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uro Ricardo\Google Drive\ESCOLAS PARA LICITAR\CHAPADA DAS MANGABEIRAS\14 GRE-BOM JESUS\PARA LICITAR-REDENÇÃO E CRISTINO\CORREÇÕES\"/>
    </mc:Choice>
  </mc:AlternateContent>
  <bookViews>
    <workbookView xWindow="0" yWindow="0" windowWidth="20490" windowHeight="7155"/>
  </bookViews>
  <sheets>
    <sheet name="Planilha1" sheetId="1" r:id="rId1"/>
  </sheets>
  <definedNames>
    <definedName name="_xlnm.Print_Area" localSheetId="0">Planilha1!$A$1:$M$24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L22" i="1"/>
  <c r="L20" i="1"/>
  <c r="M20" i="1"/>
  <c r="M21" i="1"/>
  <c r="H20" i="1"/>
  <c r="I20" i="1"/>
  <c r="G21" i="1"/>
  <c r="F21" i="1" s="1"/>
  <c r="I23" i="1" l="1"/>
  <c r="K22" i="1" l="1"/>
  <c r="G23" i="1"/>
  <c r="J22" i="1" l="1"/>
  <c r="M22" i="1"/>
  <c r="K23" i="1"/>
  <c r="M23" i="1" s="1"/>
  <c r="E23" i="1"/>
  <c r="H23" i="1" s="1"/>
  <c r="J23" i="1" l="1"/>
  <c r="D16" i="1"/>
  <c r="D22" i="1" l="1"/>
  <c r="D21" i="1"/>
  <c r="F23" i="1"/>
  <c r="L23" i="1" s="1"/>
  <c r="D20" i="1"/>
  <c r="D23" i="1" l="1"/>
</calcChain>
</file>

<file path=xl/sharedStrings.xml><?xml version="1.0" encoding="utf-8"?>
<sst xmlns="http://schemas.openxmlformats.org/spreadsheetml/2006/main" count="40" uniqueCount="29">
  <si>
    <t>CRONOGRAMA FÍSICO-FINANCEIRO</t>
  </si>
  <si>
    <t>GERÊNCIA DE ARQUITETURA E ENGENHARIA</t>
  </si>
  <si>
    <t>LOTE 01</t>
  </si>
  <si>
    <t>ESCOLA</t>
  </si>
  <si>
    <t>PREVISTO</t>
  </si>
  <si>
    <t>VALOR DA OBRA</t>
  </si>
  <si>
    <t>ITEM</t>
  </si>
  <si>
    <t>CIDADE</t>
  </si>
  <si>
    <t>VALOR DO ITEM</t>
  </si>
  <si>
    <t>%</t>
  </si>
  <si>
    <t>R$</t>
  </si>
  <si>
    <t>30 DIAS</t>
  </si>
  <si>
    <t>60 DIAS</t>
  </si>
  <si>
    <t>TOTAL</t>
  </si>
  <si>
    <t>x</t>
  </si>
  <si>
    <t>SECRETARIA DE ESTADO DA EDUCAÇÃO</t>
  </si>
  <si>
    <t>GOVERNO DO ESTADO DO PIAUÍ</t>
  </si>
  <si>
    <t>ACUMULADO</t>
  </si>
  <si>
    <t>SANTA LUZ</t>
  </si>
  <si>
    <t>REDENÇÃO DO GURGUÉIA</t>
  </si>
  <si>
    <t>CRISTINO CASTRO</t>
  </si>
  <si>
    <t>IRACI BARROS</t>
  </si>
  <si>
    <t>MARCOS PARENTE</t>
  </si>
  <si>
    <t>CEIA ADENAUER</t>
  </si>
  <si>
    <t>90 DIAS</t>
  </si>
  <si>
    <t>ESCOLA IRACI BARROS EM SANTA LUZ</t>
  </si>
  <si>
    <t>MARCOS PARENTE EM REDENÇÃO DO GURGUÉIA</t>
  </si>
  <si>
    <t>CEIA ADENAUER EM CRISTINO CASTRO</t>
  </si>
  <si>
    <t>INSTALAÇÃO DE SUBESTAÇÃO E INSTALAÇÕES ELÉTRICAS PARA CLIMATIZAÇÃO NAS ESCOLAS IRACI BARROS, MARCOS PARENTE E CEIA ADENAUER EM SANTA LUZ, REDENÇÃO DO GURGUÉIA E CRISTINO CASTRO, RESPECTIVAMENTE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</si>
</sst>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R$-416]\ * #,##0.00_-;\-[$R$-416]\ * #,##0.00_-;_-[$R$-416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2" xfId="0" applyBorder="1"/>
    <xf numFmtId="0" fontId="0" fillId="2" borderId="2" xfId="0" applyFill="1" applyBorder="1"/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164" fontId="0" fillId="0" borderId="2" xfId="0" applyNumberFormat="1" applyBorder="1"/>
    <xf numFmtId="9" fontId="0" fillId="0" borderId="2" xfId="1" applyFont="1" applyBorder="1"/>
    <xf numFmtId="164" fontId="0" fillId="0" borderId="0" xfId="0" applyNumberFormat="1"/>
    <xf numFmtId="0" fontId="0" fillId="0" borderId="2" xfId="0" applyBorder="1" applyAlignment="1">
      <alignment horizontal="center" vertical="center"/>
    </xf>
    <xf numFmtId="9" fontId="0" fillId="0" borderId="2" xfId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/>
    </xf>
    <xf numFmtId="9" fontId="0" fillId="0" borderId="2" xfId="0" applyNumberFormat="1" applyBorder="1"/>
    <xf numFmtId="9" fontId="2" fillId="3" borderId="2" xfId="0" applyNumberFormat="1" applyFont="1" applyFill="1" applyBorder="1"/>
    <xf numFmtId="164" fontId="2" fillId="3" borderId="2" xfId="0" applyNumberFormat="1" applyFont="1" applyFill="1" applyBorder="1"/>
    <xf numFmtId="9" fontId="2" fillId="3" borderId="2" xfId="1" applyFont="1" applyFill="1" applyBorder="1"/>
    <xf numFmtId="0" fontId="0" fillId="3" borderId="2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361951</xdr:colOff>
      <xdr:row>0</xdr:row>
      <xdr:rowOff>0</xdr:rowOff>
    </xdr:from>
    <xdr:to>
      <xdr:col>0</xdr:col>
      <xdr:colOff>1097066</xdr:colOff>
      <xdr:row>2</xdr:row>
      <xdr:rowOff>171450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C6490447-9D29-4234-845C-7C0063F1D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1" y="0"/>
          <a:ext cx="735115" cy="552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view="pageBreakPreview" topLeftCell="A10" zoomScale="90" zoomScaleNormal="100" zoomScaleSheetLayoutView="90" workbookViewId="0">
      <selection activeCell="A13" sqref="A13:M13"/>
    </sheetView>
  </sheetViews>
  <sheetFormatPr defaultRowHeight="15" x14ac:dyDescent="0.25"/>
  <cols>
    <col min="1" max="1" width="24" customWidth="1"/>
    <col min="2" max="2" width="23.85546875" bestFit="1" customWidth="1"/>
    <col min="3" max="3" width="22.85546875" bestFit="1" customWidth="1"/>
    <col min="4" max="4" width="7.7109375" bestFit="1" customWidth="1"/>
    <col min="5" max="5" width="15" bestFit="1" customWidth="1"/>
    <col min="7" max="7" width="15" bestFit="1" customWidth="1"/>
    <col min="9" max="9" width="15" bestFit="1" customWidth="1"/>
    <col min="11" max="11" width="15" bestFit="1" customWidth="1"/>
    <col min="13" max="13" width="15" bestFit="1" customWidth="1"/>
  </cols>
  <sheetData>
    <row r="1" spans="1:13" ht="15" customHeight="1" x14ac:dyDescent="0.25">
      <c r="A1" s="29" t="s">
        <v>15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" customHeight="1" x14ac:dyDescent="0.25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customHeight="1" x14ac:dyDescent="0.25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x14ac:dyDescent="0.25">
      <c r="A4" s="31" t="s">
        <v>16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x14ac:dyDescent="0.25">
      <c r="A5" s="31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 x14ac:dyDescent="0.25">
      <c r="A6" s="31" t="s">
        <v>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x14ac:dyDescent="0.25">
      <c r="A7" s="33" t="s">
        <v>28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x14ac:dyDescent="0.25">
      <c r="A9" s="26" t="s">
        <v>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7"/>
    </row>
    <row r="10" spans="1:13" x14ac:dyDescent="0.25">
      <c r="A10" s="37" t="s">
        <v>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9"/>
    </row>
    <row r="11" spans="1:13" x14ac:dyDescent="0.25">
      <c r="A11" s="26" t="s">
        <v>25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7"/>
    </row>
    <row r="12" spans="1:13" x14ac:dyDescent="0.25">
      <c r="A12" s="26" t="s">
        <v>26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7"/>
    </row>
    <row r="13" spans="1:13" x14ac:dyDescent="0.25">
      <c r="A13" s="26" t="s">
        <v>27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7"/>
    </row>
    <row r="15" spans="1:13" x14ac:dyDescent="0.25">
      <c r="A15" s="19" t="s">
        <v>4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"/>
      <c r="M15" s="1"/>
    </row>
    <row r="16" spans="1:13" x14ac:dyDescent="0.25">
      <c r="A16" s="19" t="s">
        <v>5</v>
      </c>
      <c r="B16" s="19"/>
      <c r="C16" s="19"/>
      <c r="D16" s="20">
        <f>SUM(E20:E22)</f>
        <v>209851.06</v>
      </c>
      <c r="E16" s="21"/>
      <c r="F16" s="1"/>
      <c r="G16" s="1"/>
      <c r="H16" s="1"/>
      <c r="I16" s="1"/>
      <c r="J16" s="1"/>
      <c r="K16" s="1"/>
      <c r="L16" s="26"/>
      <c r="M16" s="27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21" t="s">
        <v>17</v>
      </c>
      <c r="M17" s="21"/>
    </row>
    <row r="18" spans="1:13" x14ac:dyDescent="0.25">
      <c r="A18" s="11" t="s">
        <v>6</v>
      </c>
      <c r="B18" s="2" t="s">
        <v>7</v>
      </c>
      <c r="C18" s="2" t="s">
        <v>3</v>
      </c>
      <c r="D18" s="22" t="s">
        <v>8</v>
      </c>
      <c r="E18" s="23"/>
      <c r="F18" s="24" t="s">
        <v>11</v>
      </c>
      <c r="G18" s="25"/>
      <c r="H18" s="24" t="s">
        <v>12</v>
      </c>
      <c r="I18" s="25"/>
      <c r="J18" s="24" t="s">
        <v>24</v>
      </c>
      <c r="K18" s="25"/>
      <c r="L18" s="24" t="s">
        <v>24</v>
      </c>
      <c r="M18" s="25"/>
    </row>
    <row r="19" spans="1:13" x14ac:dyDescent="0.25">
      <c r="A19" s="12"/>
      <c r="D19" s="1" t="s">
        <v>9</v>
      </c>
      <c r="E19" s="1" t="s">
        <v>10</v>
      </c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3">
        <v>1</v>
      </c>
      <c r="B20" s="3" t="s">
        <v>18</v>
      </c>
      <c r="C20" s="4" t="s">
        <v>21</v>
      </c>
      <c r="D20" s="6">
        <f>E20/D16</f>
        <v>0.22837716426116697</v>
      </c>
      <c r="E20" s="5">
        <v>47925.19</v>
      </c>
      <c r="F20" s="9" t="s">
        <v>14</v>
      </c>
      <c r="G20" s="10" t="s">
        <v>14</v>
      </c>
      <c r="H20" s="9">
        <f>I20/E20</f>
        <v>1</v>
      </c>
      <c r="I20" s="10">
        <f>E20</f>
        <v>47925.19</v>
      </c>
      <c r="J20" s="9" t="s">
        <v>14</v>
      </c>
      <c r="K20" s="10" t="s">
        <v>14</v>
      </c>
      <c r="L20" s="14">
        <f>M20/E20</f>
        <v>1</v>
      </c>
      <c r="M20" s="5">
        <f>I20</f>
        <v>47925.19</v>
      </c>
    </row>
    <row r="21" spans="1:13" x14ac:dyDescent="0.25">
      <c r="A21" s="13">
        <v>2</v>
      </c>
      <c r="B21" s="3" t="s">
        <v>19</v>
      </c>
      <c r="C21" s="3" t="s">
        <v>22</v>
      </c>
      <c r="D21" s="6">
        <f>E21/D16</f>
        <v>0.37734343586351193</v>
      </c>
      <c r="E21" s="7">
        <v>79185.919999999998</v>
      </c>
      <c r="F21" s="9">
        <f>G21/E21</f>
        <v>1</v>
      </c>
      <c r="G21" s="10">
        <f>E21</f>
        <v>79185.919999999998</v>
      </c>
      <c r="H21" s="9" t="s">
        <v>14</v>
      </c>
      <c r="I21" s="10" t="s">
        <v>14</v>
      </c>
      <c r="J21" s="9" t="s">
        <v>14</v>
      </c>
      <c r="K21" s="10" t="s">
        <v>14</v>
      </c>
      <c r="L21" s="14">
        <f t="shared" ref="L21:L22" si="0">M21/E21</f>
        <v>1</v>
      </c>
      <c r="M21" s="5">
        <f>G21</f>
        <v>79185.919999999998</v>
      </c>
    </row>
    <row r="22" spans="1:13" x14ac:dyDescent="0.25">
      <c r="A22" s="13">
        <v>3</v>
      </c>
      <c r="B22" s="3" t="s">
        <v>20</v>
      </c>
      <c r="C22" s="3" t="s">
        <v>23</v>
      </c>
      <c r="D22" s="6">
        <f>E22/D16</f>
        <v>0.39427939987532107</v>
      </c>
      <c r="E22" s="7">
        <v>82739.95</v>
      </c>
      <c r="F22" s="8" t="s">
        <v>14</v>
      </c>
      <c r="G22" s="8" t="s">
        <v>14</v>
      </c>
      <c r="H22" s="9"/>
      <c r="I22" s="10"/>
      <c r="J22" s="9">
        <f>K22/E22</f>
        <v>1</v>
      </c>
      <c r="K22" s="10">
        <f>E22</f>
        <v>82739.95</v>
      </c>
      <c r="L22" s="14">
        <f t="shared" si="0"/>
        <v>1</v>
      </c>
      <c r="M22" s="5">
        <f>K22</f>
        <v>82739.95</v>
      </c>
    </row>
    <row r="23" spans="1:13" x14ac:dyDescent="0.25">
      <c r="A23" s="18" t="s">
        <v>13</v>
      </c>
      <c r="B23" s="18"/>
      <c r="C23" s="18"/>
      <c r="D23" s="15">
        <f>SUM(D20:D22)</f>
        <v>1</v>
      </c>
      <c r="E23" s="16">
        <f>SUM(E20:E22)</f>
        <v>209851.06</v>
      </c>
      <c r="F23" s="17">
        <f>G23/E23</f>
        <v>0.37734343586351193</v>
      </c>
      <c r="G23" s="16">
        <f>SUM(G20:G22)</f>
        <v>79185.919999999998</v>
      </c>
      <c r="H23" s="17">
        <f>I23/E23</f>
        <v>0.22837716426116697</v>
      </c>
      <c r="I23" s="16">
        <f>SUM(I20:I22)</f>
        <v>47925.19</v>
      </c>
      <c r="J23" s="17">
        <f>K23/E23</f>
        <v>0.39427939987532107</v>
      </c>
      <c r="K23" s="16">
        <f>SUM(K20:K22)</f>
        <v>82739.95</v>
      </c>
      <c r="L23" s="17">
        <f>F23+J23+H23</f>
        <v>1</v>
      </c>
      <c r="M23" s="16">
        <f>G23+K23+I23</f>
        <v>209851.06</v>
      </c>
    </row>
    <row r="24" spans="1:13" x14ac:dyDescent="0.25">
      <c r="E24" s="7"/>
    </row>
  </sheetData>
  <mergeCells count="21">
    <mergeCell ref="A13:M13"/>
    <mergeCell ref="A12:M12"/>
    <mergeCell ref="A1:M3"/>
    <mergeCell ref="A4:M4"/>
    <mergeCell ref="A5:M5"/>
    <mergeCell ref="A6:M6"/>
    <mergeCell ref="A7:M8"/>
    <mergeCell ref="A9:M9"/>
    <mergeCell ref="A10:M10"/>
    <mergeCell ref="A11:M11"/>
    <mergeCell ref="L17:M17"/>
    <mergeCell ref="L16:M16"/>
    <mergeCell ref="L18:M18"/>
    <mergeCell ref="J18:K18"/>
    <mergeCell ref="A15:K15"/>
    <mergeCell ref="H18:I18"/>
    <mergeCell ref="A23:C23"/>
    <mergeCell ref="A16:C16"/>
    <mergeCell ref="D16:E16"/>
    <mergeCell ref="D18:E18"/>
    <mergeCell ref="F18:G18"/>
  </mergeCells>
  <pageMargins left="0.511811024" right="0.511811024" top="0.78740157499999996" bottom="0.78740157499999996" header="0.31496062000000002" footer="0.31496062000000002"/>
  <pageSetup paperSize="9" scale="73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Lauro Ricardo</cp:lastModifiedBy>
  <cp:lastPrinted>2021-09-02T14:15:42Z</cp:lastPrinted>
  <dcterms:created xsi:type="dcterms:W3CDTF">2021-06-01T14:18:01Z</dcterms:created>
  <dcterms:modified xsi:type="dcterms:W3CDTF">2022-07-06T14:56:28Z</dcterms:modified>
</cp:coreProperties>
</file>