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GC CARVALHO\Dropbox\FADEX\ESCOLA COMPLETA PARA SEDUC\U. E. MANOEL FERREIRA BARBOSA DE MACÊDO\8. ORÇAMENTO\R1\"/>
    </mc:Choice>
  </mc:AlternateContent>
  <xr:revisionPtr revIDLastSave="0" documentId="13_ncr:1_{57EA9805-0A8D-4976-8C75-D78C17D65635}" xr6:coauthVersionLast="47" xr6:coauthVersionMax="47" xr10:uidLastSave="{00000000-0000-0000-0000-000000000000}"/>
  <bookViews>
    <workbookView xWindow="-120" yWindow="-120" windowWidth="29040" windowHeight="15840" tabRatio="947" activeTab="6" xr2:uid="{00000000-000D-0000-FFFF-FFFF00000000}"/>
  </bookViews>
  <sheets>
    <sheet name="CAPA" sheetId="3" r:id="rId1"/>
    <sheet name="Resumo" sheetId="8" r:id="rId2"/>
    <sheet name="Orçamento Sintético" sheetId="9" r:id="rId3"/>
    <sheet name="cronograma" sheetId="12" r:id="rId4"/>
    <sheet name="ENCARGOS DESONERADO" sheetId="4" r:id="rId5"/>
    <sheet name="BDI DESONERADO" sheetId="5" r:id="rId6"/>
    <sheet name="memorial descritivo" sheetId="13" r:id="rId7"/>
    <sheet name="Curva ABC de Serviços" sheetId="11" r:id="rId8"/>
    <sheet name="ADM" sheetId="14" r:id="rId9"/>
    <sheet name="COMPOSIÇÕES" sheetId="10" r:id="rId10"/>
    <sheet name="PARECELA DE MAIOR RELEVANCIA" sheetId="15" r:id="rId11"/>
  </sheets>
  <externalReferences>
    <externalReference r:id="rId12"/>
    <externalReference r:id="rId13"/>
  </externalReferences>
  <definedNames>
    <definedName name="_xlnm.Print_Area" localSheetId="5">'BDI DESONERADO'!$A$1:$F$34</definedName>
    <definedName name="_xlnm.Print_Area" localSheetId="9">COMPOSIÇÕES!$A$1:$J$518</definedName>
    <definedName name="_xlnm.Print_Area" localSheetId="3">cronograma!$A$1:$I$53</definedName>
    <definedName name="_xlnm.Print_Area" localSheetId="7">'Curva ABC de Serviços'!$A$1:$J$217</definedName>
    <definedName name="_xlnm.Print_Area" localSheetId="4">'ENCARGOS DESONERADO'!$A$1:$D$47</definedName>
    <definedName name="_xlnm.Print_Area" localSheetId="6">'memorial descritivo'!$A$1:$E$163</definedName>
    <definedName name="_xlnm.Print_Area" localSheetId="2">'Orçamento Sintético'!$A$1:$I$276</definedName>
    <definedName name="_xlnm.Print_Area" localSheetId="10">'PARECELA DE MAIOR RELEVANCIA'!$A$1:$D$12</definedName>
    <definedName name="_xlnm.Print_Area" localSheetId="1">Resumo!$A$1:$K$53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7" i="14" l="1"/>
  <c r="G16" i="14"/>
  <c r="G14" i="14"/>
  <c r="G15" i="14"/>
  <c r="D12" i="15"/>
  <c r="E157" i="13" l="1"/>
  <c r="E154" i="13"/>
  <c r="E153" i="13"/>
  <c r="E151" i="13"/>
  <c r="E150" i="13"/>
  <c r="E148" i="13"/>
  <c r="E136" i="13"/>
  <c r="E127" i="13"/>
  <c r="E126" i="13"/>
  <c r="E125" i="13"/>
  <c r="E121" i="13"/>
  <c r="E119" i="13"/>
  <c r="E118" i="13"/>
  <c r="E117" i="13"/>
  <c r="E115" i="13"/>
  <c r="E113" i="13"/>
  <c r="E111" i="13"/>
  <c r="E106" i="13"/>
  <c r="E105" i="13"/>
  <c r="E103" i="13"/>
  <c r="E102" i="13"/>
  <c r="E99" i="13"/>
  <c r="E97" i="13"/>
  <c r="E95" i="13"/>
  <c r="E94" i="13"/>
  <c r="E92" i="13"/>
  <c r="E78" i="13"/>
  <c r="E76" i="13"/>
  <c r="E69" i="13"/>
  <c r="E68" i="13"/>
  <c r="E67" i="13"/>
  <c r="E63" i="13"/>
  <c r="E62" i="13"/>
  <c r="E61" i="13"/>
  <c r="E58" i="13"/>
  <c r="E57" i="13"/>
  <c r="E56" i="13"/>
  <c r="E55" i="13"/>
  <c r="E53" i="13"/>
  <c r="E52" i="13"/>
  <c r="E51" i="13"/>
  <c r="E50" i="13"/>
  <c r="E46" i="13"/>
  <c r="E45" i="13"/>
  <c r="E44" i="13"/>
  <c r="E42" i="13"/>
  <c r="E41" i="13"/>
  <c r="E40" i="13"/>
  <c r="E38" i="13"/>
  <c r="E34" i="13"/>
  <c r="E33" i="13"/>
  <c r="E32" i="13"/>
  <c r="E31" i="13"/>
  <c r="E30" i="13"/>
  <c r="E29" i="13"/>
  <c r="E28" i="13"/>
  <c r="E25" i="13"/>
  <c r="E24" i="13"/>
  <c r="E23" i="13"/>
  <c r="E22" i="13"/>
  <c r="E21" i="13"/>
  <c r="E16" i="13"/>
  <c r="E15" i="13"/>
  <c r="E12" i="13"/>
  <c r="D11" i="15" l="1"/>
  <c r="G21" i="14"/>
  <c r="F29" i="5"/>
  <c r="F24" i="5"/>
  <c r="D45" i="4"/>
  <c r="C45" i="4"/>
  <c r="D41" i="4"/>
  <c r="C41" i="4"/>
  <c r="D34" i="4"/>
  <c r="C34" i="4"/>
  <c r="D22" i="4"/>
  <c r="C22" i="4"/>
  <c r="C6" i="4"/>
  <c r="D46" i="4" l="1"/>
  <c r="C46" i="4"/>
</calcChain>
</file>

<file path=xl/sharedStrings.xml><?xml version="1.0" encoding="utf-8"?>
<sst xmlns="http://schemas.openxmlformats.org/spreadsheetml/2006/main" count="7142" uniqueCount="2201">
  <si>
    <t>Item</t>
  </si>
  <si>
    <t>Descrição</t>
  </si>
  <si>
    <t>Und</t>
  </si>
  <si>
    <t>Quant.</t>
  </si>
  <si>
    <t xml:space="preserve"> 1 </t>
  </si>
  <si>
    <t>ADMINISTRAÇÃO DA OBRA</t>
  </si>
  <si>
    <t xml:space="preserve"> 1.1 </t>
  </si>
  <si>
    <t>ADMINISTRAÇÃO LOCAL - ESCOLA PADRÃO 10 SALAS</t>
  </si>
  <si>
    <t>MÊS</t>
  </si>
  <si>
    <t xml:space="preserve"> 10,0</t>
  </si>
  <si>
    <t xml:space="preserve"> 2 </t>
  </si>
  <si>
    <t>SERVIÇOS INICIAIS</t>
  </si>
  <si>
    <t xml:space="preserve"> 2.1 </t>
  </si>
  <si>
    <t>IMPLANTAÇÃO</t>
  </si>
  <si>
    <t xml:space="preserve"> 2.1.1 </t>
  </si>
  <si>
    <t>PLACA DE OBRA EM CHAPA DE ACO GALVANIZADO (Ref. SINAPI 01/2020: 74209/1)</t>
  </si>
  <si>
    <t>M²</t>
  </si>
  <si>
    <t xml:space="preserve"> 4,5</t>
  </si>
  <si>
    <t xml:space="preserve"> 2.1.2 </t>
  </si>
  <si>
    <t>LIMPEZA MECANIZADA DE CAMADA VEGETAL, VEGETAÇÃO E PEQUENAS ÁRVORES (DIÂMETRO DE TRONCO MENOR QUE 0,20 M), COM TRATOR DE ESTEIRAS.AF_05/2018</t>
  </si>
  <si>
    <t>m²</t>
  </si>
  <si>
    <t xml:space="preserve"> 2.1.3 </t>
  </si>
  <si>
    <t>REVISÃO DE PROJETO ARQUITETÔNICO (INSERIR LEVANTAMENTO PLANIALTIMÉTRICO EM BIM)</t>
  </si>
  <si>
    <t xml:space="preserve"> 1.090,5</t>
  </si>
  <si>
    <t xml:space="preserve"> 2.1.4 </t>
  </si>
  <si>
    <t>REVISÃO DE PROJETO ESTRUTURAL (FUNDAÇÕES)</t>
  </si>
  <si>
    <t xml:space="preserve"> 217,2</t>
  </si>
  <si>
    <t xml:space="preserve"> 2.1.5 </t>
  </si>
  <si>
    <t>REVISÃO DE PROJETO EXECUTIVO DE SPDA</t>
  </si>
  <si>
    <t xml:space="preserve"> 3 </t>
  </si>
  <si>
    <t>DEMOLIÇÕES</t>
  </si>
  <si>
    <t xml:space="preserve"> 3.1 </t>
  </si>
  <si>
    <t>REMOÇÃO DE JANELAS, DE FORMA MANUAL, SEM REAPROVEITAMENTO. AF_12/2017</t>
  </si>
  <si>
    <t xml:space="preserve"> 1,95</t>
  </si>
  <si>
    <t xml:space="preserve"> 3.2 </t>
  </si>
  <si>
    <t>REMOÇÃO DE PORTAS, DE FORMA MANUAL, SEM REAPROVEITAMENTO. AF_12/2017</t>
  </si>
  <si>
    <t xml:space="preserve"> 12,62</t>
  </si>
  <si>
    <t xml:space="preserve"> 3.3 </t>
  </si>
  <si>
    <t>DEMOLIÇÃO DE REVESTIMENTO CERÂMICO, DE FORMA MANUAL, SEM REAPROVEITAMENTO. AF_12/2017</t>
  </si>
  <si>
    <t xml:space="preserve"> 3.4 </t>
  </si>
  <si>
    <t>DEMOLIÇÃO DE ARGAMASSAS, DE FORMA MANUAL, SEM REAPROVEITAMENTO. AF_12/2017</t>
  </si>
  <si>
    <t xml:space="preserve"> 3.5 </t>
  </si>
  <si>
    <t>DEMOLIÇÃO DE PISO CERÂMICO, DE FORMA MANUAL, SEM REAPROVEITAMENTO. AF_12/2017  (Ref. SINAPI 97632)</t>
  </si>
  <si>
    <t xml:space="preserve"> 34,5</t>
  </si>
  <si>
    <t xml:space="preserve"> 3.6 </t>
  </si>
  <si>
    <t>Demolição de piso de alta resistência (Ref. ORSE 3240)</t>
  </si>
  <si>
    <t xml:space="preserve"> 27,01</t>
  </si>
  <si>
    <t xml:space="preserve"> 3.7 </t>
  </si>
  <si>
    <t>REMOÇÃO DE FORRO DE GESSO, DE FORMA MANUAL, SEM REAPROVEITAMENTO. AF_12/2017</t>
  </si>
  <si>
    <t xml:space="preserve"> 47,9</t>
  </si>
  <si>
    <t xml:space="preserve"> 3.8 </t>
  </si>
  <si>
    <t>REMOÇÃO DE TUBULAÇÕES (TUBOS E CONEXÕES) DE ÁGUA FRIA, DE FORMA MANUAL, SEM REAPROVEITAMENTO. AF_12/2017</t>
  </si>
  <si>
    <t>M</t>
  </si>
  <si>
    <t xml:space="preserve"> 120,0</t>
  </si>
  <si>
    <t xml:space="preserve"> 3.9 </t>
  </si>
  <si>
    <t>REMOÇÃO DE LOUÇAS, DE FORMA MANUAL, SEM REAPROVEITAMENTO. AF_12/2017</t>
  </si>
  <si>
    <t>UN</t>
  </si>
  <si>
    <t xml:space="preserve"> 2,0</t>
  </si>
  <si>
    <t xml:space="preserve"> 3.10 </t>
  </si>
  <si>
    <t>REMOÇÃO DE LUMINÁRIAS, DE FORMA MANUAL, SEM REAPROVEITAMENTO. AF_12/2017</t>
  </si>
  <si>
    <t xml:space="preserve"> 32,0</t>
  </si>
  <si>
    <t xml:space="preserve"> 3.11 </t>
  </si>
  <si>
    <t>REMOÇÃO DE CABOS ELÉTRICOS, DE FORMA MANUAL, SEM REAPROVEITAMENTO. AF_12/2017</t>
  </si>
  <si>
    <t xml:space="preserve"> 100,0</t>
  </si>
  <si>
    <t xml:space="preserve"> 3.12 </t>
  </si>
  <si>
    <t>REMOÇÃO DE INTERRUPTORES/TOMADAS ELÉTRICAS, DE FORMA MANUAL, SEM REAPROVEITAMENTO. AF_12/2017</t>
  </si>
  <si>
    <t xml:space="preserve"> 20,0</t>
  </si>
  <si>
    <t xml:space="preserve"> 3.13 </t>
  </si>
  <si>
    <t>DEMOLIÇÃO DE ALVENARIA DE BLOCO FURADO, DE FORMA MANUAL, SEM REAPROVEITAMENTO. AF_12/2017</t>
  </si>
  <si>
    <t>m³</t>
  </si>
  <si>
    <t xml:space="preserve"> 3.14 </t>
  </si>
  <si>
    <t>Remoção de pintura látex (raspagem e/ou lixamento e/ou escovação) (Ref.ORSE 7725)</t>
  </si>
  <si>
    <t xml:space="preserve"> 3.15 </t>
  </si>
  <si>
    <t xml:space="preserve"> 4 </t>
  </si>
  <si>
    <t>AMPLIAÇÃO E REFORMA DE ESCOLA PADRÃO SEDUC</t>
  </si>
  <si>
    <t xml:space="preserve"> 4.1 </t>
  </si>
  <si>
    <t>SERVIÇOS PRELIMINARES</t>
  </si>
  <si>
    <t xml:space="preserve"> 4.1.1 </t>
  </si>
  <si>
    <t>LOCACAO CONVENCIONAL DE OBRA, UTILIZANDO GABARITO DE TÁBUAS CORRIDAS PONTALETADAS A CADA 2,00M -  2 UTILIZAÇÕES. AF_10/2018</t>
  </si>
  <si>
    <t xml:space="preserve"> 43,5</t>
  </si>
  <si>
    <t xml:space="preserve"> 4.2 </t>
  </si>
  <si>
    <t>MOVIMENTO DE TERRA</t>
  </si>
  <si>
    <t xml:space="preserve"> 4.2.1 </t>
  </si>
  <si>
    <t>ESCAVAÇÃO MANUAL DE VALA COM PROFUNDIDADE MENOR OU IGUAL A 1,30 M. AF_03/2016</t>
  </si>
  <si>
    <t xml:space="preserve"> 4.2.2 </t>
  </si>
  <si>
    <t>REATERRO MANUAL APILOADO COM SOQUETE. AF_10/2017</t>
  </si>
  <si>
    <t xml:space="preserve"> 4.2.3 </t>
  </si>
  <si>
    <t>COMPACTAÇÃO MECÂNICA DE SOLO PARA EXECUÇÃO DE RADIER, COM COMPACTADOR DE SOLOS A PERCUSSÃO. AF_09/2017</t>
  </si>
  <si>
    <t xml:space="preserve"> 4.3 </t>
  </si>
  <si>
    <t>INFRAESTRUTURA</t>
  </si>
  <si>
    <t xml:space="preserve"> 4.3.1 </t>
  </si>
  <si>
    <t>LASTRO DE CONCRETO MAGRO, APLICADO EM PISOS OU RADIERS, ESPESSURA DE 5 CM. AF_07/2016</t>
  </si>
  <si>
    <t xml:space="preserve"> 170,51</t>
  </si>
  <si>
    <t xml:space="preserve"> 4.3.2 </t>
  </si>
  <si>
    <t>ARMAÇÃO DE BLOCO, VIGA BALDRAME OU SAPATA UTILIZANDO AÇO CA-50 DE 6,3 MM - MONTAGEM. AF_06/2017</t>
  </si>
  <si>
    <t>KG</t>
  </si>
  <si>
    <t xml:space="preserve"> 2,9</t>
  </si>
  <si>
    <t xml:space="preserve"> 4.3.3 </t>
  </si>
  <si>
    <t>ARMAÇÃO DE BLOCO, VIGA BALDRAME OU SAPATA UTILIZANDO AÇO CA-50 DE 8 MM - MONTAGEM. AF_06/2017</t>
  </si>
  <si>
    <t xml:space="preserve"> 233,0</t>
  </si>
  <si>
    <t xml:space="preserve"> 4.3.4 </t>
  </si>
  <si>
    <t>ARMAÇÃO DE BLOCO, VIGA BALDRAME OU SAPATA UTILIZANDO AÇO CA-50 DE 10 MM - MONTAGEM. AF_06/2017</t>
  </si>
  <si>
    <t xml:space="preserve"> 718,6</t>
  </si>
  <si>
    <t xml:space="preserve"> 4.3.5 </t>
  </si>
  <si>
    <t>ARMAÇÃO DE BLOCO, VIGA BALDRAME OU SAPATA UTILIZANDO AÇO CA-50 DE 12,5 MM - MONTAGEM. AF_06/2017</t>
  </si>
  <si>
    <t xml:space="preserve"> 271,5</t>
  </si>
  <si>
    <t xml:space="preserve"> 4.3.6 </t>
  </si>
  <si>
    <t>ARMAÇÃO DE BLOCO, VIGA BALDRAME E SAPATA UTILIZANDO AÇO CA-60 DE 5 MM - MONTAGEM. AF_06/2017</t>
  </si>
  <si>
    <t xml:space="preserve"> 245,3</t>
  </si>
  <si>
    <t xml:space="preserve"> 4.3.7 </t>
  </si>
  <si>
    <t>FABRICAÇÃO, MONTAGEM E DESMONTAGEM DE FÔRMA PARA VIGA BALDRAME, EM MADEIRA SERRADA, E=25 MM, 4 UTILIZAÇÕES. AF_06/2017</t>
  </si>
  <si>
    <t xml:space="preserve"> 253,41</t>
  </si>
  <si>
    <t xml:space="preserve"> 4.3.8 </t>
  </si>
  <si>
    <t>CONCRETO FCK = 25MPA, TRAÇO 1:2,3:2,7 (CIMENTO/ AREIA MÉDIA/ BRITA 1)  - PREPARO MECÂNICO COM BETONEIRA 400 L. AF_07/2016</t>
  </si>
  <si>
    <t xml:space="preserve"> 4.3.9 </t>
  </si>
  <si>
    <t>IMPERMEABILIZAÇÃO DE SUPERFÍCIE COM EMULSÃO ASFÁLTICA, 2 DEMÃOS AF_06/2018</t>
  </si>
  <si>
    <t xml:space="preserve"> 152,75</t>
  </si>
  <si>
    <t xml:space="preserve"> 4.3.10 </t>
  </si>
  <si>
    <t>LANÇAMENTO COM USO DE BALDES, ADENSAMENTO E ACABAMENTO DE CONCRETO EM ESTRUTURAS. AF_12/2015</t>
  </si>
  <si>
    <t xml:space="preserve"> 4.4 </t>
  </si>
  <si>
    <t>SUPERESTRUTURA</t>
  </si>
  <si>
    <t xml:space="preserve"> 4.4.1 </t>
  </si>
  <si>
    <t>ARMAÇÃO DE PILAR OU VIGA DE UMA ESTRUTURA CONVENCIONAL DE CONCRETO ARMADO EM UMA EDIFICAÇÃO TÉRREA OU SOBRADO UTILIZANDO AÇO CA-50 DE 6,3 MM - MONTAGEM. AF_12/2015</t>
  </si>
  <si>
    <t xml:space="preserve"> 74,9</t>
  </si>
  <si>
    <t xml:space="preserve"> 4.4.2 </t>
  </si>
  <si>
    <t>ARMAÇÃO DE PILAR OU VIGA DE UMA ESTRUTURA CONVENCIONAL DE CONCRETO ARMADO EM UMA EDIFICAÇÃO TÉRREA OU SOBRADO UTILIZANDO AÇO CA-50 DE 8,0 MM - MONTAGEM. AF_12/2015</t>
  </si>
  <si>
    <t xml:space="preserve"> 187,4</t>
  </si>
  <si>
    <t xml:space="preserve"> 4.4.3 </t>
  </si>
  <si>
    <t>ARMAÇÃO DE PILAR OU VIGA DE UMA ESTRUTURA CONVENCIONAL DE CONCRETO ARMADO EM UMA EDIFICAÇÃO TÉRREA OU SOBRADO UTILIZANDO AÇO CA-50 DE 10,0 MM - MONTAGEM. AF_12/2015</t>
  </si>
  <si>
    <t xml:space="preserve"> 925,7</t>
  </si>
  <si>
    <t xml:space="preserve"> 4.4.4 </t>
  </si>
  <si>
    <t>ARMAÇÃO DE PILAR OU VIGA DE UMA ESTRUTURA CONVENCIONAL DE CONCRETO ARMADO EM UMA EDIFICAÇÃO TÉRREA OU SOBRADO UTILIZANDO AÇO CA-50 DE 12,5 MM - MONTAGEM. AF_12/2015</t>
  </si>
  <si>
    <t xml:space="preserve"> 667,2</t>
  </si>
  <si>
    <t xml:space="preserve"> 4.4.5 </t>
  </si>
  <si>
    <t>ARMAÇÃO DE LAJE DE UMA ESTRUTURA CONVENCIONAL DE CONCRETO ARMADO EM UMA EDIFICAÇÃO TÉRREA OU SOBRADO UTILIZANDO AÇO CA-60 DE 4,2 MM - MONTAGEM. AF_12/2015</t>
  </si>
  <si>
    <t xml:space="preserve"> 253,1</t>
  </si>
  <si>
    <t xml:space="preserve"> 4.4.6 </t>
  </si>
  <si>
    <t>ARMAÇÃO DE PILAR OU VIGA DE UMA ESTRUTURA CONVENCIONAL DE CONCRETO ARMADO EM UMA EDIFICAÇÃO TÉRREA OU SOBRADO UTILIZANDO AÇO CA-60 DE 5,0 MM - MONTAGEM. AF_12/2015</t>
  </si>
  <si>
    <t xml:space="preserve"> 500,4</t>
  </si>
  <si>
    <t xml:space="preserve"> 4.4.7 </t>
  </si>
  <si>
    <t>MONTAGEM E DESMONTAGEM DE FÔRMA DE PILARES RETANGULARES E ESTRUTURAS SIMILARES, PÉ-DIREITO SIMPLES, EM CHAPA DE MADEIRA COMPENSADA RESINADA, 6 UTILIZAÇÕES. AF_09/2020</t>
  </si>
  <si>
    <t xml:space="preserve"> 454,95</t>
  </si>
  <si>
    <t xml:space="preserve"> 4.4.8 </t>
  </si>
  <si>
    <t xml:space="preserve"> 4.4.9 </t>
  </si>
  <si>
    <t xml:space="preserve"> 4.5 </t>
  </si>
  <si>
    <t>PAREDES E DIVISORIAS</t>
  </si>
  <si>
    <t xml:space="preserve"> 4.5.1 </t>
  </si>
  <si>
    <t xml:space="preserve"> 4.5.2 </t>
  </si>
  <si>
    <t xml:space="preserve"> 2,47</t>
  </si>
  <si>
    <t xml:space="preserve"> 4.5.3 </t>
  </si>
  <si>
    <t>VERGA MOLDADA IN LOCO EM CONCRETO PARA JANELAS COM ATÉ 1,5 M DE VÃO. AF_03/2016</t>
  </si>
  <si>
    <t xml:space="preserve"> 17,35</t>
  </si>
  <si>
    <t xml:space="preserve"> 4.5.4 </t>
  </si>
  <si>
    <t>VERGA MOLDADA IN LOCO EM CONCRETO PARA JANELAS COM MAIS DE 1,5 M DE VÃO. AF_03/2016</t>
  </si>
  <si>
    <t xml:space="preserve"> 4.5.5 </t>
  </si>
  <si>
    <t>VERGA MOLDADA IN LOCO EM CONCRETO PARA PORTAS COM ATÉ 1,5 M DE VÃO. AF_03/2016</t>
  </si>
  <si>
    <t xml:space="preserve"> 31,7</t>
  </si>
  <si>
    <t xml:space="preserve"> 4.5.6 </t>
  </si>
  <si>
    <t>CONTRAVERGA MOLDADA IN LOCO EM CONCRETO PARA VÃOS DE ATÉ 1,5 M DE COMPRIMENTO. AF_03/2016</t>
  </si>
  <si>
    <t xml:space="preserve"> 4.5.7 </t>
  </si>
  <si>
    <t xml:space="preserve"> 7,0</t>
  </si>
  <si>
    <t xml:space="preserve"> 4.6 </t>
  </si>
  <si>
    <t>COBERTURAS</t>
  </si>
  <si>
    <t xml:space="preserve"> 4.6.1 </t>
  </si>
  <si>
    <t>TELHAMENTO COM TELHA CERÂMICA CAPA-CANAL, TIPO COLONIAL, COM ATÉ 2 ÁGUAS, INCLUSO TRANSPORTE VERTICAL. AF_07/2019</t>
  </si>
  <si>
    <t xml:space="preserve"> 228,02</t>
  </si>
  <si>
    <t xml:space="preserve"> 4.6.2 </t>
  </si>
  <si>
    <t>CALHA EM CHAPA DE AÇO GALVANIZADO NÚMERO 24, DESENVOLVIMENTO DE 50 CM, INCLUSO TRANSPORTE VERTICAL. AF_07/2019</t>
  </si>
  <si>
    <t xml:space="preserve"> 54,41</t>
  </si>
  <si>
    <t xml:space="preserve"> 4.6.3 </t>
  </si>
  <si>
    <t>TRAMA DE MADEIRA COMPOSTA POR RIPAS, CAIBROS E TERÇAS PARA TELHADOS DE ATÉ 2 ÁGUAS PARA TELHA CERÂMICA CAPA-CANAL, INCLUSO TRANSPORTE VERTICAL. AF_07/2019</t>
  </si>
  <si>
    <t xml:space="preserve"> 4.6.4 </t>
  </si>
  <si>
    <t>RUFO EM CHAPA DE AÇO GALVANIZADO NÚMERO 24, CORTE DE 25 CM, INCLUSO TRANSPORTE VERTICAL. AF_07/2019</t>
  </si>
  <si>
    <t xml:space="preserve"> 4.6.5 </t>
  </si>
  <si>
    <t xml:space="preserve"> 4.6.6 </t>
  </si>
  <si>
    <t>CUMEEIRA PARA TELHA CERÂMICA EMBOÇADA COM ARGAMASSA TRAÇO 1:2:9 (CIMENTO, CAL E AREIA) PARA TELHADOS COM ATÉ 2 ÁGUAS, INCLUSO TRANSPORTE VERTICAL. AF_07/2019</t>
  </si>
  <si>
    <t xml:space="preserve"> 4.7 </t>
  </si>
  <si>
    <t>INSTALAÇÕES HIDROSANITARIAS</t>
  </si>
  <si>
    <t xml:space="preserve"> 4.7.1 </t>
  </si>
  <si>
    <t>INSTALAÇÕES HIDRÁULICAS</t>
  </si>
  <si>
    <t xml:space="preserve"> 4.7.1.1 </t>
  </si>
  <si>
    <t>TUBO, PVC, SOLDÁVEL, DN 40MM, INSTALADO EM PRUMADA DE ÁGUA - FORNECIMENTO E INSTALAÇÃO. AF_12/2014</t>
  </si>
  <si>
    <t xml:space="preserve"> 59,5</t>
  </si>
  <si>
    <t xml:space="preserve"> 4.7.1.2 </t>
  </si>
  <si>
    <t>TUBO, PVC, SOLDÁVEL, DN 20MM, INSTALADO EM RAMAL OU SUB-RAMAL DE ÁGUA - FORNECIMENTO E INSTALAÇÃO. AF_12/2014</t>
  </si>
  <si>
    <t xml:space="preserve"> 9,66</t>
  </si>
  <si>
    <t xml:space="preserve"> 4.7.1.3 </t>
  </si>
  <si>
    <t>TUBO, PVC, SOLDÁVEL, DN 25MM, INSTALADO EM RAMAL OU SUB-RAMAL DE ÁGUA - FORNECIMENTO E INSTALAÇÃO. AF_12/2014</t>
  </si>
  <si>
    <t xml:space="preserve"> 57,64</t>
  </si>
  <si>
    <t xml:space="preserve"> 4.7.1.4 </t>
  </si>
  <si>
    <t>TE, PVC, SOLDÁVEL, DN 40MM, INSTALADO EM PRUMADA DE ÁGUA - FORNECIMENTO E INSTALAÇÃO. AF_12/2014</t>
  </si>
  <si>
    <t xml:space="preserve"> 4,0</t>
  </si>
  <si>
    <t xml:space="preserve"> 4.7.1.5 </t>
  </si>
  <si>
    <t>TE, PVC, SOLDÁVEL, DN 25MM, INSTALADO EM RAMAL OU SUB-RAMAL DE ÁGUA - FORNECIMENTO E INSTALAÇÃO. AF_12/2014</t>
  </si>
  <si>
    <t xml:space="preserve"> 18,0</t>
  </si>
  <si>
    <t xml:space="preserve"> 4.7.1.6 </t>
  </si>
  <si>
    <t>Tê de redução 90º de pvc rígido soldável, marrom  diâm = 40 x 25mm. Ref.  ORSE 3147</t>
  </si>
  <si>
    <t>un</t>
  </si>
  <si>
    <t xml:space="preserve"> 8,0</t>
  </si>
  <si>
    <t xml:space="preserve"> 4.7.1.7 </t>
  </si>
  <si>
    <t>TÊ COM BUCHA DE LATÃO NA BOLSA CENTRAL, PVC, SOLDÁVEL, DN  25 MM X 3/4 , INSTALADO EM RESERVAÇÃO DE ÁGUA DE EDIFICAÇÃO QUE POSSUA RESERVATÓRIO DE FIBRA/FIBROCIMENTO   FORNECIMENTO E INSTALAÇÃO. AF_06/2016</t>
  </si>
  <si>
    <t xml:space="preserve"> 17,0</t>
  </si>
  <si>
    <t xml:space="preserve"> 4.7.1.8 </t>
  </si>
  <si>
    <t>JOELHO 90 GRAUS, PVC, SOLDÁVEL, DN 20MM, INSTALADO EM RAMAL DE DISTRIBUIÇÃO DE ÁGUA - FORNECIMENTO E INSTALAÇÃO. AF_12/2014</t>
  </si>
  <si>
    <t xml:space="preserve"> 4.7.1.9 </t>
  </si>
  <si>
    <t>JOELHO 90 GRAUS, PVC, SOLDÁVEL, DN 25MM, INSTALADO EM RAMAL OU SUB-RAMAL DE ÁGUA - FORNECIMENTO E INSTALAÇÃO. AF_12/2014</t>
  </si>
  <si>
    <t xml:space="preserve"> 4.7.1.10 </t>
  </si>
  <si>
    <t>JOELHO 90 GRAUS, PVC, SOLDÁVEL, DN 40MM, INSTALADO EM PRUMADA DE ÁGUA - FORNECIMENTO E INSTALAÇÃO. AF_12/2014</t>
  </si>
  <si>
    <t xml:space="preserve"> 5,0</t>
  </si>
  <si>
    <t xml:space="preserve"> 4.7.1.11 </t>
  </si>
  <si>
    <t>JOELHO 90 GRAUS COM BUCHA DE LATÃO, PVC, SOLDÁVEL, DN 25MM, X 3/4 INSTALADO EM RAMAL OU SUB-RAMAL DE ÁGUA - FORNECIMENTO E INSTALAÇÃO. AF_12/2014</t>
  </si>
  <si>
    <t xml:space="preserve"> 23,0</t>
  </si>
  <si>
    <t xml:space="preserve"> 4.7.1.12 </t>
  </si>
  <si>
    <t xml:space="preserve"> 3,0</t>
  </si>
  <si>
    <t xml:space="preserve"> 4.7.1.13 </t>
  </si>
  <si>
    <t>REGISTRO DE PRESSÃO BRUTO, LATÃO, ROSCÁVEL, 3/4", COM ACABAMENTO E CANOPLA CROMADOS. FORNECIDO E INSTALADO EM RAMAL DE ÁGUA. AF_12/2014</t>
  </si>
  <si>
    <t xml:space="preserve"> 9,0</t>
  </si>
  <si>
    <t xml:space="preserve"> 4.7.1.14 </t>
  </si>
  <si>
    <t>REGISTRO DE GAVETA BRUTO, LATÃO, ROSCÁVEL, 3/4", COM ACABAMENTO E CANOPLA CROMADOS. FORNECIDO E INSTALADO EM RAMAL DE ÁGUA. AF_12/2014</t>
  </si>
  <si>
    <t xml:space="preserve"> 16,0</t>
  </si>
  <si>
    <t>RALO DE F. F. TIPO ABACAXI 150MM</t>
  </si>
  <si>
    <t xml:space="preserve"> 4.7.2 </t>
  </si>
  <si>
    <t>INSTALAÇÕES SANITÁRIAS</t>
  </si>
  <si>
    <t xml:space="preserve"> 4.7.2.1 </t>
  </si>
  <si>
    <t>JOELHO 90 GRAUS, PVC, SERIE NORMAL, ESGOTO PREDIAL, DN 40 MM, JUNTA SOLDÁVEL, FORNECIDO E INSTALADO EM RAMAL DE DESCARGA OU RAMAL DE ESGOTO SANITÁRIO. AF_12/2014</t>
  </si>
  <si>
    <t xml:space="preserve"> 27,0</t>
  </si>
  <si>
    <t xml:space="preserve"> 4.7.2.2 </t>
  </si>
  <si>
    <t>JOELHO 90 GRAUS, PVC, SERIE NORMAL, ESGOTO PREDIAL, DN 50 MM, JUNTA ELÁSTICA, FORNECIDO E INSTALADO EM PRUMADA DE ESGOTO SANITÁRIO OU VENTILAÇÃO. AF_12/2014</t>
  </si>
  <si>
    <t xml:space="preserve"> 53,0</t>
  </si>
  <si>
    <t xml:space="preserve"> 4.7.2.3 </t>
  </si>
  <si>
    <t>JOELHO 90 GRAUS, PVC, SERIE NORMAL, ESGOTO PREDIAL, DN 100 MM, JUNTA ELÁSTICA, FORNECIDO E INSTALADO EM PRUMADA DE ESGOTO SANITÁRIO OU VENTILAÇÃO. AF_12/2014</t>
  </si>
  <si>
    <t xml:space="preserve"> 42,0</t>
  </si>
  <si>
    <t xml:space="preserve"> 4.7.2.4 </t>
  </si>
  <si>
    <t>JOELHO 45 GRAUS, PVC, SERIE NORMAL, ESGOTO PREDIAL, DN 40 MM, JUNTA SOLDÁVEL, FORNECIDO E INSTALADO EM RAMAL DE DESCARGA OU RAMAL DE ESGOTO SANITÁRIO. AF_12/2014</t>
  </si>
  <si>
    <t xml:space="preserve"> 26,0</t>
  </si>
  <si>
    <t xml:space="preserve"> 4.7.2.5 </t>
  </si>
  <si>
    <t>JOELHO 45 GRAUS, PVC, SERIE NORMAL, ESGOTO PREDIAL, DN 50 MM, JUNTA ELÁSTICA, FORNECIDO E INSTALADO EM PRUMADA DE ESGOTO SANITÁRIO OU VENTILAÇÃO. AF_12/2014</t>
  </si>
  <si>
    <t xml:space="preserve"> 22,0</t>
  </si>
  <si>
    <t xml:space="preserve"> 4.7.2.6 </t>
  </si>
  <si>
    <t>JOELHO 45 GRAUS, PVC, SERIE NORMAL, ESGOTO PREDIAL, DN 100 MM, JUNTA ELÁSTICA, FORNECIDO E INSTALADO EM SUBCOLETOR AÉREO DE ESGOTO SANITÁRIO. AF_12/2014</t>
  </si>
  <si>
    <t xml:space="preserve"> 48,0</t>
  </si>
  <si>
    <t xml:space="preserve"> 4.7.2.7 </t>
  </si>
  <si>
    <t>TANQUE SÉPTICO CIRCULAR, EM CONCRETO PRÉ-MOLDADO, DIÂMETRO INTERNO = 1,10 M, ALTURA INTERNA = 2,50 M, VOLUME ÚTIL: 2138,2 L (PARA 5 CONTRIBUINTES). AF_05/2018</t>
  </si>
  <si>
    <t xml:space="preserve"> 1,0</t>
  </si>
  <si>
    <t xml:space="preserve"> 4.7.2.8 </t>
  </si>
  <si>
    <t>SUMIDOURO RETANGULAR, EM ALVENARIA COM BLOCOS DE CONCRETO, DIMENSÕES INTERNAS: 0,8 X 1,4 X 3,0 M, ÁREA DE INFILTRAÇÃO: 13,2 M² (PARA 5 CONTRIBUINTES). AF_05/2018</t>
  </si>
  <si>
    <t xml:space="preserve"> 4.7.2.9 </t>
  </si>
  <si>
    <t>FILTRO ANAERÓBIO CIRCULAR, EM CONCRETO PRÉ-MOLDADO, DIÂMETRO INTERNO = 1,10 M, ALTURA INTERNA = 1,50 M, VOLUME ÚTIL: 1140,4 L (PARA 5 CONTRIBUINTES). AF_12/2020</t>
  </si>
  <si>
    <t xml:space="preserve"> 4.7.2.10 </t>
  </si>
  <si>
    <t>JUNÇÃO SIMPLES, PVC, SERIE NORMAL, ESGOTO PREDIAL, DN 50 X 50 MM, JUNTA ELÁSTICA, FORNECIDO E INSTALADO EM RAMAL DE DESCARGA OU RAMAL DE ESGOTO SANITÁRIO. AF_12/2014</t>
  </si>
  <si>
    <t xml:space="preserve"> 4.7.2.11 </t>
  </si>
  <si>
    <t>TUBO PVC, SERIE NORMAL, ESGOTO PREDIAL, DN 40 MM, FORNECIDO E INSTALADO EM RAMAL DE DESCARGA OU RAMAL DE ESGOTO SANITÁRIO. AF_12/2014</t>
  </si>
  <si>
    <t xml:space="preserve"> 4.7.2.12 </t>
  </si>
  <si>
    <t xml:space="preserve"> 22,34</t>
  </si>
  <si>
    <t xml:space="preserve"> 4.7.2.13 </t>
  </si>
  <si>
    <t>TUBO PVC, SERIE NORMAL, ESGOTO PREDIAL, DN 50 MM, FORNECIDO E INSTALADO EM RAMAL DE DESCARGA OU RAMAL DE ESGOTO SANITÁRIO. AF_12/2014</t>
  </si>
  <si>
    <t xml:space="preserve"> 99,81</t>
  </si>
  <si>
    <t xml:space="preserve"> 4.7.2.14 </t>
  </si>
  <si>
    <t>TUBO PVC, SERIE NORMAL, ESGOTO PREDIAL, DN 75 MM, FORNECIDO E INSTALADO EM RAMAL DE DESCARGA OU RAMAL DE ESGOTO SANITÁRIO. AF_12/2014</t>
  </si>
  <si>
    <t xml:space="preserve"> 3,06</t>
  </si>
  <si>
    <t xml:space="preserve"> 4.7.2.15 </t>
  </si>
  <si>
    <t>TUBO PVC, SERIE NORMAL, ESGOTO PREDIAL, DN 100 MM, FORNECIDO E INSTALADO EM RAMAL DE DESCARGA OU RAMAL DE ESGOTO SANITÁRIO. AF_12/2014</t>
  </si>
  <si>
    <t xml:space="preserve"> 299,14</t>
  </si>
  <si>
    <t xml:space="preserve"> 4.7.2.16 </t>
  </si>
  <si>
    <t>TUBO PVC, SERIE NORMAL, ESGOTO PREDIAL, DN 150 MM, FORNECIDO E INSTALADO EM SUBCOLETOR AÉREO DE ESGOTO SANITÁRIO. AF_12/2014</t>
  </si>
  <si>
    <t xml:space="preserve"> 23,07</t>
  </si>
  <si>
    <t xml:space="preserve"> 4.7.2.17 </t>
  </si>
  <si>
    <t>JUNÇÃO SIMPLES, PVC, SERIE NORMAL, ESGOTO PREDIAL, DN 40 MM, JUNTA SOLDÁVEL, FORNECIDO E INSTALADO EM RAMAL DE DESCARGA OU RAMAL DE ESGOTO SANITÁRIO. AF_12/2014</t>
  </si>
  <si>
    <t xml:space="preserve"> 4.7.2.18 </t>
  </si>
  <si>
    <t xml:space="preserve"> 4.7.2.19 </t>
  </si>
  <si>
    <t>JUNÇÃO SIMPLES, PVC, SERIE NORMAL, ESGOTO PREDIAL, DN 100 X 100 MM, JUNTA ELÁSTICA, FORNECIDO E INSTALADO EM RAMAL DE DESCARGA OU RAMAL DE ESGOTO SANITÁRIO. AF_12/2014</t>
  </si>
  <si>
    <t xml:space="preserve"> 4.7.2.20 </t>
  </si>
  <si>
    <t>LUVA SIMPLES, PVC, SERIE NORMAL, ESGOTO PREDIAL, DN 50 MM, JUNTA ELÁSTICA, FORNECIDO E INSTALADO EM RAMAL DE DESCARGA OU RAMAL DE ESGOTO SANITÁRIO. AF_12/2014</t>
  </si>
  <si>
    <t xml:space="preserve"> 97,0</t>
  </si>
  <si>
    <t xml:space="preserve"> 4.7.2.21 </t>
  </si>
  <si>
    <t>LUVA SIMPLES, PVC, SERIE NORMAL, ESGOTO PREDIAL, DN 100 MM, JUNTA ELÁSTICA, FORNECIDO E INSTALADO EM RAMAL DE DESCARGA OU RAMAL DE ESGOTO SANITÁRIO. AF_12/2014</t>
  </si>
  <si>
    <t xml:space="preserve"> 113,0</t>
  </si>
  <si>
    <t xml:space="preserve"> 4.7.2.22 </t>
  </si>
  <si>
    <t>LUVA SIMPLES, PVC, SÉRIE NORMAL, ESGOTO PREDIAL, DN 150 MM, JUNTA ELÁSTICA, FORNECIDO E INSTALADO EM SUBCOLETOR AÉREO DE ESGOTO SANITÁRIO. AF_12/2014</t>
  </si>
  <si>
    <t xml:space="preserve"> 4.7.2.23 </t>
  </si>
  <si>
    <t>REDUÇÃO EXCÊNTRICA, PVC, SERIE R, ÁGUA PLUVIAL, DN 150 X 100 MM, JUNTA ELÁSTICA, FORNECIDO E INSTALADO EM CONDUTORES VERTICAIS DE ÁGUAS PLUVIAIS. AF_12/2014</t>
  </si>
  <si>
    <t xml:space="preserve"> 4.7.2.24 </t>
  </si>
  <si>
    <t>Terminal de ventilação em pvc rígido soldável, para esgoto primário, diâm = 50mm (Ref. ORSE 1594)</t>
  </si>
  <si>
    <t xml:space="preserve"> 4.7.2.25 </t>
  </si>
  <si>
    <t>TE, PVC, SERIE NORMAL, ESGOTO PREDIAL, DN 50 X 50 MM, JUNTA ELÁSTICA, FORNECIDO E INSTALADO EM PRUMADA DE ESGOTO SANITÁRIO OU VENTILAÇÃO. AF_12/2014</t>
  </si>
  <si>
    <t xml:space="preserve"> 4.7.2.26 </t>
  </si>
  <si>
    <t>TE, PVC, SERIE NORMAL, ESGOTO PREDIAL, DN 100 X 100 MM, JUNTA ELÁSTICA, FORNECIDO E INSTALADO EM PRUMADA DE ESGOTO SANITÁRIO OU VENTILAÇÃO. AF_12/2014</t>
  </si>
  <si>
    <t xml:space="preserve"> 4.7.2.27 </t>
  </si>
  <si>
    <t>Tê sanitário em pvc rígido soldável, para esgoto primário, diâm = 100 x 50mm (Ref. ORSE 1588)</t>
  </si>
  <si>
    <t xml:space="preserve"> 25,0</t>
  </si>
  <si>
    <t xml:space="preserve"> 4.7.2.28 </t>
  </si>
  <si>
    <t>CAIXA SIFONADA, PVC, DN  100 x 140 x 50 MM, FORNECIDA E INSTALADA EM RAMAIS DE ENCAMINHAMENTO DE ÁGUA PLUVIAL. AF_12/2014. Ref. SINAPI 89491</t>
  </si>
  <si>
    <t xml:space="preserve"> 12,0</t>
  </si>
  <si>
    <t xml:space="preserve"> 4.7.2.29 </t>
  </si>
  <si>
    <t>PROLONGAMENTO PARA CAIXA SIFONADA PVC 100x100mm. Ref. SBC 053033</t>
  </si>
  <si>
    <t xml:space="preserve"> 4.7.2.30 </t>
  </si>
  <si>
    <t xml:space="preserve"> 4.7.2.31 </t>
  </si>
  <si>
    <t>CAIXA DE GORDURA SIMPLES, CIRCULAR, EM CONCRETO PRÉ-MOLDADO, DIÂMETRO INTERNO = 0,4 M, ALTURA INTERNA = 0,4 M. AF_12/2020</t>
  </si>
  <si>
    <t xml:space="preserve"> 4.7.2.32 </t>
  </si>
  <si>
    <t xml:space="preserve"> 4.8 </t>
  </si>
  <si>
    <t>INSTALAÇÕES ELÉTRICAS</t>
  </si>
  <si>
    <t xml:space="preserve"> 4.8.1 </t>
  </si>
  <si>
    <t>LUMINÁRIA TIPO CALHA, DE SOBREPOR, COM 2 LÂMPADAS TUBULARES FLUORESCENTES DE 36 W, COM REATOR DE PARTIDA RÁPIDA - FORNECIMENTO E INSTALAÇÃO. AF_02/2020</t>
  </si>
  <si>
    <t xml:space="preserve"> 90,0</t>
  </si>
  <si>
    <t xml:space="preserve"> 4.8.2 </t>
  </si>
  <si>
    <t>CABO DE COBRE FLEXÍVEL ISOLADO, 1,5 MM², ANTI-CHAMA 0,6/1,0 KV, PARA CIRCUITOS TERMINAIS - FORNECIMENTO E INSTALAÇÃO. AF_12/2015</t>
  </si>
  <si>
    <t xml:space="preserve"> 2.563,2</t>
  </si>
  <si>
    <t xml:space="preserve"> 4.8.3 </t>
  </si>
  <si>
    <t>CABO DE COBRE FLEXÍVEL ISOLADO, 10 MM², ANTI-CHAMA 0,6/1,0 KV, PARA CIRCUITOS TERMINAIS - FORNECIMENTO E INSTALAÇÃO. AF_12/2015</t>
  </si>
  <si>
    <t xml:space="preserve"> 352,5</t>
  </si>
  <si>
    <t xml:space="preserve"> 4.8.4 </t>
  </si>
  <si>
    <t>CABO DE COBRE FLEXÍVEL ISOLADO, 16 MM², ANTI-CHAMA 0,6/1,0 KV, PARA CIRCUITOS TERMINAIS - FORNECIMENTO E INSTALAÇÃO. AF_12/2015</t>
  </si>
  <si>
    <t xml:space="preserve"> 111,97</t>
  </si>
  <si>
    <t xml:space="preserve"> 4.8.5 </t>
  </si>
  <si>
    <t>CABO DE COBRE FLEXÍVEL ISOLADO, 2,5 MM², ANTI-CHAMA 0,6/1,0 KV, PARA CIRCUITOS TERMINAIS - FORNECIMENTO E INSTALAÇÃO. AF_12/2015</t>
  </si>
  <si>
    <t xml:space="preserve"> 1.354,16</t>
  </si>
  <si>
    <t xml:space="preserve"> 4.8.6 </t>
  </si>
  <si>
    <t>CABO DE COBRE FLEXÍVEL ISOLADO, 25 MM², ANTI-CHAMA 0,6/1,0 KV, PARA DISTRIBUIÇÃO - FORNECIMENTO E INSTALAÇÃO. AF_12/2015</t>
  </si>
  <si>
    <t xml:space="preserve"> 4,3</t>
  </si>
  <si>
    <t xml:space="preserve"> 4.8.7 </t>
  </si>
  <si>
    <t>CABO DE COBRE FLEXÍVEL ISOLADO, 35 MM², ANTI-CHAMA 0,6/1,0 KV, PARA DISTRIBUIÇÃO - FORNECIMENTO E INSTALAÇÃO. AF_12/2015</t>
  </si>
  <si>
    <t xml:space="preserve"> 150,22</t>
  </si>
  <si>
    <t xml:space="preserve"> 4.8.8 </t>
  </si>
  <si>
    <t>CABO DE COBRE FLEXÍVEL ISOLADO, 4 MM², ANTI-CHAMA 0,6/1,0 KV, PARA CIRCUITOS TERMINAIS - FORNECIMENTO E INSTALAÇÃO. AF_12/2015</t>
  </si>
  <si>
    <t xml:space="preserve"> 1.141,55</t>
  </si>
  <si>
    <t xml:space="preserve"> 4.8.9 </t>
  </si>
  <si>
    <t>CABO DE COBRE FLEXÍVEL ISOLADO, 50 MM², ANTI-CHAMA 0,6/1,0 KV, PARA DISTRIBUIÇÃO - FORNECIMENTO E INSTALAÇÃO. AF_12/2015</t>
  </si>
  <si>
    <t xml:space="preserve"> 17,2</t>
  </si>
  <si>
    <t xml:space="preserve"> 4.8.10 </t>
  </si>
  <si>
    <t>DISJUNTOR TRIPOLAR TIPO DIN, CORRENTE NOMINAL DE 40A - FORNECIMENTO E INSTALAÇÃO. AF_10/2020</t>
  </si>
  <si>
    <t xml:space="preserve"> 4.8.11 </t>
  </si>
  <si>
    <t>DISJUNTOR TRIPOLAR TIPO DIN, CORRENTE NOMINAL DE 50A - FORNECIMENTO E INSTALAÇÃO. AF_10/2020</t>
  </si>
  <si>
    <t xml:space="preserve"> 4.8.12 </t>
  </si>
  <si>
    <t xml:space="preserve"> 4.8.13 </t>
  </si>
  <si>
    <t>Disjuntor termomagnetico tripolar 160 A, padrão DIN (Europeu - linha branca), 65KA. Ref. ORSE 454</t>
  </si>
  <si>
    <t xml:space="preserve"> 4.8.14 </t>
  </si>
  <si>
    <t>DISJUNTOR MONOPOLAR TIPO DIN, CORRENTE NOMINAL DE 10A - FORNECIMENTO E INSTALAÇÃO. AF_10/2020</t>
  </si>
  <si>
    <t xml:space="preserve"> 4.8.15 </t>
  </si>
  <si>
    <t>DISJUNTOR MONOPOLAR TIPO DIN, CORRENTE NOMINAL DE 16A - FORNECIMENTO E INSTALAÇÃO. AF_10/2020</t>
  </si>
  <si>
    <t xml:space="preserve"> 37,0</t>
  </si>
  <si>
    <t xml:space="preserve"> 4.8.16 </t>
  </si>
  <si>
    <t>Dispositivo de proteção contra surto de tensão DPS 60kA - 275v (Ref. ORSE 9041)</t>
  </si>
  <si>
    <t xml:space="preserve"> 4.8.17 </t>
  </si>
  <si>
    <t>ELETRODUTO FLEXÍVEL CORRUGADO, PVC, DN 32 MM (1"), PARA CIRCUITOS TERMINAIS, INSTALADO EM FORRO - FORNECIMENTO E INSTALAÇÃO. AF_12/2015</t>
  </si>
  <si>
    <t xml:space="preserve"> 4.8.18 </t>
  </si>
  <si>
    <t>ELETRODUTO FLEXÍVEL CORRUGADO, PVC, DN 25 MM (3/4"), PARA CIRCUITOS TERMINAIS, INSTALADO EM FORRO - FORNECIMENTO E INSTALAÇÃO. AF_12/2015</t>
  </si>
  <si>
    <t xml:space="preserve"> 4.8.19 </t>
  </si>
  <si>
    <t xml:space="preserve"> 4.8.20 </t>
  </si>
  <si>
    <t xml:space="preserve"> 4.8.21 </t>
  </si>
  <si>
    <t>ELETRODUTO FLEXÍVEL CORRUGADO, PEAD, DN 63 (2")  - FORNECIMENTO E INSTALAÇÃO. AF_04/2016</t>
  </si>
  <si>
    <t xml:space="preserve"> 53,81</t>
  </si>
  <si>
    <t xml:space="preserve"> 4.8.22 </t>
  </si>
  <si>
    <t>ELETRODUTO RÍGIDO ROSCÁVEL, PVC, DN 40 MM (1 1/4"), PARA CIRCUITOS TERMINAIS, INSTALADO EM FORRO - FORNECIMENTO E INSTALAÇÃO. AF_12/2015</t>
  </si>
  <si>
    <t xml:space="preserve"> 4.8.23 </t>
  </si>
  <si>
    <t>ELETRODUTO RÍGIDO ROSCÁVEL, PVC, DN 75 MM (2 1/2") - FORNECIMENTO E INSTALAÇÃO. AF_12/2015</t>
  </si>
  <si>
    <t xml:space="preserve"> 4.8.24 </t>
  </si>
  <si>
    <t>INTERRUPTOR SIMPLES (1 MÓDULO), 10A/250V, INCLUINDO SUPORTE E PLACA - FORNECIMENTO E INSTALAÇÃO. AF_12/2015</t>
  </si>
  <si>
    <t xml:space="preserve"> 4.8.25 </t>
  </si>
  <si>
    <t>INTERRUPTOR SIMPLES (2 MÓDULOS), 10A/250V, INCLUINDO SUPORTE E PLACA - FORNECIMENTO E INSTALAÇÃO. AF_12/2015</t>
  </si>
  <si>
    <t xml:space="preserve"> 6,0</t>
  </si>
  <si>
    <t xml:space="preserve"> 4.8.26 </t>
  </si>
  <si>
    <t>INTERRUPTOR SIMPLES (3 MÓDULOS), 10A/250V, INCLUINDO SUPORTE E PLACA - FORNECIMENTO E INSTALAÇÃO. AF_12/2015</t>
  </si>
  <si>
    <t xml:space="preserve"> 13,0</t>
  </si>
  <si>
    <t xml:space="preserve"> 4.8.27 </t>
  </si>
  <si>
    <t>TOMADA MÉDIA DE EMBUTIR (1 MÓDULO), 2P+T 10 A, INCLUINDO SUPORTE E PLACA - FORNECIMENTO E INSTALAÇÃO. AF_12/2015</t>
  </si>
  <si>
    <t xml:space="preserve"> 24,0</t>
  </si>
  <si>
    <t xml:space="preserve"> 4.8.28 </t>
  </si>
  <si>
    <t>TOMADA MÉDIA DE EMBUTIR (1 MÓDULO), 2P+T 10 A, SEM SUPORTE E SEM PLACA - FORNECIMENTO E INSTALAÇÃO. AF_12/2015</t>
  </si>
  <si>
    <t xml:space="preserve"> 165,0</t>
  </si>
  <si>
    <t xml:space="preserve"> 4.8.29 </t>
  </si>
  <si>
    <t>TOMADA MÉDIA DE EMBUTIR (1 MÓDULO), 2P+T 20 A, INCLUINDO SUPORTE E PLACA - FORNECIMENTO E INSTALAÇÃO. AF_12/2015</t>
  </si>
  <si>
    <t xml:space="preserve"> 15,0</t>
  </si>
  <si>
    <t xml:space="preserve"> 4.8.30 </t>
  </si>
  <si>
    <t>INTERRUPTOR PARALELO (1 MÓDULO) COM 1 TOMADA DE EMBUTIR 2P+T 10 A,  INCLUINDO SUPORTE E PLACA - FORNECIMENTO E INSTALAÇÃO. AF_12/2015</t>
  </si>
  <si>
    <t xml:space="preserve"> 4.8.31 </t>
  </si>
  <si>
    <t>QUADRO DE DISTRIBUIÇÃO DE ENERGIA EM CHAPA DE AÇO GALVANIZADO, DE EMBUTIR, COM BARRAMENTO TRIFÁSICO, PARA 18 DISJUNTORES DIN 100A - FORNECIMENTO E INSTALAÇÃO. AF_10/2020</t>
  </si>
  <si>
    <t xml:space="preserve"> 4.8.32 </t>
  </si>
  <si>
    <t>QUADRO DE DISTRIBUIÇÃO DE ENERGIA EM CHAPA DE AÇO GALVANIZADO, DE EMBUTIR, COM BARRAMENTO TRIFÁSICO, PARA 30 DISJUNTORES DIN 150A - FORNECIMENTO E INSTALAÇÃO. AF_10/2020</t>
  </si>
  <si>
    <t xml:space="preserve"> 4.8.33 </t>
  </si>
  <si>
    <t>CAIXA ENTERRADA ELÉTRICA RETANGULAR, EM ALVENARIA COM TIJOLOS CERÂMICOS MACIÇOS, FUNDO COM BRITA, DIMENSÕES INTERNAS: 0,4X0,4X0,4 M. AF_12/2020</t>
  </si>
  <si>
    <t xml:space="preserve"> 4.8.34 </t>
  </si>
  <si>
    <t>TOMADA DE REDE RJ45 - FORNECIMENTO E INSTALAÇÃO. AF_11/2019</t>
  </si>
  <si>
    <t xml:space="preserve"> 4.8.35 </t>
  </si>
  <si>
    <t>QUADRO DE MEDIÇÃO GERAL DE ENERGIA PARA 1 MEDIDOR DE SOBREPOR - FORNECIMENTO E INSTALAÇÃO. AF_10/2020</t>
  </si>
  <si>
    <t xml:space="preserve"> 4.8.36 </t>
  </si>
  <si>
    <t>CAIXA RETANGULAR 4" X 2" BAIXA (0,30 M DO PISO), PVC, INSTALADA EM PAREDE - FORNECIMENTO E INSTALAÇÃO. AF_12/2015</t>
  </si>
  <si>
    <t xml:space="preserve"> 257,0</t>
  </si>
  <si>
    <t xml:space="preserve"> 4.8.37 </t>
  </si>
  <si>
    <t>CURVA 90 GRAUS PARA ELETRODUTO, PVC, ROSCÁVEL, DN 75 MM (2 1/2") - FORNECIMENTO E INSTALAÇÃO. AF_12/2015</t>
  </si>
  <si>
    <t xml:space="preserve"> 4.8.38 </t>
  </si>
  <si>
    <t>CJ</t>
  </si>
  <si>
    <t xml:space="preserve"> 4.8.39 </t>
  </si>
  <si>
    <t>CAIXA RETANGULAR 4" X 2" MÉDIA (1,30 M DO PISO), PVC, INSTALADA EM PAREDE - FORNECIMENTO E INSTALAÇÃO. AF_12/2015</t>
  </si>
  <si>
    <t xml:space="preserve"> 4.8.40 </t>
  </si>
  <si>
    <t>CAIXA RETANGULAR 4" X 2" MÉDIA (1,30 M DO PISO), METÁLICA, INSTALADA EM PAREDE - FORNECIMENTO E INSTALAÇÃO. AF_12/2015</t>
  </si>
  <si>
    <t xml:space="preserve"> 4.8.41 </t>
  </si>
  <si>
    <t>LUVA PARA ELETRODUTO, PVC, ROSCÁVEL, DN 40 MM (1 1/4"), PARA CIRCUITOS TERMINAIS, INSTALADA EM FORRO - FORNECIMENTO E INSTALAÇÃO. AF_12/2015</t>
  </si>
  <si>
    <t xml:space="preserve"> 4.8.42 </t>
  </si>
  <si>
    <t>LUVA PARA ELETRODUTO, PVC, ROSCÁVEL, DN 75 MM (2 1/2") - FORNECIMENTO E INSTALAÇÃO. AF_12/2015</t>
  </si>
  <si>
    <t>HASTE DE ATERRAMENTO 3/4  PARA SPDA - FORNECIMENTO E INSTALAÇÃO. AF_12/2017</t>
  </si>
  <si>
    <t xml:space="preserve"> 4.9 </t>
  </si>
  <si>
    <t>SUBESTAÇÃO ÁREA 150 KVA 13.8 KV</t>
  </si>
  <si>
    <t xml:space="preserve"> 4.9.1 </t>
  </si>
  <si>
    <t xml:space="preserve"> 4.9.2 </t>
  </si>
  <si>
    <t xml:space="preserve"> 4.9.3 </t>
  </si>
  <si>
    <t>MONTAGEM ELETROMECÂNICA DE ESTRUTURA DE AT T/ CE3-TC 13,8KV S/ TRAFO.</t>
  </si>
  <si>
    <t xml:space="preserve"> 4.9.4 </t>
  </si>
  <si>
    <t xml:space="preserve"> 4.9.5 </t>
  </si>
  <si>
    <t>CUBÍCULO DE MEDIÇÃO E RECUO DE MURO</t>
  </si>
  <si>
    <t xml:space="preserve"> 4.9.6 </t>
  </si>
  <si>
    <t>LANÇAMENTO E NIVELAMENTO DE CONDUTOR CABO PROTEGIDO 15KV XLPE AL 35mm², INCLUINDO MENSSAGEIRO E ESPAÇADOR LOSANGULAR.</t>
  </si>
  <si>
    <t xml:space="preserve"> 33,0</t>
  </si>
  <si>
    <t xml:space="preserve"> 4.9.7 </t>
  </si>
  <si>
    <t>HASTE DE ATERRAMENTO 5/8  PARA SPDA - FORNECIMENTO E INSTALAÇÃO. AF_12/2017</t>
  </si>
  <si>
    <t xml:space="preserve"> 4.9.8 </t>
  </si>
  <si>
    <t>ABO DE ALUMINIO NU COM ALAMA DE AÇO BITOLA 1/0 AWG</t>
  </si>
  <si>
    <t xml:space="preserve"> 4.9.9 </t>
  </si>
  <si>
    <t>CAIXA DE INSPEÇÃO PARA ATERRAMENTO, CIRCULAR, EM POLIETILENO, DIÂMETRO INTERNO = 0,3 M. AF_12/2020</t>
  </si>
  <si>
    <t xml:space="preserve"> 4.9.10 </t>
  </si>
  <si>
    <t>SOLICITAÇÃO DE EVT JUNTO A EQUATORIAL</t>
  </si>
  <si>
    <t xml:space="preserve"> 4.9.11 </t>
  </si>
  <si>
    <t>CAIXA ENTERRADA ELÉTRICA RETANGULAR, EM CONCRETO PRÉ-MOLDADO, FUNDO COM BRITA, DIMENSÕES INTERNAS: 0,4X0,4X0,4 M. AF_12/2020</t>
  </si>
  <si>
    <t xml:space="preserve"> 4.10 </t>
  </si>
  <si>
    <t>INSTALAÇÕES DE GÁS</t>
  </si>
  <si>
    <t xml:space="preserve"> 4.10.1 </t>
  </si>
  <si>
    <t>TUBO DE AÇO GALVANIZADO COM COSTURA, CLASSE MÉDIA, CONEXÃO ROSQUEADA, DN 15 (1/2"), INSTALADO EM RAMAIS E SUB-RAMAIS DE GÁS - FORNECIMENTO E INSTALAÇÃO. AF_10/2020</t>
  </si>
  <si>
    <t xml:space="preserve"> 11,6</t>
  </si>
  <si>
    <t xml:space="preserve"> 4.10.2 </t>
  </si>
  <si>
    <t>COTOVELO EM BRONZE/LATÃO, DN 15 MM X 1/2", 90 GRAUS, SEM ANEL DE SOLDA, BOLSA X ROSCA F, INSTALADO EM RAMAL DE DISTRIBUIÇÃO  FORNECIMENTO E INSTALAÇÃO. AF_01/2016</t>
  </si>
  <si>
    <t xml:space="preserve"> 4.10.3 </t>
  </si>
  <si>
    <t>REGULADOR DE BAIXA PRESSÃO, D=15MM, 2º ESTÁGIO (REF. ORSE 09093)</t>
  </si>
  <si>
    <t xml:space="preserve"> 4.10.4 </t>
  </si>
  <si>
    <t>REGULADOR DE ALTA PRESSÃO, D=28MM, 1º ESTÁGIO (REF. ORSE 09092)</t>
  </si>
  <si>
    <t xml:space="preserve"> 4.10.5 </t>
  </si>
  <si>
    <t>PLACA DE SINALIZAÇÃO DE ABANDONO EM ACRÍLICO 20X20 (Ref. ORSE 4275)</t>
  </si>
  <si>
    <t xml:space="preserve"> 4.10.6 </t>
  </si>
  <si>
    <t>VALVULA DE BLOQUEIO, CLASSE 300, D=15MM (REF. ORSE 09014)</t>
  </si>
  <si>
    <t xml:space="preserve"> 4.11 </t>
  </si>
  <si>
    <t>INSTALAÇÕES DE INCÊNDIO</t>
  </si>
  <si>
    <t xml:space="preserve"> 4.11.1 </t>
  </si>
  <si>
    <t>EXTINTOR DE INCÊNDIO PORTÁTIL COM CARGA DE CO2 DE 4 KG, CLASSE BC - FORNECIMENTO E INSTALAÇÃO. AF_10/2020_P</t>
  </si>
  <si>
    <t xml:space="preserve"> 4.11.2 </t>
  </si>
  <si>
    <t>LUMINÁRIA DE EMERGÊNCIA, COM 30 LÂMPADAS LED DE 2 W, SEM REATOR - FORNECIMENTO E INSTALAÇÃO. AF_02/2020</t>
  </si>
  <si>
    <t xml:space="preserve"> 4.11.3 </t>
  </si>
  <si>
    <t>EXTINTOR DE INCÊNDIO PORTÁTIL COM CARGA DE PQS DE 4 KG, CLASSE BC - FORNECIMENTO E INSTALAÇÃO. AF_10/2020_P</t>
  </si>
  <si>
    <t xml:space="preserve"> 4.11.4 </t>
  </si>
  <si>
    <t>Placa de sinalizacao, fotoluminescente, 38x19 cm, em pvc , com seta indicativa de sentido (esquerda ou direita) de saída de emergência- Placa S2 (Ref.  ORSE 12884)</t>
  </si>
  <si>
    <t xml:space="preserve"> 4.12 </t>
  </si>
  <si>
    <t>PAVIMENTAÇÃO</t>
  </si>
  <si>
    <t xml:space="preserve"> 4.12.1 </t>
  </si>
  <si>
    <t>(COMPOSIÇÃO REPRESENTATIVA) DO SERVIÇO DE CONTRAPISO EM ARGAMASSA TRAÇO 1:4 (CIM E AREIA), EM BETONEIRA 400 L, ESPESSURA 3 CM ÁREAS SECAS E 3 CM ÁREAS MOLHADAS, PARA EDIFICAÇÃO HABITACIONAL UNIFAMILIAR (CASA) E EDIFICAÇÃO PÚBLICA PADRÃO. AF_11/2014</t>
  </si>
  <si>
    <t xml:space="preserve"> 202,08</t>
  </si>
  <si>
    <t xml:space="preserve"> 4.12.2 </t>
  </si>
  <si>
    <t>REVESTIMENTO CERÂMICO P/ PISO COM PLACAS TIPO GRÊS PADRÃO POPULAR DE DIMENSÕES 40x40 CM APLICADA EM AMBIENTES DE ÁREA &lt; 5 M². (Ref. 93389/87249)</t>
  </si>
  <si>
    <t xml:space="preserve"> 76,84</t>
  </si>
  <si>
    <t xml:space="preserve"> 4.12.3 </t>
  </si>
  <si>
    <t>POLIMENTO DE PISO DE ALTA RESISTÊNCIA (existente) (Ref. SINAPI 2187)</t>
  </si>
  <si>
    <t xml:space="preserve"> 828,69</t>
  </si>
  <si>
    <t xml:space="preserve"> 4.12.4 </t>
  </si>
  <si>
    <t xml:space="preserve"> 125,24</t>
  </si>
  <si>
    <t xml:space="preserve"> 4.13 </t>
  </si>
  <si>
    <t>REVESTIMENTOS</t>
  </si>
  <si>
    <t xml:space="preserve"> 4.13.1 </t>
  </si>
  <si>
    <t>CHAPISCO APLICADO EM ALVENARIAS E ESTRUTURAS DE CONCRETO INTERNAS, COM COLHER DE PEDREIRO.  ARGAMASSA TRAÇO 1:3 COM PREPARO EM BETONEIRA 400L. AF_06/2014</t>
  </si>
  <si>
    <t xml:space="preserve"> 4.13.2 </t>
  </si>
  <si>
    <t xml:space="preserve"> 4.13.3 </t>
  </si>
  <si>
    <t>REVESTIMENTO CERÂMICO PARA PAREDES INTERNAS COM PLACAS TIPO ESMALTADA EXTRA DE DIMENSÕES 10X10 CM COR BRANCA APLICADAS EM AMBIENTES DE ÁREA MAIOR QUE 5 M² A MEIA ALTURA DAS PAREDES. AF_06/2014 (Ref. SINAPI 87267)</t>
  </si>
  <si>
    <t xml:space="preserve"> 4.13.4 </t>
  </si>
  <si>
    <t>REVESTIMENTO CERÂMICO PARA PAREDES INTERNAS COM PLACAS TIPO ESMALTADA EXTRA DE DIMENSÕES 10X10 CM  COR VERDE APLICADAS EM AMBIENTES DE ÁREA MAIOR QUE 5 M² A MEIA ALTURA DAS PAREDES. AF_06/2014 (Ref. SINAPI 87267)</t>
  </si>
  <si>
    <t xml:space="preserve"> 4.14 </t>
  </si>
  <si>
    <t>FORROS</t>
  </si>
  <si>
    <t xml:space="preserve"> 4.14.1 </t>
  </si>
  <si>
    <t>FORRO EM PLACAS DE GESSO, PARA AMBIENTES COMERCIAIS. AF_05/2017_P</t>
  </si>
  <si>
    <t xml:space="preserve"> 136,12</t>
  </si>
  <si>
    <t xml:space="preserve"> 4.15 </t>
  </si>
  <si>
    <t>ESQUADRIAS</t>
  </si>
  <si>
    <t xml:space="preserve"> 4.15.1 </t>
  </si>
  <si>
    <t>GRADE DE FERRO DE PROTEÇÃO (Ref. SEINFRA: C1426)</t>
  </si>
  <si>
    <t xml:space="preserve"> 13,36</t>
  </si>
  <si>
    <t xml:space="preserve"> 4.15.2 </t>
  </si>
  <si>
    <t>JANELA DE AÇO TIPO BASCULANTE PARA VIDROS, COM BATENTE, FERRAGENS E PINTURA ANTICORROSIVA. EXCLUSIVE VIDROS, ACABAMENTO, ALIZAR E CONTRAMARCO. FORNECIMENTO E INSTALAÇÃO. AF_12/2019</t>
  </si>
  <si>
    <t xml:space="preserve"> 12,91</t>
  </si>
  <si>
    <t xml:space="preserve"> 4.15.3 </t>
  </si>
  <si>
    <t>JANELA FIXA DE ALUMÍNIO PARA VIDRO, COM VIDRO, BATENTE E FERRAGENS. EXCLUSIVE ACABAMENTO, ALIZAR E CONTRAMARCO. FORNECIMENTO E INSTALAÇÃO. AF_12/2019</t>
  </si>
  <si>
    <t xml:space="preserve"> 0,45</t>
  </si>
  <si>
    <t xml:space="preserve"> 4.15.4 </t>
  </si>
  <si>
    <t>TARJETA TIPO LIVRE/OCUPADO PARA PORTA DE BANHEIRO. AF_12/2019</t>
  </si>
  <si>
    <t xml:space="preserve"> 4.15.5 </t>
  </si>
  <si>
    <t>PORTA DE FERRO COMPACTA EM CHAPA, INCLUS. BATENTES E FERRAGENS (Ref. Seinfra C1958)</t>
  </si>
  <si>
    <t xml:space="preserve"> 39,9</t>
  </si>
  <si>
    <t xml:space="preserve"> 4.16 </t>
  </si>
  <si>
    <t>PINTURAS</t>
  </si>
  <si>
    <t xml:space="preserve"> 4.16.1 </t>
  </si>
  <si>
    <t>APLICAÇÃO E LIXAMENTO DE MASSA LÁTEX EM PAREDES, DUAS DEMÃOS. AF_06/2014</t>
  </si>
  <si>
    <t xml:space="preserve"> 4.16.2 </t>
  </si>
  <si>
    <t>APLICAÇÃO MANUAL DE PINTURA COM TINTA LÁTEX ACRÍLICA EM PAREDES, DUAS DEMÃOS. AF_06/2014</t>
  </si>
  <si>
    <t xml:space="preserve"> 4.16.3 </t>
  </si>
  <si>
    <t>APLICAÇÃO DE FUNDO SELADOR ACRÍLICO EM PAREDES, UMA DEMÃO. AF_06/2014</t>
  </si>
  <si>
    <t xml:space="preserve"> 4.16.4 </t>
  </si>
  <si>
    <t>LIXAMENTO MANUAL EM SUPERFÍCIES METÁLICAS EM OBRA. AF_01/2020</t>
  </si>
  <si>
    <t xml:space="preserve"> 79,23</t>
  </si>
  <si>
    <t xml:space="preserve"> 4.16.5 </t>
  </si>
  <si>
    <t>PINTURA COM TINTA ALQUÍDICA DE ACABAMENTO (ESMALTE SINTÉTICO BRILHANTE) PULVERIZADA SOBRE SUPERFÍCIES METÁLICAS (EXCETO PERFIL) EXECUTADO EM OBRA  (POR DEMÃO). AF_01/2020</t>
  </si>
  <si>
    <t xml:space="preserve"> 4.17 </t>
  </si>
  <si>
    <t>BANCADAS</t>
  </si>
  <si>
    <t xml:space="preserve"> 4.17.1 </t>
  </si>
  <si>
    <t>BANCADA DE GRANITO CINZA, E = 2 CM (Ref. SEINFRA C4068)</t>
  </si>
  <si>
    <t xml:space="preserve"> 4.18 </t>
  </si>
  <si>
    <t>LOUÇAS E ACESSÓRIOS</t>
  </si>
  <si>
    <t xml:space="preserve"> 4.18.1 </t>
  </si>
  <si>
    <t>PAPELEIRA DE PAREDE EM METAL CROMADO SEM TAMPA, INCLUSO FIXAÇÃO. AF_01/2020</t>
  </si>
  <si>
    <t xml:space="preserve"> 11,0</t>
  </si>
  <si>
    <t xml:space="preserve"> 4.18.2 </t>
  </si>
  <si>
    <t>SABONETEIRA PLASTICA TIPO DISPENSER PARA SABONETE LIQUIDO COM RESERVATORIO 800 A 1500 ML, INCLUSO FIXAÇÃO. AF_01/2020</t>
  </si>
  <si>
    <t xml:space="preserve"> 4.18.3 </t>
  </si>
  <si>
    <t>TOALHEIRO PLÁSTICO TIPO DISPENSER PARA PAPEL TOALHA INTERFOLHADO (Ref. C1996)</t>
  </si>
  <si>
    <t xml:space="preserve"> 4.18.4 </t>
  </si>
  <si>
    <t xml:space="preserve"> 4.18.5 </t>
  </si>
  <si>
    <t>VASO SANITÁRIO SIFONADO COM CAIXA ACOPLADA LOUÇA BRANCA, INCLUSO ENGATE FLEXÍVEL EM PLÁSTICO BRANCO, 1/2  X 40CM - FORNECIMENTO E INSTALAÇÃO. AF_01/2020</t>
  </si>
  <si>
    <t xml:space="preserve"> 4.18.6 </t>
  </si>
  <si>
    <t>MICTÓRIO SIFONADO LOUÇA BRANCA  PADRÃO MÉDIO  FORNECIMENTO E INSTALAÇÃO. AF_01/2020</t>
  </si>
  <si>
    <t xml:space="preserve"> 4.18.7 </t>
  </si>
  <si>
    <t>TANQUE PRÉ-MOLDADO DE CONCRETO (0.80X0.70)m (Ref. SEINFRA C2313 )</t>
  </si>
  <si>
    <t xml:space="preserve"> 4.18.8 </t>
  </si>
  <si>
    <t>PIA DE AÇO INOX (1.20x0.55)m C/ 1 CUBA E ACESSÓRIOS (Ref. Seinfra C3017)</t>
  </si>
  <si>
    <t xml:space="preserve"> 4.18.9 </t>
  </si>
  <si>
    <t>ASSENTO SANITÁRIO CONVENCIONAL - FORNECIMENTO E INSTALACAO. AF_01/2020</t>
  </si>
  <si>
    <t xml:space="preserve"> 4.18.10 </t>
  </si>
  <si>
    <t>LAVATÓRIO LOUÇA BRANCA COM COLUNA, *44 X 35,5* CM, PADRÃO POPULAR, INCLUSO SIFÃO FLEXÍVEL EM PVC, VÁLVULA E ENGATE FLEXÍVEL 30CM EM PLÁSTICO E COM TORNEIRA CROMADA PADRÃO POPULAR - FORNECIMENTO E INSTALAÇÃO. AF_01/2020</t>
  </si>
  <si>
    <t xml:space="preserve"> 4.19 </t>
  </si>
  <si>
    <t>SERVIÇOS DIVERSOS</t>
  </si>
  <si>
    <t xml:space="preserve"> 4.19.1 </t>
  </si>
  <si>
    <t xml:space="preserve"> 4.19.2 </t>
  </si>
  <si>
    <t>BARRA DE APOIO RETA, EM ACO INOX POLIDO, COMPRIMENTO 80 CM,  FIXADA NA PAREDE - FORNECIMENTO E INSTALAÇÃO. AF_01/2020</t>
  </si>
  <si>
    <t xml:space="preserve"> 4.19.3 </t>
  </si>
  <si>
    <t>PUXADOR PARA PCD, FIXADO NA PORTA - FORNECIMENTO E INSTALAÇÃO. AF_01/2020</t>
  </si>
  <si>
    <t xml:space="preserve"> 4.19.4 </t>
  </si>
  <si>
    <t>BANCO ARTICULADO, EM ACO INOX, PARA PCD, FIXADO NA PAREDE - FORNECIMENTO E INSTALAÇÃO. AF_01/2020</t>
  </si>
  <si>
    <t xml:space="preserve"> 4.20 </t>
  </si>
  <si>
    <t>SINALIZAÇÃO</t>
  </si>
  <si>
    <t xml:space="preserve"> 4.20.1 </t>
  </si>
  <si>
    <t xml:space="preserve"> 4.20.2 </t>
  </si>
  <si>
    <t>PLACAS COM BRAILLE PARA SINALIZAÇÃO TÁTIL</t>
  </si>
  <si>
    <t xml:space="preserve"> 4.20.3 </t>
  </si>
  <si>
    <t>PISO PODOTÁTIL, DIRECIONAL OU ALERTA, ASSENTADO SOBRE ARGAMASSA. AF_05/2020</t>
  </si>
  <si>
    <t xml:space="preserve"> 157,55</t>
  </si>
  <si>
    <t xml:space="preserve"> 4.21 </t>
  </si>
  <si>
    <t>LIMPEZA DA OBRA</t>
  </si>
  <si>
    <t xml:space="preserve"> 4.21.1 </t>
  </si>
  <si>
    <t xml:space="preserve"> 5 </t>
  </si>
  <si>
    <t>MUROS E FACHADA PADRÃO SEDUC</t>
  </si>
  <si>
    <t xml:space="preserve"> 5.1 </t>
  </si>
  <si>
    <t>DEMOLIÇÃO</t>
  </si>
  <si>
    <t xml:space="preserve"> 5.1.1 </t>
  </si>
  <si>
    <t xml:space="preserve"> 5.2 </t>
  </si>
  <si>
    <t xml:space="preserve"> 5.2.1 </t>
  </si>
  <si>
    <t xml:space="preserve"> 5.3 </t>
  </si>
  <si>
    <t xml:space="preserve"> 5.3.1 </t>
  </si>
  <si>
    <t>CHAPISCO APLICADO EM ALVENARIA (SEM PRESENÇA DE VÃOS) E ESTRUTURAS DE CONCRETO DE FACHADA, COM COLHER DE PEDREIRO.  ARGAMASSA TRAÇO 1:3 COM PREPARO EM BETONEIRA 400L. AF_06/2014</t>
  </si>
  <si>
    <t xml:space="preserve"> 5.3.2 </t>
  </si>
  <si>
    <t xml:space="preserve"> 5.3.3 </t>
  </si>
  <si>
    <t xml:space="preserve"> 5.3.4 </t>
  </si>
  <si>
    <t xml:space="preserve"> 5.4 </t>
  </si>
  <si>
    <t xml:space="preserve"> 5.4.1 </t>
  </si>
  <si>
    <t>GRADIL DE FERRO COM BARRAS QUADRADAS DE 1/2" X 1/2" E MONTANTES DE AÇO GALVANIZADO PARA FACHADA PADRÃO SEDUC (Ref. ORSE 1871)</t>
  </si>
  <si>
    <t xml:space="preserve"> 112,32</t>
  </si>
  <si>
    <t xml:space="preserve"> 5.4.2 </t>
  </si>
  <si>
    <t>PORTÃO EM FERRO, EM GRADIL METÁLICO, PADRÃO BELGO OU EQUIVALENTE, DE CORRER (Ref. ORSE: 9072)</t>
  </si>
  <si>
    <t xml:space="preserve"> 5.5 </t>
  </si>
  <si>
    <t xml:space="preserve"> 5.5.1 </t>
  </si>
  <si>
    <t xml:space="preserve"> 5.5.2 </t>
  </si>
  <si>
    <t>PINTURA ESMALTE FOSCO, DUAS DEMAOS, SOBRE SUPERFICIE METALICA, INCLUSO UMA DEMAO DE FUNDO ANTICORROSIVO. UTILIZACAO DE REVOLVER ( AR-COMPRIMIDO). (Ref. SINAPI 2019: 74145/1)</t>
  </si>
  <si>
    <t xml:space="preserve"> 112,82</t>
  </si>
  <si>
    <t xml:space="preserve"> 5.5.3 </t>
  </si>
  <si>
    <t xml:space="preserve"> 5.6 </t>
  </si>
  <si>
    <t xml:space="preserve"> 5.6.1 </t>
  </si>
  <si>
    <t>CONJUNTO DE MASTRO P/ TRÊS BANDEIRAS E PEDESTAL (Ref. SEINFRA C0864)</t>
  </si>
  <si>
    <t xml:space="preserve"> 5.6.2 </t>
  </si>
  <si>
    <t>FORNECIMENTO E COLOCAÇÃO DE CONCERTINAS EM ESPIRAL D=450mm (Ref. SEINFRA C4860</t>
  </si>
  <si>
    <t xml:space="preserve"> 5.7 </t>
  </si>
  <si>
    <t xml:space="preserve"> 5.7.1 </t>
  </si>
  <si>
    <t xml:space="preserve"> 5.7.2 </t>
  </si>
  <si>
    <t>Total Geral</t>
  </si>
  <si>
    <t>ORÇAMENTO E PLANEJAMENTO</t>
  </si>
  <si>
    <t>UNIDADE DE GESTÃO DA REDE FÍSICA - UGERF</t>
  </si>
  <si>
    <t>LOCAL: INHUMA/PI</t>
  </si>
  <si>
    <t>SINAPI- SISTEMA NACIONAL DE PESQUISAS DE CUSTO E ÍNDICES DA CONSTRUÇÃO CIVIL</t>
  </si>
  <si>
    <t>ENCARGOS SOCIAIS SOBRE PREÇOS DA MÃO DE OBRA HORISTA E MENSALISTA (COM DESONERAÇÃO)</t>
  </si>
  <si>
    <t>UF: PI</t>
  </si>
  <si>
    <t>CÁLCULO DOS ENCARGOS SOCIAIS SOBRE A MÃO-DE-OBRA</t>
  </si>
  <si>
    <t>PRAZO (DIAS CORRIDOS)</t>
  </si>
  <si>
    <t>LEIS SOCIAIS  COM DESONERAÇÃO:</t>
  </si>
  <si>
    <t>B.D.I.:</t>
  </si>
  <si>
    <t>CÓDIGO</t>
  </si>
  <si>
    <t>DESCRIÇÃO</t>
  </si>
  <si>
    <t>HORISTA (%)</t>
  </si>
  <si>
    <t>MENSALISTA (%)</t>
  </si>
  <si>
    <t xml:space="preserve">GRUPO  A </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</si>
  <si>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</si>
  <si>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</si>
  <si>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</si>
  <si>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</si>
  <si>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</si>
  <si>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</si>
  <si>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</si>
  <si>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</si>
  <si>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</si>
  <si>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</si>
  <si>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</si>
  <si>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</si>
  <si>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</si>
  <si>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</si>
  <si>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</si>
  <si>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</si>
  <si>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</si>
  <si>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</si>
  <si>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</si>
  <si>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</si>
  <si>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</si>
  <si>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</si>
  <si>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</si>
  <si>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</si>
  <si>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</si>
  <si>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</si>
  <si>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</si>
  <si>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</si>
  <si>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</si>
  <si>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</si>
  <si>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</si>
  <si>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</si>
  <si>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</si>
  <si>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</si>
  <si>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</si>
  <si>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</si>
  <si>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</si>
  <si>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</si>
  <si>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</si>
  <si>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</si>
  <si>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</si>
  <si>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</si>
  <si>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</si>
  <si>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</si>
  <si>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</si>
  <si>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</si>
  <si>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</si>
  <si>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</si>
  <si>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</si>
  <si>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</si>
  <si>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</si>
  <si>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</si>
  <si>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</si>
  <si>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</si>
  <si>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</si>
  <si>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</si>
  <si>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</si>
  <si>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</si>
  <si>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</si>
  <si>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</si>
  <si>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</si>
  <si>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</si>
  <si>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</si>
  <si>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TOTAL DOS ENCARGOS (A+B+C+D)</t>
  </si>
  <si>
    <t>FONTE: SINAPI - SISTEMA NACIONAL DE PESQUISA DE CUSTOS E ÍNDICES DA CONSTRUÇÃO CIVIL</t>
  </si>
  <si>
    <t>GOVERNO DO ESTADO DO PIAUÍ</t>
  </si>
  <si>
    <t>SECRETARIA DE ESTADO E DA EDUCAÇÃO E CULTURA - SEDUC</t>
  </si>
  <si>
    <t>UNIDADE DE GESTÃO DE REDE FÍSICA - UGERF</t>
  </si>
  <si>
    <t>BONIFICAÇÕES E DESPESAS INDIRETAS</t>
  </si>
  <si>
    <t>COMPOSIÇÃO DO BDI - DESONERADO</t>
  </si>
  <si>
    <t>ITEM</t>
  </si>
  <si>
    <t>COMPONENTE DO BDI</t>
  </si>
  <si>
    <t>PERCENTUAL</t>
  </si>
  <si>
    <t>BENEFÍCIOS</t>
  </si>
  <si>
    <t>LUCRO</t>
  </si>
  <si>
    <t>CA</t>
  </si>
  <si>
    <t>CUSTOS ADMINISTRATIVOS</t>
  </si>
  <si>
    <t>DESPESAS COM A ADMINISTRAÇÃO CENTRAL</t>
  </si>
  <si>
    <t xml:space="preserve">GARANTIAS E SEGUROS </t>
  </si>
  <si>
    <t>RISCOS</t>
  </si>
  <si>
    <t>CF</t>
  </si>
  <si>
    <t>CUSTOS FINANCEIROS</t>
  </si>
  <si>
    <t>DESPESAS FINANCEIRAS</t>
  </si>
  <si>
    <t>IT</t>
  </si>
  <si>
    <t>IMPOSTOS</t>
  </si>
  <si>
    <t>ISS* (60% do município)</t>
  </si>
  <si>
    <t>PIS</t>
  </si>
  <si>
    <t>COFINS</t>
  </si>
  <si>
    <t>CONTRIBUIÇÃO PREVIDENCIÁRIA PARA RECEITA BRUTA</t>
  </si>
  <si>
    <t>TOTAL</t>
  </si>
  <si>
    <t>ISS - ALÍQUOTA: INHUMA</t>
  </si>
  <si>
    <t>MUNICÍPIO: INHUMA/PI</t>
  </si>
  <si>
    <t>SINAPI</t>
  </si>
  <si>
    <t>Próprio</t>
  </si>
  <si>
    <t xml:space="preserve"> SEDUC 01.98 </t>
  </si>
  <si>
    <t xml:space="preserve"> SEDUC 01.33 </t>
  </si>
  <si>
    <t xml:space="preserve"> 88497 </t>
  </si>
  <si>
    <t xml:space="preserve"> SEDUC 11.06 </t>
  </si>
  <si>
    <t xml:space="preserve"> SEDUC 10.20 </t>
  </si>
  <si>
    <t xml:space="preserve"> SEDUC 10.13 </t>
  </si>
  <si>
    <t xml:space="preserve"> SEDUC 01.39 </t>
  </si>
  <si>
    <t xml:space="preserve"> SEDUC 01.38 </t>
  </si>
  <si>
    <t xml:space="preserve"> 87894 </t>
  </si>
  <si>
    <t xml:space="preserve"> SEDUC 01.22 </t>
  </si>
  <si>
    <t xml:space="preserve"> 97622 </t>
  </si>
  <si>
    <t xml:space="preserve"> 101094 </t>
  </si>
  <si>
    <t>SEINFRA</t>
  </si>
  <si>
    <t xml:space="preserve"> 100875 </t>
  </si>
  <si>
    <t xml:space="preserve"> 100874 </t>
  </si>
  <si>
    <t xml:space="preserve"> 100868 </t>
  </si>
  <si>
    <t xml:space="preserve"> 86939 </t>
  </si>
  <si>
    <t xml:space="preserve"> 100849 </t>
  </si>
  <si>
    <t xml:space="preserve"> SEDUC 20.01 </t>
  </si>
  <si>
    <t xml:space="preserve"> SEDUC 20.14 </t>
  </si>
  <si>
    <t xml:space="preserve"> 100858 </t>
  </si>
  <si>
    <t xml:space="preserve"> 86931 </t>
  </si>
  <si>
    <t xml:space="preserve"> SEDUC 20.07 </t>
  </si>
  <si>
    <t xml:space="preserve"> 95547 </t>
  </si>
  <si>
    <t xml:space="preserve"> 95544 </t>
  </si>
  <si>
    <t xml:space="preserve"> SEDUC 19.01 </t>
  </si>
  <si>
    <t xml:space="preserve"> 100745 </t>
  </si>
  <si>
    <t xml:space="preserve"> 100717 </t>
  </si>
  <si>
    <t xml:space="preserve"> 88485 </t>
  </si>
  <si>
    <t xml:space="preserve"> 88489 </t>
  </si>
  <si>
    <t xml:space="preserve"> SEDUC 10.01 </t>
  </si>
  <si>
    <t xml:space="preserve"> 100705 </t>
  </si>
  <si>
    <t xml:space="preserve"> 100674 </t>
  </si>
  <si>
    <t xml:space="preserve"> 94559 </t>
  </si>
  <si>
    <t xml:space="preserve"> SEDUC 10.21 </t>
  </si>
  <si>
    <t xml:space="preserve"> 96113 </t>
  </si>
  <si>
    <t xml:space="preserve"> 87879 </t>
  </si>
  <si>
    <t xml:space="preserve"> SEDUC 01.35 </t>
  </si>
  <si>
    <t xml:space="preserve"> SEDUC 8.01 </t>
  </si>
  <si>
    <t xml:space="preserve"> 94438 </t>
  </si>
  <si>
    <t xml:space="preserve"> SEDUC 03.26 </t>
  </si>
  <si>
    <t xml:space="preserve"> 101908 </t>
  </si>
  <si>
    <t xml:space="preserve"> 97599 </t>
  </si>
  <si>
    <t xml:space="preserve"> 101906 </t>
  </si>
  <si>
    <t xml:space="preserve"> SEDUC 17.02 </t>
  </si>
  <si>
    <t xml:space="preserve"> SEDUC 21.13 </t>
  </si>
  <si>
    <t xml:space="preserve"> SEDUC 17.05 </t>
  </si>
  <si>
    <t xml:space="preserve"> SEDUC 17.04 </t>
  </si>
  <si>
    <t xml:space="preserve"> 93075 </t>
  </si>
  <si>
    <t xml:space="preserve"> 92687 </t>
  </si>
  <si>
    <t xml:space="preserve"> 97882 </t>
  </si>
  <si>
    <t xml:space="preserve"> SEDUC E 78.1 </t>
  </si>
  <si>
    <t xml:space="preserve"> 98111 </t>
  </si>
  <si>
    <t xml:space="preserve"> SEDUC E 107 </t>
  </si>
  <si>
    <t xml:space="preserve"> 96985 </t>
  </si>
  <si>
    <t xml:space="preserve"> SEDUC E 11 </t>
  </si>
  <si>
    <t xml:space="preserve"> SEDUC E 85.1 </t>
  </si>
  <si>
    <t xml:space="preserve"> SEDUC E 19 </t>
  </si>
  <si>
    <t xml:space="preserve"> 96986 </t>
  </si>
  <si>
    <t xml:space="preserve"> 93015 </t>
  </si>
  <si>
    <t xml:space="preserve"> 91877 </t>
  </si>
  <si>
    <t xml:space="preserve"> 92868 </t>
  </si>
  <si>
    <t xml:space="preserve"> 91940 </t>
  </si>
  <si>
    <t xml:space="preserve"> 93022 </t>
  </si>
  <si>
    <t xml:space="preserve"> 91941 </t>
  </si>
  <si>
    <t xml:space="preserve"> 101946 </t>
  </si>
  <si>
    <t xml:space="preserve"> 98307 </t>
  </si>
  <si>
    <t xml:space="preserve"> 97887 </t>
  </si>
  <si>
    <t xml:space="preserve"> 101880 </t>
  </si>
  <si>
    <t xml:space="preserve"> 101883 </t>
  </si>
  <si>
    <t xml:space="preserve"> 92029 </t>
  </si>
  <si>
    <t xml:space="preserve"> 91997 </t>
  </si>
  <si>
    <t xml:space="preserve"> 91994 </t>
  </si>
  <si>
    <t xml:space="preserve"> 91996 </t>
  </si>
  <si>
    <t xml:space="preserve"> 91967 </t>
  </si>
  <si>
    <t xml:space="preserve"> 91959 </t>
  </si>
  <si>
    <t xml:space="preserve"> 91953 </t>
  </si>
  <si>
    <t xml:space="preserve"> 93010 </t>
  </si>
  <si>
    <t xml:space="preserve"> 91865 </t>
  </si>
  <si>
    <t xml:space="preserve"> 97668 </t>
  </si>
  <si>
    <t xml:space="preserve"> 91834 </t>
  </si>
  <si>
    <t xml:space="preserve"> 91836 </t>
  </si>
  <si>
    <t xml:space="preserve"> SEDUC 01.28 </t>
  </si>
  <si>
    <t xml:space="preserve"> 93654 </t>
  </si>
  <si>
    <t xml:space="preserve"> 93653 </t>
  </si>
  <si>
    <t xml:space="preserve"> SEDUC 04.87 </t>
  </si>
  <si>
    <t xml:space="preserve"> 93673 </t>
  </si>
  <si>
    <t xml:space="preserve"> 93672 </t>
  </si>
  <si>
    <t xml:space="preserve"> 92988 </t>
  </si>
  <si>
    <t xml:space="preserve"> 91929 </t>
  </si>
  <si>
    <t xml:space="preserve"> 92986 </t>
  </si>
  <si>
    <t xml:space="preserve"> 92984 </t>
  </si>
  <si>
    <t xml:space="preserve"> 91927 </t>
  </si>
  <si>
    <t xml:space="preserve"> 91935 </t>
  </si>
  <si>
    <t xml:space="preserve"> 91933 </t>
  </si>
  <si>
    <t xml:space="preserve"> 91925 </t>
  </si>
  <si>
    <t xml:space="preserve"> 97586 </t>
  </si>
  <si>
    <t xml:space="preserve"> 98102 </t>
  </si>
  <si>
    <t xml:space="preserve"> SEDUC 04.91 </t>
  </si>
  <si>
    <t xml:space="preserve"> SEDUC 04.90 </t>
  </si>
  <si>
    <t xml:space="preserve"> SEDUC 02.25 </t>
  </si>
  <si>
    <t xml:space="preserve"> 89833 </t>
  </si>
  <si>
    <t xml:space="preserve"> 89825 </t>
  </si>
  <si>
    <t xml:space="preserve"> SEDUC 01.76 </t>
  </si>
  <si>
    <t xml:space="preserve"> 89681 </t>
  </si>
  <si>
    <t xml:space="preserve"> 95693 </t>
  </si>
  <si>
    <t xml:space="preserve"> 89778 </t>
  </si>
  <si>
    <t xml:space="preserve"> 89753 </t>
  </si>
  <si>
    <t xml:space="preserve"> 89797 </t>
  </si>
  <si>
    <t xml:space="preserve"> 89785 </t>
  </si>
  <si>
    <t xml:space="preserve"> 89783 </t>
  </si>
  <si>
    <t xml:space="preserve"> 89849 </t>
  </si>
  <si>
    <t xml:space="preserve"> 89714 </t>
  </si>
  <si>
    <t xml:space="preserve"> 89713 </t>
  </si>
  <si>
    <t xml:space="preserve"> 89712 </t>
  </si>
  <si>
    <t xml:space="preserve"> 89711 </t>
  </si>
  <si>
    <t xml:space="preserve"> 98058 </t>
  </si>
  <si>
    <t xml:space="preserve"> 98094 </t>
  </si>
  <si>
    <t xml:space="preserve"> 98052 </t>
  </si>
  <si>
    <t xml:space="preserve"> 89851 </t>
  </si>
  <si>
    <t xml:space="preserve"> 89802 </t>
  </si>
  <si>
    <t xml:space="preserve"> 89726 </t>
  </si>
  <si>
    <t xml:space="preserve"> 89809 </t>
  </si>
  <si>
    <t xml:space="preserve"> 89801 </t>
  </si>
  <si>
    <t xml:space="preserve"> 89724 </t>
  </si>
  <si>
    <t xml:space="preserve"> 89987 </t>
  </si>
  <si>
    <t xml:space="preserve"> 89985 </t>
  </si>
  <si>
    <t xml:space="preserve"> 89366 </t>
  </si>
  <si>
    <t xml:space="preserve"> 89497 </t>
  </si>
  <si>
    <t xml:space="preserve"> 89362 </t>
  </si>
  <si>
    <t xml:space="preserve"> 89404 </t>
  </si>
  <si>
    <t xml:space="preserve"> 94689 </t>
  </si>
  <si>
    <t xml:space="preserve"> SEDUC 04.88 </t>
  </si>
  <si>
    <t xml:space="preserve"> 89395 </t>
  </si>
  <si>
    <t xml:space="preserve"> 89623 </t>
  </si>
  <si>
    <t xml:space="preserve"> 89356 </t>
  </si>
  <si>
    <t xml:space="preserve"> 89355 </t>
  </si>
  <si>
    <t xml:space="preserve"> 89448 </t>
  </si>
  <si>
    <t xml:space="preserve"> 94221 </t>
  </si>
  <si>
    <t xml:space="preserve"> 94231 </t>
  </si>
  <si>
    <t xml:space="preserve"> 92541 </t>
  </si>
  <si>
    <t xml:space="preserve"> 94228 </t>
  </si>
  <si>
    <t xml:space="preserve"> 94201 </t>
  </si>
  <si>
    <t xml:space="preserve"> 93196 </t>
  </si>
  <si>
    <t xml:space="preserve"> 93188 </t>
  </si>
  <si>
    <t xml:space="preserve"> 93187 </t>
  </si>
  <si>
    <t xml:space="preserve"> 93186 </t>
  </si>
  <si>
    <t xml:space="preserve"> 92873 </t>
  </si>
  <si>
    <t xml:space="preserve"> 94965 </t>
  </si>
  <si>
    <t xml:space="preserve"> 92423 </t>
  </si>
  <si>
    <t xml:space="preserve"> 92775 </t>
  </si>
  <si>
    <t xml:space="preserve"> 92783 </t>
  </si>
  <si>
    <t xml:space="preserve"> 92779 </t>
  </si>
  <si>
    <t xml:space="preserve"> 92778 </t>
  </si>
  <si>
    <t xml:space="preserve"> 92777 </t>
  </si>
  <si>
    <t xml:space="preserve"> 92776 </t>
  </si>
  <si>
    <t xml:space="preserve"> 98557 </t>
  </si>
  <si>
    <t xml:space="preserve"> 96536 </t>
  </si>
  <si>
    <t xml:space="preserve"> 96543 </t>
  </si>
  <si>
    <t xml:space="preserve"> 96547 </t>
  </si>
  <si>
    <t xml:space="preserve"> 96546 </t>
  </si>
  <si>
    <t xml:space="preserve"> 96545 </t>
  </si>
  <si>
    <t xml:space="preserve"> 96544 </t>
  </si>
  <si>
    <t xml:space="preserve"> 95241 </t>
  </si>
  <si>
    <t xml:space="preserve"> 97083 </t>
  </si>
  <si>
    <t xml:space="preserve"> 96995 </t>
  </si>
  <si>
    <t xml:space="preserve"> 93358 </t>
  </si>
  <si>
    <t xml:space="preserve"> 99059 </t>
  </si>
  <si>
    <t xml:space="preserve"> 97660 </t>
  </si>
  <si>
    <t xml:space="preserve"> 97661 </t>
  </si>
  <si>
    <t xml:space="preserve"> 97665 </t>
  </si>
  <si>
    <t xml:space="preserve"> 97663 </t>
  </si>
  <si>
    <t xml:space="preserve"> 97662 </t>
  </si>
  <si>
    <t xml:space="preserve"> 97641 </t>
  </si>
  <si>
    <t xml:space="preserve"> SEDUC 01.42 </t>
  </si>
  <si>
    <t xml:space="preserve"> SEDUC 01.19 </t>
  </si>
  <si>
    <t xml:space="preserve"> 97631 </t>
  </si>
  <si>
    <t xml:space="preserve"> 97633 </t>
  </si>
  <si>
    <t xml:space="preserve"> 97644 </t>
  </si>
  <si>
    <t xml:space="preserve"> 97645 </t>
  </si>
  <si>
    <t xml:space="preserve"> SEDUC 03.79 </t>
  </si>
  <si>
    <t xml:space="preserve"> SEDUC 03.77 </t>
  </si>
  <si>
    <t xml:space="preserve"> SEDUC 03.78 </t>
  </si>
  <si>
    <t xml:space="preserve"> 98525 </t>
  </si>
  <si>
    <t xml:space="preserve"> SEDUC 1.05 </t>
  </si>
  <si>
    <t xml:space="preserve"> SEDUC 2.1.1 </t>
  </si>
  <si>
    <t>Peso (%)</t>
  </si>
  <si>
    <t>Total</t>
  </si>
  <si>
    <t>Valor Unit</t>
  </si>
  <si>
    <t>Banco</t>
  </si>
  <si>
    <t>Código</t>
  </si>
  <si>
    <t>Encargos Sociais</t>
  </si>
  <si>
    <t>Valor com BDI =&gt;</t>
  </si>
  <si>
    <t>Valor do BDI =&gt;</t>
  </si>
  <si>
    <t>MO com LS =&gt;</t>
  </si>
  <si>
    <t>LS =&gt;</t>
  </si>
  <si>
    <t>MO sem LS =&gt;</t>
  </si>
  <si>
    <t>H</t>
  </si>
  <si>
    <t>SEDI - SERVIÇOS DIVERSOS</t>
  </si>
  <si>
    <t>Composição Auxiliar</t>
  </si>
  <si>
    <t>SERVENTE COM ENCARGOS COMPLEMENTARES</t>
  </si>
  <si>
    <t xml:space="preserve"> 88316 </t>
  </si>
  <si>
    <t>Composição</t>
  </si>
  <si>
    <t>Tipo</t>
  </si>
  <si>
    <t>Material</t>
  </si>
  <si>
    <t>Insumo</t>
  </si>
  <si>
    <t>m</t>
  </si>
  <si>
    <t>ORSE</t>
  </si>
  <si>
    <t>CONCERTINA EM ESPIRAL, DIÂMETRO 450mm</t>
  </si>
  <si>
    <t xml:space="preserve"> I9168 </t>
  </si>
  <si>
    <t>PEDREIRO COM ENCARGOS COMPLEMENTARES</t>
  </si>
  <si>
    <t xml:space="preserve"> 88309 </t>
  </si>
  <si>
    <t>OUTROS ELEMENTOS</t>
  </si>
  <si>
    <t>Equipamento</t>
  </si>
  <si>
    <t>MÁQUINA DE SOLDA (CHP)</t>
  </si>
  <si>
    <t xml:space="preserve"> I0749 </t>
  </si>
  <si>
    <t>TUBO AÇO GALVANIZADO DE 65MM (2 1/2')</t>
  </si>
  <si>
    <t xml:space="preserve"> I2172 </t>
  </si>
  <si>
    <t>CAL HIDRATADA</t>
  </si>
  <si>
    <t xml:space="preserve"> I0441 </t>
  </si>
  <si>
    <t>L</t>
  </si>
  <si>
    <t>DESMOLDANTE PARA FORMAS</t>
  </si>
  <si>
    <t xml:space="preserve"> I0965 </t>
  </si>
  <si>
    <t>PREGO 18X27 (2 1/2 X 10)</t>
  </si>
  <si>
    <t xml:space="preserve"> I1728 </t>
  </si>
  <si>
    <t>CHAPA COMPENSADO PLASTIFICADO 12MM (1.22 X 2.44M)</t>
  </si>
  <si>
    <t xml:space="preserve"> I0526 </t>
  </si>
  <si>
    <t>SARRAFO DE 1"X4"</t>
  </si>
  <si>
    <t xml:space="preserve"> I1846 </t>
  </si>
  <si>
    <t>ESMALTE SINTETICO</t>
  </si>
  <si>
    <t xml:space="preserve"> I1100 </t>
  </si>
  <si>
    <t>AÇO CA-50</t>
  </si>
  <si>
    <t xml:space="preserve"> I0163 </t>
  </si>
  <si>
    <t>TUBO AÇO GALVANIZADO DE 80MM (3')</t>
  </si>
  <si>
    <t xml:space="preserve"> I2173 </t>
  </si>
  <si>
    <t>BRITA</t>
  </si>
  <si>
    <t xml:space="preserve"> I0280 </t>
  </si>
  <si>
    <t>URBANIZAÇÃO</t>
  </si>
  <si>
    <t>FUNDO ANTICORROSIVO PARA METAIS FERROSOS (ZARCAO)</t>
  </si>
  <si>
    <t xml:space="preserve"> 00007307 </t>
  </si>
  <si>
    <t>TINTA ESMALTE SINTETICO PREMIUM FOSCO</t>
  </si>
  <si>
    <t xml:space="preserve"> 00007288 </t>
  </si>
  <si>
    <t>REMOVEDOR DE TINTA OLEO/ESMALTE VERNIZ</t>
  </si>
  <si>
    <t xml:space="preserve"> 00005320 </t>
  </si>
  <si>
    <t>LIXA EM FOLHA PARA FERRO, NUMERO 150</t>
  </si>
  <si>
    <t xml:space="preserve"> 00003768 </t>
  </si>
  <si>
    <t>PINTOR COM ENCARGOS COMPLEMENTARES</t>
  </si>
  <si>
    <t xml:space="preserve"> 88310 </t>
  </si>
  <si>
    <t>Portão em gradil Belgo Nyloford 3D, de correr, soldado em quadro de tubo galv. 2" com cantoneira 3/4", montantes em tubo galvanizado 4", inclusive ferrolho e rodízios</t>
  </si>
  <si>
    <t xml:space="preserve"> 9357 </t>
  </si>
  <si>
    <t>Roldana para portão de ferro de correr (inferior), d=3", com caixa</t>
  </si>
  <si>
    <t xml:space="preserve"> 8855 </t>
  </si>
  <si>
    <t>ARGAMASSA TRAÇO 1:3 (EM VOLUME DE CIMENTO E AREIA MÉDIA ÚMIDA), PREPARO MECÂNICO COM BETONEIRA 400 L. AF_08/2019</t>
  </si>
  <si>
    <t xml:space="preserve"> 88628 </t>
  </si>
  <si>
    <t>Serviços</t>
  </si>
  <si>
    <t>TUBO ACO GALVANIZADO COM COSTURA, CLASSE LEVE, DN 20 MM ( 3/4"),  E = 2,25 MM,  *1,3* KG/M (NBR 5580)</t>
  </si>
  <si>
    <t xml:space="preserve"> 00021009 </t>
  </si>
  <si>
    <t>Barra quadrada de ferro 1/2" (1,27 kg/m)</t>
  </si>
  <si>
    <t xml:space="preserve"> 261 </t>
  </si>
  <si>
    <t>TESOURA PNEUMÁTICA</t>
  </si>
  <si>
    <t xml:space="preserve"> I8625 </t>
  </si>
  <si>
    <t>LIXA D'AGUA EM FOLHA, GRAO 100</t>
  </si>
  <si>
    <t xml:space="preserve"> 00038383 </t>
  </si>
  <si>
    <t>VINIL AUTO-ADESIVO FOSCO OU BRILHANTE C/ APLICAÇÃO</t>
  </si>
  <si>
    <t xml:space="preserve"> I8629 </t>
  </si>
  <si>
    <t>ENCARREGADO GERAL COM ENCARGOS COMPLEMENTARES</t>
  </si>
  <si>
    <t xml:space="preserve"> 90776 </t>
  </si>
  <si>
    <t>CHP</t>
  </si>
  <si>
    <t>CHOR - CUSTOS HORÁRIOS DE MÁQUINAS E EQUIPAMENTOS</t>
  </si>
  <si>
    <t>CIMENTO PORTLAND POZOLANICO CP IV-32</t>
  </si>
  <si>
    <t xml:space="preserve"> 00034753 </t>
  </si>
  <si>
    <t>AREIA GROSSA - POSTO JAZIDA/FORNECEDOR (RETIRADO NA JAZIDA, SEM TRANSPORTE)</t>
  </si>
  <si>
    <t xml:space="preserve"> 00000367 </t>
  </si>
  <si>
    <t>FITA VEDA ROSCA EM ROLOS DE 18 MM X 25 M (L X C)</t>
  </si>
  <si>
    <t xml:space="preserve"> 00003143 </t>
  </si>
  <si>
    <t>BANCADA/BANCA/PIA DE ACO INOXIDAVEL (AISI 430) COM 1 CUBA CENTRAL, COM VALVULA, ESCORREDOR DUPLO, DE *0,55 X 1,20* M</t>
  </si>
  <si>
    <t xml:space="preserve"> 00001746 </t>
  </si>
  <si>
    <t>GRANILHA/ GRANA/ PEDRISCO OU AGREGADO EM MARMORE/ GRANITO/ QUARTZO E CALCARIO, PRETO, CINZA, PALHA OU BRANCO</t>
  </si>
  <si>
    <t xml:space="preserve"> 00004824 </t>
  </si>
  <si>
    <t>SIFAO EM METAL CROMADO PARA PIA AMERICANA, 1.1/2 X 2 "</t>
  </si>
  <si>
    <t xml:space="preserve"> 00006150 </t>
  </si>
  <si>
    <t>AUXILIAR DE ENCANADOR OU BOMBEIRO HIDRÁULICO COM ENCARGOS COMPLEMENTARES</t>
  </si>
  <si>
    <t xml:space="preserve"> 88248 </t>
  </si>
  <si>
    <t>ENCANADOR OU BOMBEIRO HIDRÁULICO COM ENCARGOS COMPLEMENTARES</t>
  </si>
  <si>
    <t xml:space="preserve"> 88267 </t>
  </si>
  <si>
    <t>CIMENTO PORTLAND COMPOSTO CP II-32</t>
  </si>
  <si>
    <t xml:space="preserve"> 00001379 </t>
  </si>
  <si>
    <t>TANQUE DE CONCRETO 80X70CM</t>
  </si>
  <si>
    <t xml:space="preserve"> I1936 </t>
  </si>
  <si>
    <t>SIFAO PLASTICO TIPO COPO PARA TANQUE, 1.1/4 X 1.1/2 "</t>
  </si>
  <si>
    <t xml:space="preserve"> 00006146 </t>
  </si>
  <si>
    <t>TORNEIRA CROMADA SEM BICO PARA TANQUE, PADRAO POPULAR, 1/2 " OU 3/4 " (REF 1126)</t>
  </si>
  <si>
    <t xml:space="preserve"> 00007604 </t>
  </si>
  <si>
    <t>VALVULA EM PLASTICO BRANCO COM SAIDA LISA PARA TANQUE 1.1/4 " X 1.1/2 "</t>
  </si>
  <si>
    <t xml:space="preserve"> 00006152 </t>
  </si>
  <si>
    <t>TOALHEIRO PLASTICO TIPO DISPENSER PARA PAPEL TOALHA INTERFOLHADO</t>
  </si>
  <si>
    <t xml:space="preserve"> 00037401 </t>
  </si>
  <si>
    <t>FECHADURA ESPELHO PARA PORTA EXTERNA, EM ACO INOX (MAQUINA, TESTA E CONTRA-TESTA) E EM ZAMAC (MACANETA, LINGUETA E TRINCOS) COM ACABAMENTO CROMADO, MAQUINA DE 40 MM, INCLUINDO CHAVE TIPO CILINDRO</t>
  </si>
  <si>
    <t xml:space="preserve"> 00003080 </t>
  </si>
  <si>
    <t>CAL HIDRATADA CH-I PARA ARGAMASSAS</t>
  </si>
  <si>
    <t xml:space="preserve"> 00001106 </t>
  </si>
  <si>
    <t>BATENTE DE FERRO</t>
  </si>
  <si>
    <t xml:space="preserve"> I0208 </t>
  </si>
  <si>
    <t>PORTA DE FERRO EM CHAPA DUPLA N.14</t>
  </si>
  <si>
    <t xml:space="preserve"> I1704 </t>
  </si>
  <si>
    <t>AREIA MEDIA - POSTO JAZIDA/FORNECEDOR (RETIRADO NA JAZIDA, SEM TRANSPORTE)</t>
  </si>
  <si>
    <t xml:space="preserve"> 00000370 </t>
  </si>
  <si>
    <t>GRADE DE FERRO</t>
  </si>
  <si>
    <t xml:space="preserve"> I1222 </t>
  </si>
  <si>
    <t>REJUNTE CIMENTICIO, QUALQUER COR</t>
  </si>
  <si>
    <t xml:space="preserve"> 00034357 </t>
  </si>
  <si>
    <t>ARGAMASSA COLANTE AC I PARA CERAMICAS</t>
  </si>
  <si>
    <t xml:space="preserve"> 00001381 </t>
  </si>
  <si>
    <t>AZULEJISTA OU LADRILHISTA COM ENCARGOS COMPLEMENTARES</t>
  </si>
  <si>
    <t xml:space="preserve"> 88256 </t>
  </si>
  <si>
    <t>REVE - REVESTIMENTO E TRATAMENTO DE SUPERFÍCIES</t>
  </si>
  <si>
    <t>Polimento de piso de alta resitência - existente</t>
  </si>
  <si>
    <t xml:space="preserve"> 14 </t>
  </si>
  <si>
    <t>PISO EM CERAMICA ESMALTADA EXTRA, PEI MAIOR OU IGUAL A 4, FORMATO MENOR OU IGUAL A 2025 CM2</t>
  </si>
  <si>
    <t xml:space="preserve"> 00001287 </t>
  </si>
  <si>
    <t>Placa de sinalizacao, fotoluminescente, 38x19 cm, em pvc , com seta indicativa de sentido (esquerda ou direita) de saída de emergência- Placa S2 Placa de sinalizacao, fotoluminescente, 38x19 cm, em pvc , com seta indicativa de sentido (esquerda ou direita) de saída de emergência - Placa S2</t>
  </si>
  <si>
    <t xml:space="preserve"> 13651 </t>
  </si>
  <si>
    <t>Válvula bloqueio, classe 300, d=15mm (1/2") p/gás</t>
  </si>
  <si>
    <t xml:space="preserve"> 9268 </t>
  </si>
  <si>
    <t>FITA VEDA ROSCA EM ROLOS DE 18 MM X 10 M (L X C)</t>
  </si>
  <si>
    <t xml:space="preserve"> 00003146 </t>
  </si>
  <si>
    <t xml:space="preserve"> 00037556 </t>
  </si>
  <si>
    <t>Regulador alta pressão tipo Fisher, 28mm, classe 300, 1º estagio</t>
  </si>
  <si>
    <t xml:space="preserve"> 9376 </t>
  </si>
  <si>
    <t>Regulador baixa pressão tipo Fisher, 15mm, classe 300, 2º estagio</t>
  </si>
  <si>
    <t xml:space="preserve"> 9377 </t>
  </si>
  <si>
    <t>DESENHISTA PROJETISTA COM ENCARGOS COMPLEMENTARES</t>
  </si>
  <si>
    <t xml:space="preserve"> 90775 </t>
  </si>
  <si>
    <t>ELETROTÉCNICO COM ENCARGOS COMPLEMENTARES</t>
  </si>
  <si>
    <t xml:space="preserve"> 88266 </t>
  </si>
  <si>
    <t>ENGENHEIRO ELETRICISTA COM ENCARGOS COMPLEMENTARES</t>
  </si>
  <si>
    <t xml:space="preserve"> 91677 </t>
  </si>
  <si>
    <t>ASTU - ASSENTAMENTO DE TUBOS E PECAS</t>
  </si>
  <si>
    <t>CABO DE ALUMINIO NU COM ALMA DE ACO, BITOLA 2 AWG</t>
  </si>
  <si>
    <t xml:space="preserve"> 00025002 </t>
  </si>
  <si>
    <t>ELETRICISTA COM ENCARGOS COMPLEMENTARES</t>
  </si>
  <si>
    <t xml:space="preserve"> 88264 </t>
  </si>
  <si>
    <t>AUXILIAR DE ELETRICISTA COM ENCARGOS COMPLEMENTARES</t>
  </si>
  <si>
    <t xml:space="preserve"> 88247 </t>
  </si>
  <si>
    <t>INEL - INSTALAÇÃO ELÉTRICA/ELETRIFICAÇÃO E ILUMINAÇÃO EXTERNA</t>
  </si>
  <si>
    <t>kg</t>
  </si>
  <si>
    <t>Cabo de aço 9,5 mm AWG</t>
  </si>
  <si>
    <t xml:space="preserve"> 392 </t>
  </si>
  <si>
    <t>Espaçador losangular 15kv</t>
  </si>
  <si>
    <t xml:space="preserve"> 4655 </t>
  </si>
  <si>
    <t>Cabo de cobre isolado EPR, flexivel,  35mm²,  8,7/15kv / 90º C (Eprotenax ou similar)</t>
  </si>
  <si>
    <t xml:space="preserve"> 9856 </t>
  </si>
  <si>
    <t>GUINDAUTO HIDRÁULICO, CAPACIDADE MÁXIMA DE CARGA 6500 KG, MOMENTO MÁXIMO DE CARGA 5,8 TM, ALCANCE MÁXIMO HORIZONTAL 7,60 M, INCLUSIVE CAMINHÃO TOCO PBT 9.700 KG, POTÊNCIA DE 160 CV - CHP DIURNO. AF_08/2015</t>
  </si>
  <si>
    <t xml:space="preserve"> 91634 </t>
  </si>
  <si>
    <t>MONTADOR ELETROMECÃNICO COM ENCARGOS COMPLEMENTARES</t>
  </si>
  <si>
    <t xml:space="preserve"> 88279 </t>
  </si>
  <si>
    <t>SEOP - SERVIÇOS OPERACIONAIS</t>
  </si>
  <si>
    <t>MASSA ÚNICA, PARA RECEBIMENTO DE PINTURA, EM ARGAMASSA TRAÇO 1:2:8, PREPARO MECÂNICO COM BETONEIRA 400L, APLICADA MANUALMENTE EM FACES INTERNAS DE PAREDES, ESPESSURA DE 10MM, COM EXECUÇÃO DE TALISCAS. AF_06/2014</t>
  </si>
  <si>
    <t xml:space="preserve"> 87547 </t>
  </si>
  <si>
    <t>FUES - FUNDAÇÕES E ESTRUTURAS</t>
  </si>
  <si>
    <t>CONCRETO FCK = 15MPA, TRAÇO 1:3,4:3,5 (CIMENTO/ AREIA MÉDIA/ BRITA 1)  - PREPARO MANUAL. AF_07/2016</t>
  </si>
  <si>
    <t xml:space="preserve"> 94975 </t>
  </si>
  <si>
    <t>MONTAGEM E DESMONTAGEM DE FÔRMA DE PILARES RETANGULARES E ESTRUTURAS SIMILARES, PÉ-DIREITO SIMPLES, EM MADEIRA SERRADA, 1 UTILIZAÇÃO. AF_09/2020</t>
  </si>
  <si>
    <t xml:space="preserve"> 92409 </t>
  </si>
  <si>
    <t>PARE - PAREDES/PAINEIS</t>
  </si>
  <si>
    <t>ALVENARIA DE VEDAÇÃO DE BLOCOS CERÂMICOS FURADOS NA VERTICAL DE 9X19X39CM (ESPESSURA 9CM) DE PAREDES COM ÁREA LÍQUIDA MENOR QUE 6M² SEM VÃOS E ARGAMASSA DE ASSENTAMENTO COM PREPARO EM BETONEIRA. AF_06/2014</t>
  </si>
  <si>
    <t xml:space="preserve"> 87471 </t>
  </si>
  <si>
    <t>ALVENARIA DE VEDAÇÃO DE BLOCOS CERÂMICOS FURADOS NA VERTICAL DE 14X19X39CM (ESPESSURA 14CM) DE PAREDES COM ÁREA LÍQUIDA MENOR QUE 6M² SEM VÃOS E ARGAMASSA DE ASSENTAMENTO COM PREPARO EM BETONEIRA. AF_06/2014</t>
  </si>
  <si>
    <t xml:space="preserve"> 87473 </t>
  </si>
  <si>
    <t>MOVT - MOVIMENTO DE TERRA</t>
  </si>
  <si>
    <t>SERP - SERVIÇOS PRELIMINARES</t>
  </si>
  <si>
    <t>INHI - INSTALAÇÕES HIDROS SANITÁRIAS</t>
  </si>
  <si>
    <t>Conector Estribo Reto com capa de cobre estanhado para cabo isolado 50mm2</t>
  </si>
  <si>
    <t xml:space="preserve"> 10617 </t>
  </si>
  <si>
    <t>ARRUELA  EM ACO GALVANIZADO, DIAMETRO EXTERNO = 35MM, ESPESSURA = 3MM, DIAMETRO DO FURO= 18MM</t>
  </si>
  <si>
    <t xml:space="preserve"> 00013348 </t>
  </si>
  <si>
    <t>Alça preformada p/ estai 9,5 mm mr</t>
  </si>
  <si>
    <t xml:space="preserve"> 155 </t>
  </si>
  <si>
    <t>SAPATILHA EM ACO GALVANIZADO PARA CABOS COM DIAMETRO NOMINAL ATE 5/8"</t>
  </si>
  <si>
    <t xml:space="preserve"> 00007581 </t>
  </si>
  <si>
    <t>PARA-RAIOS DE DISTRIBUICAO, TENSAO NOMINAL 15 KV, CORRENTE NOMINAL DE DESCARGA 5 KA</t>
  </si>
  <si>
    <t xml:space="preserve"> 00004276 </t>
  </si>
  <si>
    <t>PARAFUSO M16 EM ACO GALVANIZADO, COMPRIMENTO = 150 MM, DIAMETRO = 16 MM, ROSCA MAQUINA, CABECA QUADRADA</t>
  </si>
  <si>
    <t xml:space="preserve"> 00000441 </t>
  </si>
  <si>
    <t>Isolador de disco polimérico 15 kv</t>
  </si>
  <si>
    <t xml:space="preserve"> 2524 </t>
  </si>
  <si>
    <t>!EM PROCESSO DE DESATIVACAO! HASTE DE ATERRAMENTO EM ACO COM 3,00 M DE COMPRIMENTO E DN = 3/4", REVESTIDA COM BAIXA CAMADA DE COBRE, SEM CONECTOR</t>
  </si>
  <si>
    <t xml:space="preserve"> 00003378 </t>
  </si>
  <si>
    <t>Grampo de ancoragem em alumínio fundido e cunha em poliamida e estribo ou alça em aço inoxidável para cabo protegido de 50mm²  - classe de tensão 15KV</t>
  </si>
  <si>
    <t xml:space="preserve"> 10630 </t>
  </si>
  <si>
    <t>FITA ISOLANTE ADESIVA ANTICHAMA, USO ATE 750 V, EM ROLO DE 19 MM X 20 M</t>
  </si>
  <si>
    <t xml:space="preserve"> 00020111 </t>
  </si>
  <si>
    <t>FITA ISOLANTE DE AUTO-FUSÃO N.º23</t>
  </si>
  <si>
    <t xml:space="preserve"> I7391 </t>
  </si>
  <si>
    <t>Un</t>
  </si>
  <si>
    <t>Cruzeta de concreto tipo T 1700 mm</t>
  </si>
  <si>
    <t xml:space="preserve"> 3541 </t>
  </si>
  <si>
    <t>Conector cabo-haste em bronze natural para 2 cabos cobre de 16mm² a 70mm² com grampo "U" e porcas de aço galv.Ref:TEL-580 ou similar</t>
  </si>
  <si>
    <t xml:space="preserve"> 9720 </t>
  </si>
  <si>
    <t>Conector cunha paralelo - para cabo de alumínio 2-2/4-1/0AWG - em liga de alumínio - tensão 15KV</t>
  </si>
  <si>
    <t xml:space="preserve"> 10614 </t>
  </si>
  <si>
    <t>CHAVE FUSIVEL PARA REDES DE DISTRIBUICAO, TENSAO DE 15,0 KV, CORRENTE NOMINAL DO PORTA FUSIVEL DE 100 A, CAPACIDADE DE INTERRUPCAO SIMETRICA DE 7,10 KA, CAPACIDADE DE INTERRUPCAO ASSIMETRICA 10,00 KA</t>
  </si>
  <si>
    <t xml:space="preserve"> 00005047 </t>
  </si>
  <si>
    <t>Cabo de aço cobreado 3 x 9 awg</t>
  </si>
  <si>
    <t xml:space="preserve"> 393 </t>
  </si>
  <si>
    <t>ARRUELA QUADRADA EM ACO GALVANIZADO, DIMENSAO = 38 MM, ESPESSURA = 3MM, DIAMETRO DO FURO= 18 MM</t>
  </si>
  <si>
    <t xml:space="preserve"> 00000379 </t>
  </si>
  <si>
    <t>CONCRETO FCK = 15MPA, TRAÇO 1:3,4:3,5 (CIMENTO/ AREIA MÉDIA/ BRITA 1)  - PREPARO MECÂNICO COM BETONEIRA 600 L. AF_07/2016</t>
  </si>
  <si>
    <t xml:space="preserve"> 94969 </t>
  </si>
  <si>
    <t>Dispositivo de proteção contra surto de tensão DPS 60KA - 275v (para-raio)</t>
  </si>
  <si>
    <t xml:space="preserve"> 9225 </t>
  </si>
  <si>
    <t>Disjuntor tripolar 160 A, padrão DIN (linha brança ), corrente de interrupção 65KA, ref.: Siemens ou similar</t>
  </si>
  <si>
    <t xml:space="preserve"> 3441 </t>
  </si>
  <si>
    <t>ADESIVO PLASTICO PARA PVC, BISNAGA COM 75 GR</t>
  </si>
  <si>
    <t xml:space="preserve"> 00000119 </t>
  </si>
  <si>
    <t>SOLUCAO LIMPADORA PARA PVC, FRASCO COM 200 CM3</t>
  </si>
  <si>
    <t xml:space="preserve"> 00020082 </t>
  </si>
  <si>
    <t>PROLONGAMENTO DE CAIXA SIFONADA PVC 100x100mm</t>
  </si>
  <si>
    <t>SBC</t>
  </si>
  <si>
    <t xml:space="preserve"> 043695 </t>
  </si>
  <si>
    <t>CAIXA SIFONADA MONTADA GRELHA REDONDA BRANCA 100x140x50mm</t>
  </si>
  <si>
    <t xml:space="preserve"> 043666 </t>
  </si>
  <si>
    <t>ANEL BORRACHA, DN 50 MM, PARA TUBO SERIE REFORCADA ESGOTO PREDIAL</t>
  </si>
  <si>
    <t xml:space="preserve"> 00020085 </t>
  </si>
  <si>
    <t>SOLUCAO LIMPADORA PARA PVC, FRASCO COM 1000 CM3</t>
  </si>
  <si>
    <t xml:space="preserve"> 00020083 </t>
  </si>
  <si>
    <t>PASTA LUBRIFICANTE PARA TUBOS E CONEXOES COM JUNTA ELASTICA (USO EM PVC, ACO, POLIETILENO E OUTROS) ( DE *400* G)</t>
  </si>
  <si>
    <t xml:space="preserve"> 00020078 </t>
  </si>
  <si>
    <t>ADESIVO PLASTICO PARA PVC, FRASCO COM 850 GR</t>
  </si>
  <si>
    <t xml:space="preserve"> 00000122 </t>
  </si>
  <si>
    <t>TE SANITARIO, PVC, DN 100 X 50 MM, SERIE NORMAL, PARA ESGOTO PREDIAL</t>
  </si>
  <si>
    <t xml:space="preserve"> 00011655 </t>
  </si>
  <si>
    <t>Terminal de ventilação pvc rigido d=  50mm</t>
  </si>
  <si>
    <t xml:space="preserve"> 2207 </t>
  </si>
  <si>
    <t>Te 90° reducao pvc rigido soldavel, marrom,  d=  40 x 25mm</t>
  </si>
  <si>
    <t xml:space="preserve"> 2572 </t>
  </si>
  <si>
    <t>ENGENHEIRO CIVIL DE OBRA JUNIOR COM ENCARGOS COMPLEMENTARES</t>
  </si>
  <si>
    <t xml:space="preserve"> 90777 </t>
  </si>
  <si>
    <t>PREGO DE ACO POLIDO COM CABECA 18 X 30 (2 3/4 X 10)</t>
  </si>
  <si>
    <t xml:space="preserve"> 00005075 </t>
  </si>
  <si>
    <t>PLACA DE OBRA (PARA CONSTRUCAO CIVIL) EM CHAPA GALVANIZADA *N. 22*, ADESIVADA, DE *2,0 X 1,125* M</t>
  </si>
  <si>
    <t xml:space="preserve"> 00004813 </t>
  </si>
  <si>
    <t>PONTALETE *7,5 X 7,5* CM EM PINUS, MISTA OU EQUIVALENTE DA REGIAO - BRUTA</t>
  </si>
  <si>
    <t xml:space="preserve"> 00004491 </t>
  </si>
  <si>
    <t>SARRAFO NAO APARELHADO *2,5 X 7* CM, EM MACARANDUBA, ANGELIM OU EQUIVALENTE DA REGIAO -  BRUTA</t>
  </si>
  <si>
    <t xml:space="preserve"> 00004417 </t>
  </si>
  <si>
    <t>CONCRETO MAGRO PARA LASTRO, TRAÇO 1:4,5:4,5 (CIMENTO/ AREIA MÉDIA/ BRITA 1)  - PREPARO MECÂNICO COM BETONEIRA 400 L. AF_07/2016</t>
  </si>
  <si>
    <t xml:space="preserve"> 94962 </t>
  </si>
  <si>
    <t>CARPINTEIRO DE FORMAS COM ENCARGOS COMPLEMENTARES</t>
  </si>
  <si>
    <t xml:space="preserve"> 88262 </t>
  </si>
  <si>
    <t>MESTRE DE OBRAS COM ENCARGOS COMPLEMENTARES</t>
  </si>
  <si>
    <t xml:space="preserve"> 90780 </t>
  </si>
  <si>
    <t xml:space="preserve"> 100,00</t>
  </si>
  <si>
    <t xml:space="preserve"> 0,00</t>
  </si>
  <si>
    <t xml:space="preserve"> 99,99</t>
  </si>
  <si>
    <t xml:space="preserve"> 99,98</t>
  </si>
  <si>
    <t xml:space="preserve"> 99,97</t>
  </si>
  <si>
    <t xml:space="preserve"> 0,39</t>
  </si>
  <si>
    <t xml:space="preserve"> 47,34</t>
  </si>
  <si>
    <t xml:space="preserve"> 99,96</t>
  </si>
  <si>
    <t xml:space="preserve"> 0,01</t>
  </si>
  <si>
    <t xml:space="preserve"> 99,95</t>
  </si>
  <si>
    <t xml:space="preserve"> 99,94</t>
  </si>
  <si>
    <t xml:space="preserve"> 99,93</t>
  </si>
  <si>
    <t xml:space="preserve"> 99,92</t>
  </si>
  <si>
    <t xml:space="preserve"> 99,91</t>
  </si>
  <si>
    <t xml:space="preserve"> 99,90</t>
  </si>
  <si>
    <t xml:space="preserve"> 99,89</t>
  </si>
  <si>
    <t xml:space="preserve"> 19,50</t>
  </si>
  <si>
    <t xml:space="preserve"> 99,88</t>
  </si>
  <si>
    <t xml:space="preserve"> 99,87</t>
  </si>
  <si>
    <t xml:space="preserve"> 99,86</t>
  </si>
  <si>
    <t xml:space="preserve"> 99,83</t>
  </si>
  <si>
    <t xml:space="preserve"> 99,82</t>
  </si>
  <si>
    <t xml:space="preserve"> 0,02</t>
  </si>
  <si>
    <t xml:space="preserve"> 11,37</t>
  </si>
  <si>
    <t>ESQV - ESQUADRIAS/FERRAGENS/VIDROS</t>
  </si>
  <si>
    <t xml:space="preserve"> 99,52</t>
  </si>
  <si>
    <t xml:space="preserve"> 0,03</t>
  </si>
  <si>
    <t xml:space="preserve"> 0,04</t>
  </si>
  <si>
    <t xml:space="preserve"> 2,67</t>
  </si>
  <si>
    <t xml:space="preserve"> 0,05</t>
  </si>
  <si>
    <t xml:space="preserve"> 0,06</t>
  </si>
  <si>
    <t>PINT - PINTURAS</t>
  </si>
  <si>
    <t xml:space="preserve"> 0,07</t>
  </si>
  <si>
    <t xml:space="preserve"> 0,35</t>
  </si>
  <si>
    <t>URBA - URBANIZAÇÃO</t>
  </si>
  <si>
    <t>COBE - COBERTURA</t>
  </si>
  <si>
    <t xml:space="preserve"> 0,08</t>
  </si>
  <si>
    <t xml:space="preserve"> 0,09</t>
  </si>
  <si>
    <t xml:space="preserve"> 0,11</t>
  </si>
  <si>
    <t xml:space="preserve"> 23,55</t>
  </si>
  <si>
    <t>INES - INSTALAÇÕES ESPECIAIS</t>
  </si>
  <si>
    <t xml:space="preserve"> 0,13</t>
  </si>
  <si>
    <t xml:space="preserve"> 0,14</t>
  </si>
  <si>
    <t xml:space="preserve"> 0,15</t>
  </si>
  <si>
    <t xml:space="preserve"> 0,16</t>
  </si>
  <si>
    <t xml:space="preserve"> 0,17</t>
  </si>
  <si>
    <t xml:space="preserve"> 0,18</t>
  </si>
  <si>
    <t xml:space="preserve"> 0,20</t>
  </si>
  <si>
    <t xml:space="preserve"> 0,22</t>
  </si>
  <si>
    <t>SERT - SERVIÇOS TÉCNICOS</t>
  </si>
  <si>
    <t xml:space="preserve"> 0,26</t>
  </si>
  <si>
    <t xml:space="preserve"> 0,27</t>
  </si>
  <si>
    <t xml:space="preserve"> 0,30</t>
  </si>
  <si>
    <t xml:space="preserve"> 0,33</t>
  </si>
  <si>
    <t xml:space="preserve"> 0,36</t>
  </si>
  <si>
    <t xml:space="preserve"> 0,42</t>
  </si>
  <si>
    <t xml:space="preserve"> 18,86</t>
  </si>
  <si>
    <t xml:space="preserve"> 20,69</t>
  </si>
  <si>
    <t xml:space="preserve"> 0,51</t>
  </si>
  <si>
    <t>PISO - PISOS</t>
  </si>
  <si>
    <t>IMPE - IMPERMEABILIZAÇÕES E PROTEÇÕES DIVERSAS</t>
  </si>
  <si>
    <t xml:space="preserve"> 59,76</t>
  </si>
  <si>
    <t>Peso Acumulado (%)</t>
  </si>
  <si>
    <t>Valor  Unit</t>
  </si>
  <si>
    <t>Custo Acumulado</t>
  </si>
  <si>
    <t>Porcentagem Acumulado</t>
  </si>
  <si>
    <t>Custo</t>
  </si>
  <si>
    <t>Porcentagem</t>
  </si>
  <si>
    <t/>
  </si>
  <si>
    <t>180 DIAS</t>
  </si>
  <si>
    <t>150 DIAS</t>
  </si>
  <si>
    <t>120 DIAS</t>
  </si>
  <si>
    <t>90 DIAS</t>
  </si>
  <si>
    <t>60 DIAS</t>
  </si>
  <si>
    <t>30 DIAS</t>
  </si>
  <si>
    <t>Total Por Etapa</t>
  </si>
  <si>
    <t>COMPOSIÇÃO DA ADMINISTRAÇÃO LOCAL DA OBRA</t>
  </si>
  <si>
    <t>BDI = 26,35%</t>
  </si>
  <si>
    <t>Referência</t>
  </si>
  <si>
    <t>Und.</t>
  </si>
  <si>
    <t xml:space="preserve">Custo Unitário </t>
  </si>
  <si>
    <t>Custo Total</t>
  </si>
  <si>
    <t xml:space="preserve"> SEDUC 1.1.1 </t>
  </si>
  <si>
    <t xml:space="preserve">SINAPI </t>
  </si>
  <si>
    <t>TOTAL COM BDI</t>
  </si>
  <si>
    <t>Valor Total da Administração</t>
  </si>
  <si>
    <t>Valor da Obra (Escola Padrão)</t>
  </si>
  <si>
    <t>Porcentagem da Administração da Obra</t>
  </si>
  <si>
    <t>PARCELA DE RELEVÂNCIA</t>
  </si>
  <si>
    <t>ITENS RELEVANTES</t>
  </si>
  <si>
    <t>DESCRIÇÃO DO ITEM</t>
  </si>
  <si>
    <t>QNT</t>
  </si>
  <si>
    <t>UND</t>
  </si>
  <si>
    <t xml:space="preserve">         PLANILHA RESUMO</t>
  </si>
  <si>
    <t>ORÇAMENTO SINTÉTICO</t>
  </si>
  <si>
    <t xml:space="preserve">                             CRONOGRAMA FÍSICO FINANCEIRO</t>
  </si>
  <si>
    <t>MEMORIAL DESCRITIVO</t>
  </si>
  <si>
    <t xml:space="preserve">  CURVA ABC DE SERVIÇOS</t>
  </si>
  <si>
    <t>COMPOSIÇÕES ANÁLITICAS</t>
  </si>
  <si>
    <t>Ampliação</t>
  </si>
  <si>
    <t>As armaduras deverão obedecer às prescrições da NB-3 sendo que, antes de sua introdução nas formas, deverão estar limpas, não se admitindo a presença de graxas ou acentuada oxidação.</t>
  </si>
  <si>
    <t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t>
  </si>
  <si>
    <t>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t>
  </si>
  <si>
    <t xml:space="preserve">Deverão ser removidas telhas de fibrocimento/ telha ceramica/ telha metalica do telhado para a instalação de novas. Para este serviço de remoção e armazenamento, deverão ser tomados os devidos cuidados para evitar danos nos elementos  do telhado.
</t>
  </si>
  <si>
    <t>Aplicação de telhas de barro cozidas, tipo capa-canal, de primeira qualidade, fixadas com fios de cobre ou arame de aço galvanizado sobre ripas de madeira de 1,5x5cm, apoiados em madeiramento de telhado.</t>
  </si>
  <si>
    <t>Madeiramento do telhado em Peroba ou espécies de madeira apropriadas, conforme Classificação de Uso, construção pesada interna.</t>
  </si>
  <si>
    <t>REVISÃO DO PROJETO ARQUITÊTONICO NA QUAL DEVERÁ SER VERIFICADO OS NÍVEIS IN LOCO</t>
  </si>
  <si>
    <t>REVISÃO DO PROJETO ESTRTURAL DA AMPLIAÇÃO</t>
  </si>
  <si>
    <t xml:space="preserve">REVISÃO DO PROJETO DE SPDA </t>
  </si>
  <si>
    <t>DEMOLIÇÃO DE PISO GRANILITE DANIFICADO</t>
  </si>
  <si>
    <t>DEMOLIÇÃO DO FORRO DE GESSO EM TODOS OS AMBIENTES</t>
  </si>
  <si>
    <t>EXECUTADO NA COBERTURA CONFORME O PROJETO ARQUITETONICO</t>
  </si>
  <si>
    <t>IMUNIZAR TODA ESTRUTURA DO TELHADO DA AMPLIAÇÃO</t>
  </si>
  <si>
    <t>CONTRAPISO À EXECUTAR NA AMPLIAÇÃO, BANHEIROS E COZINHA</t>
  </si>
  <si>
    <t>CONFORME O PROJETO ARQUITETONICO</t>
  </si>
  <si>
    <t xml:space="preserve"> A limpeza e o polimento em piso granilite, assim como nos pisos de mármore, devem ser capazes de tirar manchas e provocar um brilho que enriqueça a estética das pedras.</t>
  </si>
  <si>
    <t>INSTALAR EM TODA A EDIFICAÇÃO CONFORME PROJETO ARQUITETONICO</t>
  </si>
  <si>
    <t>APLICAR NAS ESQUADRIAS METÁLICAS, CONFORME PROJETO ARQUITETONICO</t>
  </si>
  <si>
    <t>APLICAR NAS PAREDES INTERNAS E EXTERNAS, CONFORME PROJETO ARQUITETONICO</t>
  </si>
  <si>
    <t>Fornecer e instalar saboneteira, sempre observando o rosquementos / aperto, evitando danos no equipamento.</t>
  </si>
  <si>
    <t>Consiste em carga manual e transporte de entulho com caminhão basculante 6m³ até bota fora especificado pelo fiscal de obra. O transporte do material a ser descartado, dentro do canteiro de obras,  deverá ser em carrinho de mão / jerica.</t>
  </si>
  <si>
    <t>O cobogó de concreto usa um traço de concreto 5:1, ou seja, cinco latas de areia para uma de cimento. As juntas com a parede devem ser de no mínimo 1,0cm, e é extremamente necessário usar formas de concreto específicas para o tipo de trabalho que você irá realizar.</t>
  </si>
  <si>
    <t>INSTALAR NAS PORTAS DOS AMBIENTES CONFORME PROJETO ARQUITETONICO</t>
  </si>
  <si>
    <t>FORNECIMENTO E INSTALAÇÃO DE CONCERTINAS EM TODO O PERIMETRO DO MURO</t>
  </si>
  <si>
    <t>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t>
  </si>
  <si>
    <t>SUBESTAÇÃO ÁREA 75 KVA 13.8 KV</t>
  </si>
  <si>
    <t xml:space="preserve"> SEDUC E 102 </t>
  </si>
  <si>
    <t>POSTE DE CONCRETO DUPLO T H=11M E CARGA NOMINAL 300KG INCLUSIVE E ESCAVACAO, EXCLUSIVE TRANSPORTE - FORNECIMENTO E INSTALACAO.</t>
  </si>
  <si>
    <t xml:space="preserve"> 102104 </t>
  </si>
  <si>
    <t>TRANSFORMADOR DE DISTRIBUIÇÃO, 75 KVA, TRIFÁSICO, 60 HZ, CLASSE 15 KV, IMERSO EM ÓLEO MINERAL, INSTALAÇÃO EM POSTE (NÃO INCLUSO SUPORTE) - FORNECIMENTO E INSTALAÇÃO. AF_12/2020</t>
  </si>
  <si>
    <t xml:space="preserve"> SEDUC E 34 </t>
  </si>
  <si>
    <t>INSTALAÇÃO DE MEDIÇÃO COM PROTEÇÃO PARA TRANSFORMADOR DE 75 KVA.</t>
  </si>
  <si>
    <t>180 (CENTO E OITENTA) DIAS CORRIDOS</t>
  </si>
  <si>
    <t xml:space="preserve"> 0,91</t>
  </si>
  <si>
    <t xml:space="preserve"> 0,56</t>
  </si>
  <si>
    <t xml:space="preserve"> 0,44</t>
  </si>
  <si>
    <t xml:space="preserve"> 0,24</t>
  </si>
  <si>
    <t xml:space="preserve"> 1865 </t>
  </si>
  <si>
    <t>Poste concreto duplo T (DT) 11/ 300</t>
  </si>
  <si>
    <t xml:space="preserve"> 97443 </t>
  </si>
  <si>
    <t>LUVA, EM AÇO, CONEXÃO SOLDADA, DN 50 (2"), INSTALADO EM PRUMADAS - FORNECIMENTO E INSTALAÇÃO. AF_10/2020</t>
  </si>
  <si>
    <t xml:space="preserve"> 92341 </t>
  </si>
  <si>
    <t>TUBO DE AÇO GALVANIZADO COM COSTURA, CLASSE MÉDIA, DN 50 (2"), CONEXÃO ROSQUEADA, INSTALADO EM PRUMADAS - FORNECIMENTO E INSTALAÇÃO. AF_10/2020</t>
  </si>
  <si>
    <t xml:space="preserve"> 92344 </t>
  </si>
  <si>
    <t>NIPLE, EM FERRO GALVANIZADO, DN 50 (2"), CONEXÃO ROSQUEADA, INSTALADO EM PRUMADAS - FORNECIMENTO E INSTALAÇÃO. AF_10/2020</t>
  </si>
  <si>
    <t xml:space="preserve"> 00039232 </t>
  </si>
  <si>
    <t>CABO DE COBRE, FLEXIVEL, CLASSE 4 OU 5, ISOLACAO EM PVC/A, ANTICHAMA BWF-B, 1 CONDUTOR, 450/750 V, SECAO NOMINAL 25 MM2</t>
  </si>
  <si>
    <t xml:space="preserve"> 00001019 </t>
  </si>
  <si>
    <t>CABO DE COBRE, FLEXIVEL, CLASSE 4 OU 5, ISOLACAO EM PVC/A, ANTICHAMA BWF-B, COBERTURA PVC-ST1, ANTICHAMA BWF-B, 1 CONDUTOR, 0,6/1 KV, SECAO NOMINAL 35 MM2</t>
  </si>
  <si>
    <t xml:space="preserve"> 00002391 </t>
  </si>
  <si>
    <t>DISJUNTOR TERMOMAGNETICO TRIPOLAR 125A</t>
  </si>
  <si>
    <t xml:space="preserve"> 5.8 </t>
  </si>
  <si>
    <t xml:space="preserve"> 5.9 </t>
  </si>
  <si>
    <t>ADMINISTRAÇÃO LOCAL</t>
  </si>
  <si>
    <t xml:space="preserve"> 87529 </t>
  </si>
  <si>
    <t>MASSA ÚNICA, PARA RECEBIMENTO DE PINTURA, EM ARGAMASSA TRAÇO 1:2:8, PREPARO MECÂNICO COM BETONEIRA 400L, APLICADA MANUALMENTE EM FACES INTERNAS DE PAREDES, ESPESSURA DE 20MM, COM EXECUÇÃO DE TALISCAS. AF_06/2014</t>
  </si>
  <si>
    <t xml:space="preserve"> SEDUC 01.99 </t>
  </si>
  <si>
    <t>PLACA EM ALUMÍNIO 15x30cm C/ VINIL APLICADO EM 1 FACE E FIXAÇÃO COM FITA DUPLA FACE (FORNECIMENTO E MONTAGEM) (Ref. SEINFRA C4626)</t>
  </si>
  <si>
    <t xml:space="preserve"> SEDUC 02.00 </t>
  </si>
  <si>
    <t>PLACAS COM BRAILLE PARA SINALIZAÇÃO TÁTIL (Ref. SEINFRA C4648)</t>
  </si>
  <si>
    <t xml:space="preserve"> SEDUC 05.47 </t>
  </si>
  <si>
    <t>CARGA MANUAL DE ENTULHO EM CAMINHÃO BASCULANTE (Ref. SEINFRA C0702)</t>
  </si>
  <si>
    <t xml:space="preserve"> 5.2.2 </t>
  </si>
  <si>
    <t xml:space="preserve"> 95957 </t>
  </si>
  <si>
    <t>(COMPOSIÇÃO REPRESENTATIVA) EXECUÇÃO DE ESTRUTURAS DE CONCRETO ARMADO, PARA EDIFICAÇÃO INSTITUCIONAL TÉRREA, FCK = 25 MPA. AF_01/2017</t>
  </si>
  <si>
    <t xml:space="preserve"> 5.8.1 </t>
  </si>
  <si>
    <t xml:space="preserve"> 5.8.2 </t>
  </si>
  <si>
    <t xml:space="preserve"> 5.9.1 </t>
  </si>
  <si>
    <t xml:space="preserve"> 58,44</t>
  </si>
  <si>
    <t xml:space="preserve"> 2,18</t>
  </si>
  <si>
    <t xml:space="preserve"> 0,70</t>
  </si>
  <si>
    <t xml:space="preserve"> 0,69</t>
  </si>
  <si>
    <t xml:space="preserve"> 0,57</t>
  </si>
  <si>
    <t xml:space="preserve"> 0,48</t>
  </si>
  <si>
    <t xml:space="preserve"> 136,96</t>
  </si>
  <si>
    <t xml:space="preserve"> 0,43</t>
  </si>
  <si>
    <t xml:space="preserve"> 0,40</t>
  </si>
  <si>
    <t xml:space="preserve"> 0,37</t>
  </si>
  <si>
    <t xml:space="preserve"> 466,45</t>
  </si>
  <si>
    <t xml:space="preserve"> 0,31</t>
  </si>
  <si>
    <t xml:space="preserve"> 0,29</t>
  </si>
  <si>
    <t xml:space="preserve"> 0,23</t>
  </si>
  <si>
    <t xml:space="preserve"> 0,19</t>
  </si>
  <si>
    <t>CARGA,TRANSPORTE E DESCARGA DE MATERIAL</t>
  </si>
  <si>
    <t xml:space="preserve"> 94,24</t>
  </si>
  <si>
    <t xml:space="preserve"> 0,12</t>
  </si>
  <si>
    <t xml:space="preserve"> 99,59</t>
  </si>
  <si>
    <t xml:space="preserve"> 99,61</t>
  </si>
  <si>
    <t xml:space="preserve"> 99,63</t>
  </si>
  <si>
    <t xml:space="preserve"> 99,65</t>
  </si>
  <si>
    <t xml:space="preserve"> 99,67</t>
  </si>
  <si>
    <t xml:space="preserve"> 99,69</t>
  </si>
  <si>
    <t xml:space="preserve"> I8619 </t>
  </si>
  <si>
    <t>FITA DUPLA FACE ACRÍLICA</t>
  </si>
  <si>
    <t xml:space="preserve"> I8626 </t>
  </si>
  <si>
    <t>FOLHA DE ADESIVO SILICONADO EM ALTO RELEVO</t>
  </si>
  <si>
    <t xml:space="preserve"> I8627 </t>
  </si>
  <si>
    <t>LIXA D'ÁGUA N.100</t>
  </si>
  <si>
    <t xml:space="preserve"> I8624 </t>
  </si>
  <si>
    <t>CHAPA EM ALUMÍNIO N.16</t>
  </si>
  <si>
    <t xml:space="preserve"> I8628 </t>
  </si>
  <si>
    <t>ORQUIMOL</t>
  </si>
  <si>
    <t xml:space="preserve"> I8649 </t>
  </si>
  <si>
    <t xml:space="preserve"> I0578 </t>
  </si>
  <si>
    <t>CAMINHÃO BASCULANTE 6 M3 (CHI)</t>
  </si>
  <si>
    <t>SUBESTAÇÃO 75 KVA 13,8 KV</t>
  </si>
  <si>
    <t xml:space="preserve"> 100,0%</t>
  </si>
  <si>
    <t>Descrição: Ampliação de Salas, laboratórios, reforma das salas existentes, manutenção das instalações- Padrão Seduc</t>
  </si>
  <si>
    <t>ALMOXARIFE COM ENCARGOS COMPLEMENTARES</t>
  </si>
  <si>
    <t xml:space="preserve"> 5.10 </t>
  </si>
  <si>
    <t xml:space="preserve"> 100330 </t>
  </si>
  <si>
    <t>RETIRADA E RECOLOCAÇÃO DE  TELHA CERÂMICA CAPA-CANAL, COM ATÉ DUAS ÁGUAS, INCLUSO IÇAMENTO. AF_07/2019</t>
  </si>
  <si>
    <t xml:space="preserve"> 103332 </t>
  </si>
  <si>
    <t>ALVENARIA DE VEDAÇÃO DE BLOCOS CERÂMICOS FURADOS NA HORIZONTAL DE 9X14X19 CM (ESPESSURA 9 CM) E ARGAMASSA DE ASSENTAMENTO COM PREPARO EM BETONEIRA. AF_12/2021</t>
  </si>
  <si>
    <t xml:space="preserve"> 102253 </t>
  </si>
  <si>
    <t>DIVISORIA SANITÁRIA, TIPO CABINE, EM GRANITO CINZA POLIDO, ESP = 3CM, ASSENTADO COM ARGAMASSA COLANTE AC III-E, EXCLUSIVE FERRAGENS. AF_01/2021</t>
  </si>
  <si>
    <t xml:space="preserve"> 101162 </t>
  </si>
  <si>
    <t>ALVENARIA DE VEDAÇÃO COM ELEMENTO VAZADO DE CERÂMICA (COBOGÓ) DE 7X20X20CM E ARGAMASSA DE ASSENTAMENTO COM PREPARO EM BETONEIRA. AF_05/2020</t>
  </si>
  <si>
    <t xml:space="preserve"> SEDUC 04.19 </t>
  </si>
  <si>
    <t xml:space="preserve"> 97897 </t>
  </si>
  <si>
    <t>CAIXA ENTERRADA HIDRÁULICA RETANGULAR, EM CONCRETO PRÉ-MOLDADO, DIMENSÕES INTERNAS: 0,6X0,6X0,5 M. AF_12/2020</t>
  </si>
  <si>
    <t xml:space="preserve"> 89709 </t>
  </si>
  <si>
    <t>RALO SIFONADO, PVC, DN 100 X 40 MM, JUNTA SOLDÁVEL, FORNECIDO E INSTALADO EM RAMAL DE DESCARGA OU EM RAMAL DE ESGOTO SANITÁRIO. AF_12/2014</t>
  </si>
  <si>
    <t xml:space="preserve"> 101894 </t>
  </si>
  <si>
    <t>DISJUNTOR TRIPOLAR TIPO NEMA, CORRENTE NOMINAL DE 60 ATÉ 100A - FORNECIMENTO E INSTALAÇÃO. AF_10/2020</t>
  </si>
  <si>
    <t xml:space="preserve"> SEDUC 05.77 </t>
  </si>
  <si>
    <t>PISO EM GRANILITE, MARMORITE OU GRANITINA EM AMBIENTES INTERNOS. AF_09/2020 (Ref. SINAPI 101752)</t>
  </si>
  <si>
    <t xml:space="preserve"> 95472 </t>
  </si>
  <si>
    <t>VASO SANITARIO SIFONADO CONVENCIONAL PARA PCD SEM FURO FRONTAL COM LOUÇA BRANCA SEM ASSENTO, INCLUSO CONJUNTO DE LIGAÇÃO PARA BACIA SANITÁRIA AJUSTÁVEL - FORNECIMENTO E INSTALAÇÃO. AF_01/2020</t>
  </si>
  <si>
    <t xml:space="preserve"> 93204 </t>
  </si>
  <si>
    <t>CINTA DE AMARRAÇÃO DE ALVENARIA MOLDADA IN LOCO EM CONCRETO. AF_03/2016</t>
  </si>
  <si>
    <t xml:space="preserve"> 103334 </t>
  </si>
  <si>
    <t>ALVENARIA DE VEDAÇÃO DE BLOCOS CERÂMICOS FURADOS NA HORIZONTAL DE 14X9X19 CM (ESPESSURA 14 CM, BLOCO DEITADO) E ARGAMASSA DE ASSENTAMENTO COM PREPARO EM BETONEIRA. AF_12/2021</t>
  </si>
  <si>
    <t xml:space="preserve"> 5.6.3 </t>
  </si>
  <si>
    <t xml:space="preserve"> 5.6.4 </t>
  </si>
  <si>
    <t xml:space="preserve"> 5.8.3 </t>
  </si>
  <si>
    <t xml:space="preserve"> 5.9.2 </t>
  </si>
  <si>
    <t xml:space="preserve"> 5.10.1 </t>
  </si>
  <si>
    <t xml:space="preserve"> 100,00%
 6.271,45</t>
  </si>
  <si>
    <t xml:space="preserve"> 100,00%
 26.651,43</t>
  </si>
  <si>
    <t xml:space="preserve"> 80,00%
 21.321,14</t>
  </si>
  <si>
    <t xml:space="preserve"> 20,00%
 5.330,29</t>
  </si>
  <si>
    <t xml:space="preserve"> 100,00%
 2.409,90</t>
  </si>
  <si>
    <t xml:space="preserve"> 100,00%
 16.454,44</t>
  </si>
  <si>
    <t xml:space="preserve"> 100,00%
 75.861,51</t>
  </si>
  <si>
    <t xml:space="preserve"> 80,00%
 60.689,21</t>
  </si>
  <si>
    <t xml:space="preserve"> 20,00%
 15.172,30</t>
  </si>
  <si>
    <t xml:space="preserve"> 100,00%
 106.174,07</t>
  </si>
  <si>
    <t xml:space="preserve"> 60,00%
 63.704,44</t>
  </si>
  <si>
    <t xml:space="preserve"> 40,00%
 42.469,63</t>
  </si>
  <si>
    <t xml:space="preserve"> 100,00%
 55.824,26</t>
  </si>
  <si>
    <t xml:space="preserve"> 60,00%
 33.494,56</t>
  </si>
  <si>
    <t xml:space="preserve"> 40,00%
 22.329,70</t>
  </si>
  <si>
    <t xml:space="preserve"> 100,00%
 51.847,29</t>
  </si>
  <si>
    <t xml:space="preserve"> 10,00%
 5.184,73</t>
  </si>
  <si>
    <t xml:space="preserve"> 30,00%
 15.554,19</t>
  </si>
  <si>
    <t xml:space="preserve"> 100,00%
 8.460,69</t>
  </si>
  <si>
    <t xml:space="preserve"> 10,00%
 846,07</t>
  </si>
  <si>
    <t xml:space="preserve"> 30,00%
 2.538,21</t>
  </si>
  <si>
    <t xml:space="preserve"> 100,00%
 43.386,60</t>
  </si>
  <si>
    <t xml:space="preserve"> 10,00%
 4.338,66</t>
  </si>
  <si>
    <t xml:space="preserve"> 30,00%
 13.015,98</t>
  </si>
  <si>
    <t xml:space="preserve"> 100,00%
 103.751,07</t>
  </si>
  <si>
    <t xml:space="preserve"> 20,00%
 20.750,21</t>
  </si>
  <si>
    <t xml:space="preserve"> 30,00%
 31.125,32</t>
  </si>
  <si>
    <t xml:space="preserve"> 10,00%
 10.375,11</t>
  </si>
  <si>
    <t xml:space="preserve"> 100,00%
 2.205,16</t>
  </si>
  <si>
    <t xml:space="preserve"> 40,00%
 882,06</t>
  </si>
  <si>
    <t xml:space="preserve"> 60,00%
 1.323,10</t>
  </si>
  <si>
    <t xml:space="preserve"> 100,00%
 5.532,83</t>
  </si>
  <si>
    <t xml:space="preserve"> 40,00%
 2.213,13</t>
  </si>
  <si>
    <t xml:space="preserve"> 30,00%
 1.659,85</t>
  </si>
  <si>
    <t xml:space="preserve"> 100,00%
 37.163,33</t>
  </si>
  <si>
    <t xml:space="preserve"> 40,00%
 14.865,33</t>
  </si>
  <si>
    <t xml:space="preserve"> 20,00%
 7.432,67</t>
  </si>
  <si>
    <t xml:space="preserve"> 100,00%
 158.148,82</t>
  </si>
  <si>
    <t xml:space="preserve"> 50,00%
 79.074,41</t>
  </si>
  <si>
    <t xml:space="preserve"> 40,00%
 63.259,53</t>
  </si>
  <si>
    <t xml:space="preserve"> 10,00%
 15.814,88</t>
  </si>
  <si>
    <t xml:space="preserve"> 100,00%
 5.470,66</t>
  </si>
  <si>
    <t xml:space="preserve"> 100,00%
 30.256,37</t>
  </si>
  <si>
    <t xml:space="preserve"> 50,00%
 15.128,19</t>
  </si>
  <si>
    <t xml:space="preserve"> 100,00%
 49.271,16</t>
  </si>
  <si>
    <t xml:space="preserve"> 40,00%
 19.708,46</t>
  </si>
  <si>
    <t xml:space="preserve"> 50,00%
 24.635,58</t>
  </si>
  <si>
    <t xml:space="preserve"> 10,00%
 4.927,12</t>
  </si>
  <si>
    <t xml:space="preserve"> 100,00%
 7.152,65</t>
  </si>
  <si>
    <t xml:space="preserve"> 100,00%
 12.742,38</t>
  </si>
  <si>
    <t xml:space="preserve"> 100,00%
 35.412,83</t>
  </si>
  <si>
    <t xml:space="preserve"> 100,00%
 500,94</t>
  </si>
  <si>
    <t xml:space="preserve"> 1,54%
 1.677,74</t>
  </si>
  <si>
    <t xml:space="preserve"> 100,00%
 1.019,66</t>
  </si>
  <si>
    <t xml:space="preserve"> 100,00%
 822,60</t>
  </si>
  <si>
    <t xml:space="preserve"> 80,00%
 658,08</t>
  </si>
  <si>
    <t xml:space="preserve"> 20,00%
 164,52</t>
  </si>
  <si>
    <t xml:space="preserve"> 100,00%
 6.675,18</t>
  </si>
  <si>
    <t xml:space="preserve"> 100,00%
 8.060,85</t>
  </si>
  <si>
    <t xml:space="preserve"> 100,00%
 10.076,36</t>
  </si>
  <si>
    <t xml:space="preserve"> 40,00%
 4.030,54</t>
  </si>
  <si>
    <t xml:space="preserve"> 60,00%
 6.045,82</t>
  </si>
  <si>
    <t xml:space="preserve"> 100,00%
 24.978,92</t>
  </si>
  <si>
    <t xml:space="preserve"> 40,00%
 9.991,57</t>
  </si>
  <si>
    <t xml:space="preserve"> 60,00%
 14.987,35</t>
  </si>
  <si>
    <t xml:space="preserve"> 100,00%
 32.571,35</t>
  </si>
  <si>
    <t xml:space="preserve"> 100,00%
 15.429,98</t>
  </si>
  <si>
    <t xml:space="preserve"> 40,00%
 6.171,99</t>
  </si>
  <si>
    <t xml:space="preserve"> 60,00%
 9.257,99</t>
  </si>
  <si>
    <t xml:space="preserve"> 100,00%
 333,96</t>
  </si>
  <si>
    <t xml:space="preserve"> 1.019,95</t>
  </si>
  <si>
    <t xml:space="preserve"> 87,44</t>
  </si>
  <si>
    <t xml:space="preserve"> 89.184,42</t>
  </si>
  <si>
    <t xml:space="preserve"> 2.230,66</t>
  </si>
  <si>
    <t xml:space="preserve"> 36,12</t>
  </si>
  <si>
    <t xml:space="preserve"> 80.571,43</t>
  </si>
  <si>
    <t xml:space="preserve"> 416,26</t>
  </si>
  <si>
    <t xml:space="preserve"> 131,70</t>
  </si>
  <si>
    <t xml:space="preserve"> 54.821,44</t>
  </si>
  <si>
    <t xml:space="preserve"> 594,45</t>
  </si>
  <si>
    <t xml:space="preserve"> 35.524,33</t>
  </si>
  <si>
    <t xml:space="preserve"> 208,41</t>
  </si>
  <si>
    <t xml:space="preserve"> 32.834,99</t>
  </si>
  <si>
    <t xml:space="preserve"> 69,87</t>
  </si>
  <si>
    <t xml:space="preserve"> 31.787,35</t>
  </si>
  <si>
    <t xml:space="preserve"> 1.732,77</t>
  </si>
  <si>
    <t xml:space="preserve"> 16,47</t>
  </si>
  <si>
    <t xml:space="preserve"> 28.538,72</t>
  </si>
  <si>
    <t xml:space="preserve"> 15,76</t>
  </si>
  <si>
    <t xml:space="preserve"> 27.308,45</t>
  </si>
  <si>
    <t xml:space="preserve"> 203,56</t>
  </si>
  <si>
    <t xml:space="preserve"> 22.863,85</t>
  </si>
  <si>
    <t xml:space="preserve"> 61,62</t>
  </si>
  <si>
    <t xml:space="preserve"> 18.433,00</t>
  </si>
  <si>
    <t xml:space="preserve"> 72,23</t>
  </si>
  <si>
    <t xml:space="preserve"> 18.303,80</t>
  </si>
  <si>
    <t xml:space="preserve"> 1,79</t>
  </si>
  <si>
    <t xml:space="preserve"> 16.331,69</t>
  </si>
  <si>
    <t xml:space="preserve"> 69,68</t>
  </si>
  <si>
    <t xml:space="preserve"> 15.888,43</t>
  </si>
  <si>
    <t xml:space="preserve"> 1.982,82</t>
  </si>
  <si>
    <t xml:space="preserve"> 7,98</t>
  </si>
  <si>
    <t xml:space="preserve"> 15.822,90</t>
  </si>
  <si>
    <t xml:space="preserve"> 16,17</t>
  </si>
  <si>
    <t xml:space="preserve"> 14.968,56</t>
  </si>
  <si>
    <t xml:space="preserve"> 17,95</t>
  </si>
  <si>
    <t xml:space="preserve"> 14.874,98</t>
  </si>
  <si>
    <t xml:space="preserve"> 354,24</t>
  </si>
  <si>
    <t xml:space="preserve"> 14.134,17</t>
  </si>
  <si>
    <t xml:space="preserve"> 55,66</t>
  </si>
  <si>
    <t xml:space="preserve"> 1.454,65</t>
  </si>
  <si>
    <t xml:space="preserve"> 8,75</t>
  </si>
  <si>
    <t xml:space="preserve"> 12.728,18</t>
  </si>
  <si>
    <t xml:space="preserve"> 4,91</t>
  </si>
  <si>
    <t xml:space="preserve"> 12.585,31</t>
  </si>
  <si>
    <t xml:space="preserve"> 205,60</t>
  </si>
  <si>
    <t xml:space="preserve"> 12.286,65</t>
  </si>
  <si>
    <t xml:space="preserve"> 131,58</t>
  </si>
  <si>
    <t xml:space="preserve"> 11.842,20</t>
  </si>
  <si>
    <t xml:space="preserve"> 16,26</t>
  </si>
  <si>
    <t xml:space="preserve"> 11.684,43</t>
  </si>
  <si>
    <t xml:space="preserve"> 894,48</t>
  </si>
  <si>
    <t xml:space="preserve"> 11.547,73</t>
  </si>
  <si>
    <t xml:space="preserve"> 142,29</t>
  </si>
  <si>
    <t xml:space="preserve"> 79,01</t>
  </si>
  <si>
    <t xml:space="preserve"> 11.242,33</t>
  </si>
  <si>
    <t xml:space="preserve"> 9,40</t>
  </si>
  <si>
    <t xml:space="preserve"> 10.730,57</t>
  </si>
  <si>
    <t xml:space="preserve"> 20,79</t>
  </si>
  <si>
    <t xml:space="preserve"> 10.403,31</t>
  </si>
  <si>
    <t xml:space="preserve"> 970,75</t>
  </si>
  <si>
    <t xml:space="preserve"> 9.707,50</t>
  </si>
  <si>
    <t xml:space="preserve"> 40,95</t>
  </si>
  <si>
    <t xml:space="preserve"> 9.337,41</t>
  </si>
  <si>
    <t xml:space="preserve"> 45,11</t>
  </si>
  <si>
    <t xml:space="preserve"> 9.115,82</t>
  </si>
  <si>
    <t xml:space="preserve"> 0,89</t>
  </si>
  <si>
    <t xml:space="preserve"> 13,62</t>
  </si>
  <si>
    <t xml:space="preserve"> 9.087,26</t>
  </si>
  <si>
    <t xml:space="preserve"> 6,65</t>
  </si>
  <si>
    <t xml:space="preserve"> 9.005,16</t>
  </si>
  <si>
    <t xml:space="preserve"> 0,88</t>
  </si>
  <si>
    <t xml:space="preserve"> 8.926,71</t>
  </si>
  <si>
    <t xml:space="preserve"> 0,87</t>
  </si>
  <si>
    <t xml:space="preserve"> 97,34</t>
  </si>
  <si>
    <t xml:space="preserve"> 8.511,40</t>
  </si>
  <si>
    <t xml:space="preserve"> 0,83</t>
  </si>
  <si>
    <t xml:space="preserve"> 3.697,64</t>
  </si>
  <si>
    <t xml:space="preserve"> 8.060,85</t>
  </si>
  <si>
    <t xml:space="preserve"> 7.741,27</t>
  </si>
  <si>
    <t xml:space="preserve"> 48,51</t>
  </si>
  <si>
    <t xml:space="preserve"> 7.287,17</t>
  </si>
  <si>
    <t xml:space="preserve"> 0,71</t>
  </si>
  <si>
    <t xml:space="preserve"> 8,85</t>
  </si>
  <si>
    <t xml:space="preserve"> 808,21</t>
  </si>
  <si>
    <t xml:space="preserve"> 7.152,65</t>
  </si>
  <si>
    <t xml:space="preserve"> 20,05</t>
  </si>
  <si>
    <t xml:space="preserve"> 7.067,62</t>
  </si>
  <si>
    <t xml:space="preserve"> 87,75</t>
  </si>
  <si>
    <t xml:space="preserve"> 6.742,71</t>
  </si>
  <si>
    <t xml:space="preserve"> 0,66</t>
  </si>
  <si>
    <t xml:space="preserve"> 51,34</t>
  </si>
  <si>
    <t xml:space="preserve"> 6.429,82</t>
  </si>
  <si>
    <t xml:space="preserve"> 112,70</t>
  </si>
  <si>
    <t xml:space="preserve"> 6.132,00</t>
  </si>
  <si>
    <t xml:space="preserve"> 0,60</t>
  </si>
  <si>
    <t xml:space="preserve"> 34,17</t>
  </si>
  <si>
    <t xml:space="preserve"> 5.826,32</t>
  </si>
  <si>
    <t xml:space="preserve"> 119,71</t>
  </si>
  <si>
    <t xml:space="preserve"> 47,91</t>
  </si>
  <si>
    <t xml:space="preserve"> 5.735,30</t>
  </si>
  <si>
    <t xml:space="preserve"> 40,19</t>
  </si>
  <si>
    <t xml:space="preserve"> 5.470,66</t>
  </si>
  <si>
    <t xml:space="preserve"> 5.236,63</t>
  </si>
  <si>
    <t xml:space="preserve"> 20,78</t>
  </si>
  <si>
    <t xml:space="preserve"> 5.097,33</t>
  </si>
  <si>
    <t xml:space="preserve"> 0,50</t>
  </si>
  <si>
    <t xml:space="preserve"> 295,38</t>
  </si>
  <si>
    <t xml:space="preserve"> 16,72</t>
  </si>
  <si>
    <t xml:space="preserve"> 4.938,75</t>
  </si>
  <si>
    <t xml:space="preserve"> 4.574,60</t>
  </si>
  <si>
    <t xml:space="preserve"> 4.375,04</t>
  </si>
  <si>
    <t xml:space="preserve"> 333,84</t>
  </si>
  <si>
    <t xml:space="preserve"> 4.339,92</t>
  </si>
  <si>
    <t xml:space="preserve"> 18,21</t>
  </si>
  <si>
    <t xml:space="preserve"> 4.242,93</t>
  </si>
  <si>
    <t xml:space="preserve"> 30,02</t>
  </si>
  <si>
    <t xml:space="preserve"> 4.111,53</t>
  </si>
  <si>
    <t xml:space="preserve"> 24,08</t>
  </si>
  <si>
    <t xml:space="preserve"> 3.973,20</t>
  </si>
  <si>
    <t xml:space="preserve"> 15,43</t>
  </si>
  <si>
    <t xml:space="preserve"> 3.965,51</t>
  </si>
  <si>
    <t xml:space="preserve"> 790,11</t>
  </si>
  <si>
    <t xml:space="preserve"> 3.950,55</t>
  </si>
  <si>
    <t xml:space="preserve"> 69,39</t>
  </si>
  <si>
    <t xml:space="preserve"> 3.775,50</t>
  </si>
  <si>
    <t xml:space="preserve"> 13,74</t>
  </si>
  <si>
    <t xml:space="preserve"> 3.730,41</t>
  </si>
  <si>
    <t xml:space="preserve"> 59,24</t>
  </si>
  <si>
    <t xml:space="preserve"> 62,73</t>
  </si>
  <si>
    <t xml:space="preserve"> 3.716,12</t>
  </si>
  <si>
    <t xml:space="preserve"> 1.338,0</t>
  </si>
  <si>
    <t xml:space="preserve"> 3.572,46</t>
  </si>
  <si>
    <t xml:space="preserve"> 170,96</t>
  </si>
  <si>
    <t xml:space="preserve"> 20,80</t>
  </si>
  <si>
    <t xml:space="preserve"> 3.555,96</t>
  </si>
  <si>
    <t xml:space="preserve"> 264,47</t>
  </si>
  <si>
    <t xml:space="preserve"> 3.533,31</t>
  </si>
  <si>
    <t xml:space="preserve"> 30,60</t>
  </si>
  <si>
    <t xml:space="preserve"> 3.426,28</t>
  </si>
  <si>
    <t xml:space="preserve"> 0,34</t>
  </si>
  <si>
    <t xml:space="preserve"> 3.412,55</t>
  </si>
  <si>
    <t xml:space="preserve"> 31,87</t>
  </si>
  <si>
    <t xml:space="preserve"> 3.180,94</t>
  </si>
  <si>
    <t xml:space="preserve"> 3.024,54</t>
  </si>
  <si>
    <t xml:space="preserve"> 17,77</t>
  </si>
  <si>
    <t xml:space="preserve"> 166,52</t>
  </si>
  <si>
    <t xml:space="preserve"> 2.959,06</t>
  </si>
  <si>
    <t xml:space="preserve"> 435,22</t>
  </si>
  <si>
    <t xml:space="preserve"> 6,74</t>
  </si>
  <si>
    <t xml:space="preserve"> 2.933,38</t>
  </si>
  <si>
    <t xml:space="preserve"> 87,69</t>
  </si>
  <si>
    <t xml:space="preserve"> 2.893,77</t>
  </si>
  <si>
    <t xml:space="preserve"> 0,28</t>
  </si>
  <si>
    <t xml:space="preserve"> 10,79</t>
  </si>
  <si>
    <t xml:space="preserve"> 2.773,03</t>
  </si>
  <si>
    <t xml:space="preserve"> 686,52</t>
  </si>
  <si>
    <t xml:space="preserve"> 2.746,08</t>
  </si>
  <si>
    <t xml:space="preserve"> 23,99</t>
  </si>
  <si>
    <t xml:space="preserve"> 2.706,55</t>
  </si>
  <si>
    <t xml:space="preserve"> 84,18</t>
  </si>
  <si>
    <t xml:space="preserve"> 2.668,50</t>
  </si>
  <si>
    <t xml:space="preserve"> 2.581,39</t>
  </si>
  <si>
    <t xml:space="preserve"> 0,25</t>
  </si>
  <si>
    <t xml:space="preserve"> 428,70</t>
  </si>
  <si>
    <t xml:space="preserve"> 2.572,20</t>
  </si>
  <si>
    <t xml:space="preserve"> 22,22</t>
  </si>
  <si>
    <t xml:space="preserve"> 2.510,86</t>
  </si>
  <si>
    <t xml:space="preserve"> 984,27</t>
  </si>
  <si>
    <t xml:space="preserve"> 2.431,14</t>
  </si>
  <si>
    <t xml:space="preserve"> 55,40</t>
  </si>
  <si>
    <t xml:space="preserve"> 2.409,90</t>
  </si>
  <si>
    <t xml:space="preserve"> 2.382,67</t>
  </si>
  <si>
    <t xml:space="preserve"> 771,64</t>
  </si>
  <si>
    <t xml:space="preserve"> 2.314,92</t>
  </si>
  <si>
    <t xml:space="preserve"> 1.120,32</t>
  </si>
  <si>
    <t xml:space="preserve"> 2.240,64</t>
  </si>
  <si>
    <t xml:space="preserve"> 2.114,12</t>
  </si>
  <si>
    <t xml:space="preserve"> 0,21</t>
  </si>
  <si>
    <t xml:space="preserve"> 85,62</t>
  </si>
  <si>
    <t xml:space="preserve"> 2.054,88</t>
  </si>
  <si>
    <t xml:space="preserve"> 450,26</t>
  </si>
  <si>
    <t xml:space="preserve"> 4,28</t>
  </si>
  <si>
    <t xml:space="preserve"> 1.927,11</t>
  </si>
  <si>
    <t xml:space="preserve"> 1.865,86</t>
  </si>
  <si>
    <t xml:space="preserve"> 410,15</t>
  </si>
  <si>
    <t xml:space="preserve"> 1.845,67</t>
  </si>
  <si>
    <t xml:space="preserve"> 152,28</t>
  </si>
  <si>
    <t xml:space="preserve"> 11,56</t>
  </si>
  <si>
    <t xml:space="preserve"> 1.760,35</t>
  </si>
  <si>
    <t xml:space="preserve"> 1,61</t>
  </si>
  <si>
    <t xml:space="preserve"> 1.755,70</t>
  </si>
  <si>
    <t xml:space="preserve"> 99,15</t>
  </si>
  <si>
    <t xml:space="preserve"> 1.720,25</t>
  </si>
  <si>
    <t xml:space="preserve"> 106,86</t>
  </si>
  <si>
    <t xml:space="preserve"> 1.709,76</t>
  </si>
  <si>
    <t xml:space="preserve"> 73,15</t>
  </si>
  <si>
    <t xml:space="preserve"> 1.687,57</t>
  </si>
  <si>
    <t xml:space="preserve"> 97,87</t>
  </si>
  <si>
    <t xml:space="preserve"> 1.663,79</t>
  </si>
  <si>
    <t xml:space="preserve"> 1,49</t>
  </si>
  <si>
    <t xml:space="preserve"> 1.624,84</t>
  </si>
  <si>
    <t xml:space="preserve"> 772,65</t>
  </si>
  <si>
    <t xml:space="preserve"> 1.545,30</t>
  </si>
  <si>
    <t xml:space="preserve"> 86,62</t>
  </si>
  <si>
    <t xml:space="preserve"> 1.502,85</t>
  </si>
  <si>
    <t xml:space="preserve"> 1.460,55</t>
  </si>
  <si>
    <t xml:space="preserve"> 82,43</t>
  </si>
  <si>
    <t xml:space="preserve"> 1.430,16</t>
  </si>
  <si>
    <t xml:space="preserve"> 224,85</t>
  </si>
  <si>
    <t xml:space="preserve"> 1.349,10</t>
  </si>
  <si>
    <t xml:space="preserve"> 27,89</t>
  </si>
  <si>
    <t xml:space="preserve"> 1.338,72</t>
  </si>
  <si>
    <t xml:space="preserve"> 189,47</t>
  </si>
  <si>
    <t xml:space="preserve"> 1.326,29</t>
  </si>
  <si>
    <t xml:space="preserve"> 22,12</t>
  </si>
  <si>
    <t xml:space="preserve"> 1.274,99</t>
  </si>
  <si>
    <t xml:space="preserve"> 23,45</t>
  </si>
  <si>
    <t xml:space="preserve"> 52,13</t>
  </si>
  <si>
    <t xml:space="preserve"> 1.222,44</t>
  </si>
  <si>
    <t xml:space="preserve"> 55,12</t>
  </si>
  <si>
    <t xml:space="preserve"> 1.212,64</t>
  </si>
  <si>
    <t xml:space="preserve"> 1.183,50</t>
  </si>
  <si>
    <t xml:space="preserve"> 68,40</t>
  </si>
  <si>
    <t xml:space="preserve"> 1.176,48</t>
  </si>
  <si>
    <t xml:space="preserve"> 19,44</t>
  </si>
  <si>
    <t xml:space="preserve"> 1.156,68</t>
  </si>
  <si>
    <t xml:space="preserve"> 10,73</t>
  </si>
  <si>
    <t xml:space="preserve"> 1.040,81</t>
  </si>
  <si>
    <t xml:space="preserve"> 0,10</t>
  </si>
  <si>
    <t xml:space="preserve"> 504,79</t>
  </si>
  <si>
    <t xml:space="preserve"> 1.009,58</t>
  </si>
  <si>
    <t xml:space="preserve"> 83,15</t>
  </si>
  <si>
    <t xml:space="preserve"> 997,80</t>
  </si>
  <si>
    <t xml:space="preserve"> 22,70</t>
  </si>
  <si>
    <t xml:space="preserve"> 953,40</t>
  </si>
  <si>
    <t xml:space="preserve"> 473,55</t>
  </si>
  <si>
    <t xml:space="preserve"> 947,10</t>
  </si>
  <si>
    <t xml:space="preserve"> 931,64</t>
  </si>
  <si>
    <t xml:space="preserve"> 101,34</t>
  </si>
  <si>
    <t xml:space="preserve"> 912,06</t>
  </si>
  <si>
    <t xml:space="preserve"> 77,02</t>
  </si>
  <si>
    <t xml:space="preserve"> 847,22</t>
  </si>
  <si>
    <t xml:space="preserve"> 30,0</t>
  </si>
  <si>
    <t xml:space="preserve"> 27,83</t>
  </si>
  <si>
    <t xml:space="preserve"> 834,90</t>
  </si>
  <si>
    <t xml:space="preserve"> 32,91</t>
  </si>
  <si>
    <t xml:space="preserve"> 789,84</t>
  </si>
  <si>
    <t xml:space="preserve"> 60,57</t>
  </si>
  <si>
    <t xml:space="preserve"> 787,41</t>
  </si>
  <si>
    <t xml:space="preserve"> 28,42</t>
  </si>
  <si>
    <t xml:space="preserve"> 767,34</t>
  </si>
  <si>
    <t xml:space="preserve"> 33,25</t>
  </si>
  <si>
    <t xml:space="preserve"> 22,97</t>
  </si>
  <si>
    <t xml:space="preserve"> 763,75</t>
  </si>
  <si>
    <t xml:space="preserve"> 758,94</t>
  </si>
  <si>
    <t xml:space="preserve"> 369,90</t>
  </si>
  <si>
    <t xml:space="preserve"> 739,80</t>
  </si>
  <si>
    <t xml:space="preserve"> 1.938,59</t>
  </si>
  <si>
    <t xml:space="preserve"> 717,27</t>
  </si>
  <si>
    <t xml:space="preserve"> 715,45</t>
  </si>
  <si>
    <t xml:space="preserve"> 8,95</t>
  </si>
  <si>
    <t xml:space="preserve"> 709,10</t>
  </si>
  <si>
    <t xml:space="preserve"> 70,30</t>
  </si>
  <si>
    <t xml:space="preserve"> 703,00</t>
  </si>
  <si>
    <t xml:space="preserve"> 12,92</t>
  </si>
  <si>
    <t xml:space="preserve"> 695,22</t>
  </si>
  <si>
    <t xml:space="preserve"> 337,35</t>
  </si>
  <si>
    <t xml:space="preserve"> 674,70</t>
  </si>
  <si>
    <t xml:space="preserve"> 39,43</t>
  </si>
  <si>
    <t xml:space="preserve"> 670,31</t>
  </si>
  <si>
    <t xml:space="preserve"> 660,38</t>
  </si>
  <si>
    <t xml:space="preserve"> 65,09</t>
  </si>
  <si>
    <t xml:space="preserve"> 650,90</t>
  </si>
  <si>
    <t xml:space="preserve"> 22,50</t>
  </si>
  <si>
    <t xml:space="preserve"> 607,72</t>
  </si>
  <si>
    <t xml:space="preserve"> 15,61</t>
  </si>
  <si>
    <t xml:space="preserve"> 577,57</t>
  </si>
  <si>
    <t xml:space="preserve"> 50,61</t>
  </si>
  <si>
    <t xml:space="preserve"> 556,71</t>
  </si>
  <si>
    <t xml:space="preserve"> 137,36</t>
  </si>
  <si>
    <t xml:space="preserve"> 549,44</t>
  </si>
  <si>
    <t xml:space="preserve"> 35,70</t>
  </si>
  <si>
    <t xml:space="preserve"> 535,50</t>
  </si>
  <si>
    <t xml:space="preserve"> 1.176,63</t>
  </si>
  <si>
    <t xml:space="preserve"> 529,48</t>
  </si>
  <si>
    <t xml:space="preserve"> 21,79</t>
  </si>
  <si>
    <t xml:space="preserve"> 522,96</t>
  </si>
  <si>
    <t xml:space="preserve"> 3,04</t>
  </si>
  <si>
    <t xml:space="preserve"> 519,71</t>
  </si>
  <si>
    <t xml:space="preserve"> 85,28</t>
  </si>
  <si>
    <t xml:space="preserve"> 511,68</t>
  </si>
  <si>
    <t xml:space="preserve"> 99,03</t>
  </si>
  <si>
    <t xml:space="preserve"> 495,15</t>
  </si>
  <si>
    <t xml:space="preserve"> 20,88</t>
  </si>
  <si>
    <t xml:space="preserve"> 39,38</t>
  </si>
  <si>
    <t xml:space="preserve"> 456,80</t>
  </si>
  <si>
    <t xml:space="preserve"> 8,47</t>
  </si>
  <si>
    <t xml:space="preserve"> 448,91</t>
  </si>
  <si>
    <t xml:space="preserve"> 12,50</t>
  </si>
  <si>
    <t xml:space="preserve"> 431,25</t>
  </si>
  <si>
    <t xml:space="preserve"> 18,27</t>
  </si>
  <si>
    <t xml:space="preserve"> 420,21</t>
  </si>
  <si>
    <t xml:space="preserve"> 56,13</t>
  </si>
  <si>
    <t xml:space="preserve"> 392,91</t>
  </si>
  <si>
    <t xml:space="preserve"> 187,36</t>
  </si>
  <si>
    <t xml:space="preserve"> 374,72</t>
  </si>
  <si>
    <t xml:space="preserve"> 14,22</t>
  </si>
  <si>
    <t xml:space="preserve"> 341,28</t>
  </si>
  <si>
    <t xml:space="preserve"> 339,48</t>
  </si>
  <si>
    <t xml:space="preserve"> 334,68</t>
  </si>
  <si>
    <t xml:space="preserve"> 1,51</t>
  </si>
  <si>
    <t xml:space="preserve"> 327,97</t>
  </si>
  <si>
    <t xml:space="preserve"> 35,0</t>
  </si>
  <si>
    <t xml:space="preserve"> 313,25</t>
  </si>
  <si>
    <t xml:space="preserve"> 309,78</t>
  </si>
  <si>
    <t xml:space="preserve"> 306,99</t>
  </si>
  <si>
    <t xml:space="preserve"> 95,36</t>
  </si>
  <si>
    <t xml:space="preserve"> 3,14</t>
  </si>
  <si>
    <t xml:space="preserve"> 299,43</t>
  </si>
  <si>
    <t xml:space="preserve"> 16,40</t>
  </si>
  <si>
    <t xml:space="preserve"> 278,80</t>
  </si>
  <si>
    <t xml:space="preserve"> 44,23</t>
  </si>
  <si>
    <t xml:space="preserve"> 265,38</t>
  </si>
  <si>
    <t xml:space="preserve"> 246,54</t>
  </si>
  <si>
    <t xml:space="preserve"> 233,79</t>
  </si>
  <si>
    <t xml:space="preserve"> 12,57</t>
  </si>
  <si>
    <t xml:space="preserve"> 226,26</t>
  </si>
  <si>
    <t xml:space="preserve"> 110,56</t>
  </si>
  <si>
    <t xml:space="preserve"> 221,12</t>
  </si>
  <si>
    <t xml:space="preserve"> 4,53</t>
  </si>
  <si>
    <t xml:space="preserve"> 216,98</t>
  </si>
  <si>
    <t xml:space="preserve"> 26,05</t>
  </si>
  <si>
    <t xml:space="preserve"> 208,40</t>
  </si>
  <si>
    <t xml:space="preserve"> 9,31</t>
  </si>
  <si>
    <t xml:space="preserve"> 204,82</t>
  </si>
  <si>
    <t xml:space="preserve"> 7,85</t>
  </si>
  <si>
    <t xml:space="preserve"> 204,10</t>
  </si>
  <si>
    <t xml:space="preserve"> 195,69</t>
  </si>
  <si>
    <t xml:space="preserve"> 18,64</t>
  </si>
  <si>
    <t xml:space="preserve"> 180,06</t>
  </si>
  <si>
    <t xml:space="preserve"> 99,71</t>
  </si>
  <si>
    <t xml:space="preserve"> 99,73</t>
  </si>
  <si>
    <t xml:space="preserve"> 27,59</t>
  </si>
  <si>
    <t xml:space="preserve"> 165,54</t>
  </si>
  <si>
    <t xml:space="preserve"> 20,26</t>
  </si>
  <si>
    <t xml:space="preserve"> 162,08</t>
  </si>
  <si>
    <t xml:space="preserve"> 99,76</t>
  </si>
  <si>
    <t xml:space="preserve"> 161,47</t>
  </si>
  <si>
    <t xml:space="preserve"> 35,68</t>
  </si>
  <si>
    <t xml:space="preserve"> 153,42</t>
  </si>
  <si>
    <t xml:space="preserve"> 99,79</t>
  </si>
  <si>
    <t xml:space="preserve"> 48,55</t>
  </si>
  <si>
    <t xml:space="preserve"> 148,56</t>
  </si>
  <si>
    <t xml:space="preserve"> 147,50</t>
  </si>
  <si>
    <t xml:space="preserve"> 73,23</t>
  </si>
  <si>
    <t xml:space="preserve"> 146,46</t>
  </si>
  <si>
    <t xml:space="preserve"> 119,19</t>
  </si>
  <si>
    <t xml:space="preserve"> 111,32</t>
  </si>
  <si>
    <t xml:space="preserve"> 8,49</t>
  </si>
  <si>
    <t xml:space="preserve"> 107,14</t>
  </si>
  <si>
    <t xml:space="preserve"> 34,67</t>
  </si>
  <si>
    <t xml:space="preserve"> 104,01</t>
  </si>
  <si>
    <t xml:space="preserve"> 13,56</t>
  </si>
  <si>
    <t xml:space="preserve"> 94,92</t>
  </si>
  <si>
    <t xml:space="preserve"> 21,34</t>
  </si>
  <si>
    <t xml:space="preserve"> 85,36</t>
  </si>
  <si>
    <t xml:space="preserve"> 75,58</t>
  </si>
  <si>
    <t xml:space="preserve"> 15,06</t>
  </si>
  <si>
    <t xml:space="preserve"> 75,30</t>
  </si>
  <si>
    <t xml:space="preserve"> 68,00</t>
  </si>
  <si>
    <t xml:space="preserve"> 13,43</t>
  </si>
  <si>
    <t xml:space="preserve"> 67,15</t>
  </si>
  <si>
    <t xml:space="preserve"> 32,63</t>
  </si>
  <si>
    <t xml:space="preserve"> 63,62</t>
  </si>
  <si>
    <t xml:space="preserve"> 60,00</t>
  </si>
  <si>
    <t xml:space="preserve"> 19,47</t>
  </si>
  <si>
    <t xml:space="preserve"> 56,46</t>
  </si>
  <si>
    <t xml:space="preserve"> 56,41</t>
  </si>
  <si>
    <t xml:space="preserve"> 18,76</t>
  </si>
  <si>
    <t xml:space="preserve"> 56,28</t>
  </si>
  <si>
    <t xml:space="preserve"> 53,82</t>
  </si>
  <si>
    <t xml:space="preserve"> 52,80</t>
  </si>
  <si>
    <t xml:space="preserve"> 48,99</t>
  </si>
  <si>
    <t xml:space="preserve"> 41,03</t>
  </si>
  <si>
    <t xml:space="preserve"> 1,17</t>
  </si>
  <si>
    <t xml:space="preserve"> 37,44</t>
  </si>
  <si>
    <t xml:space="preserve"> 32,85</t>
  </si>
  <si>
    <t xml:space="preserve"> 31,18</t>
  </si>
  <si>
    <t xml:space="preserve"> 14,71</t>
  </si>
  <si>
    <t xml:space="preserve"> 29,42</t>
  </si>
  <si>
    <t xml:space="preserve"> 11,19</t>
  </si>
  <si>
    <t xml:space="preserve"> 22,38</t>
  </si>
  <si>
    <t xml:space="preserve"> 11,08</t>
  </si>
  <si>
    <t xml:space="preserve"> 22,16</t>
  </si>
  <si>
    <t xml:space="preserve"> 12,00</t>
  </si>
  <si>
    <t xml:space="preserve"> 11,90</t>
  </si>
  <si>
    <t xml:space="preserve"> 5,12</t>
  </si>
  <si>
    <t xml:space="preserve"> 10,24</t>
  </si>
  <si>
    <t xml:space="preserve"> 90766 </t>
  </si>
  <si>
    <t xml:space="preserve"> 00021114 </t>
  </si>
  <si>
    <t>ADESIVO PARA TUBOS CPVC, *75* G</t>
  </si>
  <si>
    <t xml:space="preserve"> 7371 </t>
  </si>
  <si>
    <t>Ralo hemisférico em fº fº, tipo abacaxi Ø 150mm</t>
  </si>
  <si>
    <t xml:space="preserve"> 00000987 </t>
  </si>
  <si>
    <t>CABO DE COBRE, RIGIDO, CLASSE 2, ISOLACAO EM PVC/A, ANTICHAMA BWF-B, 1 CONDUTOR, 450/750 V, SECAO NOMINAL 35 MM2</t>
  </si>
  <si>
    <t xml:space="preserve"> 00000402 </t>
  </si>
  <si>
    <t>GANCHO OLHAL EM ACO GALVANIZADO, ESPESSURA 16MM, ABERTURA 21MM</t>
  </si>
  <si>
    <t xml:space="preserve"> 00000427 </t>
  </si>
  <si>
    <t>ALCA PREFORMADA DE CONTRA POSTE, EM ACO GALVANIZADO, PARA CABO 3/16", COMPRIMENTO *860* MM</t>
  </si>
  <si>
    <t xml:space="preserve"> 00000416 </t>
  </si>
  <si>
    <t>GRAMPO METALICO TIPO OLHAL PARA HASTE DE ATERRAMENTO DE 3/4'', CONDUTOR DE *10* A 50 MM2</t>
  </si>
  <si>
    <t xml:space="preserve"> 12511 </t>
  </si>
  <si>
    <t>Roldana de aço 2 1/2" (6cm) para cabo de aço de 1/4".</t>
  </si>
  <si>
    <t xml:space="preserve"> 00039763 </t>
  </si>
  <si>
    <t>QUADRO DE DISTRIBUICAO COM BARRAMENTO TRIFASICO, DE EMBUTIR, EM CHAPA DE ACO GALVANIZADO, PARA 48 DISJUNTORES DIN, 100 A</t>
  </si>
  <si>
    <t>PLACA DE SINALIZACAO DE SEGURANCA CONTRA INCENDIO, FOTOLUMINESCENTE, QUADRADA, *20 X 20* CM, EM PVC *2* MM ANTI-CHAMAS (SIMBOLOS, CORES E PICTOGRAMAS CONFORME NBR 16820)</t>
  </si>
  <si>
    <t xml:space="preserve"> 87298 </t>
  </si>
  <si>
    <t>ARGAMASSA TRAÇO 1:3 (EM VOLUME DE CIMENTO E AREIA MÉDIA ÚMIDA) PARA CONTRAPISO, PREPARO MECÂNICO COM BETONEIRA 400 L. AF_08/2019</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</si>
  <si>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</si>
  <si>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</si>
  <si>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</si>
  <si>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</si>
  <si>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CHI</t>
  </si>
  <si>
    <t xml:space="preserve"> 00003671 </t>
  </si>
  <si>
    <t>JUNTA PLASTICA DE DILATACAO PARA PISOS, COR CINZA, 17 X 3 MM (ALTURA X ESPESSURA)</t>
  </si>
  <si>
    <t xml:space="preserve"> 00000536 </t>
  </si>
  <si>
    <t>REVESTIMENTO EM CERAMICA ESMALTADA EXTRA, PEI MENOR OU IGUAL A 3, FORMATO MENOR OU IGUAL A 2025 CM2</t>
  </si>
  <si>
    <t xml:space="preserve"> 00011795 </t>
  </si>
  <si>
    <t>GRANITO PARA BANCADA, POLIDO, TIPO ANDORINHA/ QUARTZ/ CASTELO/ CORUMBA OU OUTROS EQUIVALENTES DA REGIAO, E=  *2,5* CM</t>
  </si>
  <si>
    <t xml:space="preserve"> 88239 </t>
  </si>
  <si>
    <t>AJUDANTE DE CARPINTEIRO COM ENCARGOS COMPLEMENTARES</t>
  </si>
  <si>
    <t xml:space="preserve"> 88261 </t>
  </si>
  <si>
    <t>CARPINTEIRO DE ESQUADRIA COM ENCARGOS COMPLEMENTARES</t>
  </si>
  <si>
    <t xml:space="preserve"> 88315 </t>
  </si>
  <si>
    <t>SERRALHEIRO COM ENCARGOS COMPLEMENTARES</t>
  </si>
  <si>
    <t xml:space="preserve"> 00000345 </t>
  </si>
  <si>
    <t>ARAME GALVANIZADO 18 BWG, D = 1,24MM (0,009 KG/M)</t>
  </si>
  <si>
    <t xml:space="preserve"> 00003731 </t>
  </si>
  <si>
    <t>LADRILHO HIDRAULICO, *20 X 20* CM, E= 2 CM, DADOS, COR NATURAL</t>
  </si>
  <si>
    <t xml:space="preserve"> 00007293 </t>
  </si>
  <si>
    <t>TINTA ESMALTE SINTETICO PREMIUM DE DUPLA ACAO GRAFITE FOSCO PARA SUPERFICIES METALICAS FERROSAS</t>
  </si>
  <si>
    <t xml:space="preserve"> 00004720 </t>
  </si>
  <si>
    <t>PEDRA BRITADA N. 0, OU PEDRISCO (4,8 A 9,5 MM) POSTO PEDREIRA/FORNECEDOR, SEM FRETE</t>
  </si>
  <si>
    <t xml:space="preserve"> 00013388 </t>
  </si>
  <si>
    <t>SOLDA EM BARRA DE ESTANHO-CHUMBO 50/50</t>
  </si>
  <si>
    <t xml:space="preserve"> 88238 </t>
  </si>
  <si>
    <t>AJUDANTE DE ARMADOR COM ENCARGOS COMPLEMENTARES</t>
  </si>
  <si>
    <t xml:space="preserve"> 100301 </t>
  </si>
  <si>
    <t>AJUDANTE DE PINTOR COM ENCARGOS COMPLEMENTARES</t>
  </si>
  <si>
    <t xml:space="preserve"> 88245 </t>
  </si>
  <si>
    <t>ARMADOR COM ENCARGOS COMPLEMENTARES</t>
  </si>
  <si>
    <t xml:space="preserve"> 100,00%
 109.084,22</t>
  </si>
  <si>
    <t xml:space="preserve"> 17,35%
 18.931,09</t>
  </si>
  <si>
    <t xml:space="preserve"> 20,36%
 22.209,38</t>
  </si>
  <si>
    <t xml:space="preserve"> 52,09%
 56.816,69</t>
  </si>
  <si>
    <t xml:space="preserve"> 8,66%
 9.449,32</t>
  </si>
  <si>
    <t xml:space="preserve"> 100,00%
 9.115,36</t>
  </si>
  <si>
    <t xml:space="preserve"> 1,14</t>
  </si>
  <si>
    <t xml:space="preserve"> 5.003,83</t>
  </si>
  <si>
    <t xml:space="preserve"> 0,49</t>
  </si>
  <si>
    <t xml:space="preserve">Alvenarias deverão ser assentadas com uma argamassa mista traço 1:4 (cim:areia), com juntas desencontradas no alinhamento vertical. As fiadas serão perfeitamente alinhadas e aprumadas. As juntas terão a espessura máxima de 15mm.
</t>
  </si>
  <si>
    <t xml:space="preserve">normalmente são executadas 15 cm acima do piso (verificar projeto arquitetonico), com altura finaligual à divisória. Acamento do granito: O polimento das superfícies será de forma manual, executado com esmeris e lixas sucessivas mais finos.
</t>
  </si>
  <si>
    <t>CONFORME O PROJETO HIDRÁULICO</t>
  </si>
  <si>
    <t>CONFORME O PROJETO SANITÁRIO</t>
  </si>
  <si>
    <t>CONFORME O PROJETO ELÉTRICO</t>
  </si>
  <si>
    <t>CONFORME O PROJETO DE GÁS</t>
  </si>
  <si>
    <t>CONFORME O PROJETO INCÊNDIO</t>
  </si>
  <si>
    <t>Considera-se o piso de granilite executado por empresa especializada, ficando a cargo da CONTRATADA a regularização de base, serventia, transporte horizontal e vertical; A grana de mármore tem até quatro cores e nas seguintes granulometrias:nos 0, 1, 2 e 3; o cimento pode ser do tipo Portland comum ou branco. Aplicar a pasta de granilite sobre a camada constituida de um cimentado, absolutamente limpo, isento de pó e umedecido; estender a pasta de granilite por meio de réguas que deslizam apoiadas em guias mestras e, finalmente, alisa-las com desempenadeira e colher de pedreiro. A pasta deverá formar uma camada com espessura em torno de 8 mm; Colocação de juntas plásticas ou de latão para dilatação, formando quadros de acordo com o projeto, não ultrapassar 2x2 m, Após a cura, que deverá ser feita com água, pode-se entrar com polimento. Primeiro esmeril de grão n. 36 para polimento grosso, e em seguida esmeril n. 120 para calafetar com cimento da mesma marca para fechar os poros; Após 3 a 4 dias, passar maquina com esmeril n. 180 para tirar o excesso de cimento da superfície e dar o acabamento liso; O acabamento final pode ser feito com cera à base de petróleo ou duas demãos de resina acrílica, isto já com a superfície seca.</t>
  </si>
  <si>
    <t>O emboço será executado após a "pega" da argamassa em chapisco, assentamento das canalizações embutidas das instalações, assentamento de
marcos e aduelas e limpeza das alvenarias. A argamassa será de cimento, cal e areia no traço 1:2:8</t>
  </si>
  <si>
    <t>A instalação deve seguir a NBR 8160 - Sistemas Prediais de Esgoto Sanitário - Projeto e Execução. Todos os aparelhos deverão estar isentos de trincas ou arranhões, ou qualquer outra falha ou defeitos de fabricação. Toda a louça sanitária  deverá ter a mes</t>
  </si>
  <si>
    <t>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deverá ser em chapa de aço galvanizado n° 16 ou 18 com tratamento antioxidante, fixada em estruturas de madeira.</t>
  </si>
  <si>
    <t xml:space="preserve"> 5.3.2</t>
  </si>
  <si>
    <t>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t>
  </si>
  <si>
    <t>As cavas para escavação da fundação corrida para paredes e sapatas deverão atingir terreno sólido e firme, e serão executados de acordo com o projeto específico da obra.</t>
  </si>
  <si>
    <t>A compactação será mecanizada com uso de soquete e as camadas sucessivas deverão apresentar umidade adequada.</t>
  </si>
  <si>
    <t>Para criar a cinta de amarração, passe a fiada inteira usando tijolos do tipo canaleta, depois separe os vergalhões para a instalação, sendo que nenhum tijolo deve ficar desguarnecido. O melhor é colocar os vergalhões unidos na mesma posição, se possível, com variações mínimas.</t>
  </si>
  <si>
    <t>Execução de estruturas de concreto armado para edificações térrea, incluindo execução de pilares, com formas, concreto e armaduras. Conforme a NBR-6118, obedecendo-se as dimensões mínimas do pilar. Todas as barras a serem utilizadas na execução do concreto armado deverão passar por um processo de limpeza prévia e deverão ser isentas de corrosão, defeitos, entre outros. As armaduras deverão ser adequadamente amarradas a fim de manterem as posições corretas. As armaduras que ficarem expostas por mais de 30 dias deverão ser pintadas com nata de cimento ou tinta apropriada, o que as protegerá da ação atmosférica no período entre a colocação da forma e o lançamento do concreto. Antes do lançamento do concreto. esta nata deverá ser removida.</t>
  </si>
  <si>
    <t>Teresina, Março de 2022.</t>
  </si>
  <si>
    <t>11 de março de 2022</t>
  </si>
  <si>
    <t xml:space="preserve">SINAPI - 01/2022 - Piauí; SBC - 01/2022 - Piauí; ORSE - 12/2021 - Sergipe; SEINFRA - 027 - Ceará
</t>
  </si>
  <si>
    <t>Desonerado: 
Horista:  83,04%
Mensalista:  47,35%</t>
  </si>
  <si>
    <t>HORISTA (%): 83.04%</t>
  </si>
  <si>
    <t>MENSALISTA (%): 47,35%</t>
  </si>
  <si>
    <t>01 de março de 2022</t>
  </si>
  <si>
    <t>Vigência a partir de: 10/2021</t>
  </si>
  <si>
    <t>OBRA: REFORMA E AMPLIAÇÃO DA U. E. MANOEL FERREIRA BARBOSA DE MACEDO</t>
  </si>
  <si>
    <t xml:space="preserve"> SEDUC 07.98 </t>
  </si>
  <si>
    <t>PLACA DE CHAPA DE FERRO GALVANIZADO BRASÃO DO GOVERNO DO ESTADO DO PIAUI" (Ref. SBC 111231)</t>
  </si>
  <si>
    <t xml:space="preserve"> 100,00%
 4.151,89</t>
  </si>
  <si>
    <t xml:space="preserve"> 85,20</t>
  </si>
  <si>
    <t xml:space="preserve"> 85,57</t>
  </si>
  <si>
    <t xml:space="preserve"> 85,93</t>
  </si>
  <si>
    <t xml:space="preserve"> 89,75</t>
  </si>
  <si>
    <t xml:space="preserve"> 90,02</t>
  </si>
  <si>
    <t xml:space="preserve"> 496,75</t>
  </si>
  <si>
    <t xml:space="preserve"> 98,97</t>
  </si>
  <si>
    <t xml:space="preserve"> 99,10</t>
  </si>
  <si>
    <t xml:space="preserve"> 99,14</t>
  </si>
  <si>
    <t xml:space="preserve"> 99,18</t>
  </si>
  <si>
    <t xml:space="preserve"> 99,25</t>
  </si>
  <si>
    <t xml:space="preserve"> 99,28</t>
  </si>
  <si>
    <t xml:space="preserve"> 99,41</t>
  </si>
  <si>
    <t xml:space="preserve"> 99,44</t>
  </si>
  <si>
    <t xml:space="preserve"> 99,78</t>
  </si>
  <si>
    <t xml:space="preserve"> 99,85</t>
  </si>
  <si>
    <t xml:space="preserve"> 88311 </t>
  </si>
  <si>
    <t>PINTOR DE LETREIROS COM ENCARGOS COMPLEMENTARES</t>
  </si>
  <si>
    <t xml:space="preserve"> 001350 </t>
  </si>
  <si>
    <t>PONTALETE 7,5x7,5cm (3x3") PERNA/BARROTE/ESTRONCA</t>
  </si>
  <si>
    <t xml:space="preserve"> 010943 </t>
  </si>
  <si>
    <t>CHAPA GALVANIZADA #26 600mm x 0,50mm (4,00kg/m2)</t>
  </si>
  <si>
    <t xml:space="preserve"> 014213 </t>
  </si>
  <si>
    <t>PREGO FERRO GALVANIZADO 15x15 (636 un/kg)</t>
  </si>
  <si>
    <t xml:space="preserve"> 018118 </t>
  </si>
  <si>
    <t>TINTA ESMALTE ACETINADA SEM CHEIRO A BASE D'AGUA CORAL (3,6 L)</t>
  </si>
  <si>
    <t xml:space="preserve"> 018122 </t>
  </si>
  <si>
    <t>PRIMER SOLIDO CINZA 8200 LAZZURIL GALAO 3,6 LITROS</t>
  </si>
  <si>
    <t>OBRA: REFORMA E AMPLIAÇÃO U. E. MANOEL FERREIRA BARBOSA DE MACEDO</t>
  </si>
  <si>
    <t>11 de Março de 2022</t>
  </si>
  <si>
    <t xml:space="preserve"> 102233 </t>
  </si>
  <si>
    <t>PINTURA IMUNIZANTE PARA MADEIRA, 1 DEMÃO. AF_01/2021</t>
  </si>
  <si>
    <t xml:space="preserve"> 100,00%
 35.886,90</t>
  </si>
  <si>
    <t xml:space="preserve"> 13,61%
 4.884,21</t>
  </si>
  <si>
    <t xml:space="preserve"> 15,87%
 5.695,25</t>
  </si>
  <si>
    <t xml:space="preserve"> 11,49%
 4.123,40</t>
  </si>
  <si>
    <t xml:space="preserve"> 16,10%
 5.777,79</t>
  </si>
  <si>
    <t xml:space="preserve"> 22,24%
 7.981,25</t>
  </si>
  <si>
    <t xml:space="preserve"> 20,69%
 7.425,00</t>
  </si>
  <si>
    <t xml:space="preserve"> 93,91%
 850.919,78</t>
  </si>
  <si>
    <t xml:space="preserve"> 7,42%
 63.099,11</t>
  </si>
  <si>
    <t xml:space="preserve"> 19,41%
 165.174,31</t>
  </si>
  <si>
    <t xml:space="preserve"> 14,81%
 126.025,54</t>
  </si>
  <si>
    <t xml:space="preserve"> 17,87%
 152.068,52</t>
  </si>
  <si>
    <t xml:space="preserve"> 19,33%
 164.459,26</t>
  </si>
  <si>
    <t xml:space="preserve"> 15,07%
 128.245,77</t>
  </si>
  <si>
    <t xml:space="preserve"> 100,00%
 38.995,88</t>
  </si>
  <si>
    <t xml:space="preserve"> 40,00%
 15.598,35</t>
  </si>
  <si>
    <t xml:space="preserve"> 60,00%
 23.397,53</t>
  </si>
  <si>
    <t xml:space="preserve"> 100,00%
 51.592,34</t>
  </si>
  <si>
    <t xml:space="preserve"> 9,29%</t>
  </si>
  <si>
    <t xml:space="preserve"> 17,79%</t>
  </si>
  <si>
    <t xml:space="preserve"> 16,0%</t>
  </si>
  <si>
    <t xml:space="preserve"> 19,01%</t>
  </si>
  <si>
    <t xml:space="preserve"> 23,8%</t>
  </si>
  <si>
    <t xml:space="preserve"> 14,11%</t>
  </si>
  <si>
    <t xml:space="preserve"> 95.575,91</t>
  </si>
  <si>
    <t xml:space="preserve"> 183.062,31</t>
  </si>
  <si>
    <t xml:space="preserve"> 164.634,22</t>
  </si>
  <si>
    <t xml:space="preserve"> 195.609,87</t>
  </si>
  <si>
    <t xml:space="preserve"> 244.811,38</t>
  </si>
  <si>
    <t xml:space="preserve"> 145.120,08</t>
  </si>
  <si>
    <t xml:space="preserve"> 27,08%</t>
  </si>
  <si>
    <t xml:space="preserve"> 43,09%</t>
  </si>
  <si>
    <t xml:space="preserve"> 62,1%</t>
  </si>
  <si>
    <t xml:space="preserve"> 85,89%</t>
  </si>
  <si>
    <t xml:space="preserve"> 95.575,90</t>
  </si>
  <si>
    <t xml:space="preserve"> 278.638,22</t>
  </si>
  <si>
    <t xml:space="preserve"> 443.272,44</t>
  </si>
  <si>
    <t xml:space="preserve"> 638.882,31</t>
  </si>
  <si>
    <t xml:space="preserve"> 883.693,69</t>
  </si>
  <si>
    <t xml:space="preserve"> 1.028.813,78</t>
  </si>
  <si>
    <t xml:space="preserve"> 8,67</t>
  </si>
  <si>
    <t xml:space="preserve"> 7,83</t>
  </si>
  <si>
    <t xml:space="preserve"> 16,50</t>
  </si>
  <si>
    <t xml:space="preserve"> 5,33</t>
  </si>
  <si>
    <t xml:space="preserve"> 21,83</t>
  </si>
  <si>
    <t xml:space="preserve"> 5.981,15</t>
  </si>
  <si>
    <t xml:space="preserve"> 35.886,90</t>
  </si>
  <si>
    <t xml:space="preserve"> 3,49</t>
  </si>
  <si>
    <t xml:space="preserve"> 25,32</t>
  </si>
  <si>
    <t xml:space="preserve"> 3,45</t>
  </si>
  <si>
    <t xml:space="preserve"> 28,77</t>
  </si>
  <si>
    <t xml:space="preserve"> 3,19</t>
  </si>
  <si>
    <t xml:space="preserve"> 31,96</t>
  </si>
  <si>
    <t xml:space="preserve"> 3,09</t>
  </si>
  <si>
    <t xml:space="preserve"> 35,05</t>
  </si>
  <si>
    <t xml:space="preserve"> 2,77</t>
  </si>
  <si>
    <t xml:space="preserve"> 37,83</t>
  </si>
  <si>
    <t xml:space="preserve"> 2,65</t>
  </si>
  <si>
    <t xml:space="preserve"> 40,48</t>
  </si>
  <si>
    <t xml:space="preserve"> 2,22</t>
  </si>
  <si>
    <t xml:space="preserve"> 42,70</t>
  </si>
  <si>
    <t xml:space="preserve"> 44,49</t>
  </si>
  <si>
    <t xml:space="preserve"> 1,78</t>
  </si>
  <si>
    <t xml:space="preserve"> 46,27</t>
  </si>
  <si>
    <t xml:space="preserve"> 1,59</t>
  </si>
  <si>
    <t xml:space="preserve"> 47,86</t>
  </si>
  <si>
    <t xml:space="preserve"> 1,54</t>
  </si>
  <si>
    <t xml:space="preserve"> 49,40</t>
  </si>
  <si>
    <t xml:space="preserve"> 50,94</t>
  </si>
  <si>
    <t xml:space="preserve"> 1,45</t>
  </si>
  <si>
    <t xml:space="preserve"> 52,40</t>
  </si>
  <si>
    <t xml:space="preserve"> 53,84</t>
  </si>
  <si>
    <t xml:space="preserve"> 1,37</t>
  </si>
  <si>
    <t xml:space="preserve"> 55,22</t>
  </si>
  <si>
    <t xml:space="preserve"> 1,24</t>
  </si>
  <si>
    <t xml:space="preserve"> 56,45</t>
  </si>
  <si>
    <t xml:space="preserve"> 1,22</t>
  </si>
  <si>
    <t xml:space="preserve"> 57,68</t>
  </si>
  <si>
    <t xml:space="preserve"> 1,19</t>
  </si>
  <si>
    <t xml:space="preserve"> 58,87</t>
  </si>
  <si>
    <t xml:space="preserve"> 12.262,83</t>
  </si>
  <si>
    <t xml:space="preserve"> 60,06</t>
  </si>
  <si>
    <t xml:space="preserve"> 1,15</t>
  </si>
  <si>
    <t xml:space="preserve"> 61,21</t>
  </si>
  <si>
    <t xml:space="preserve"> 62,35</t>
  </si>
  <si>
    <t xml:space="preserve"> 1,12</t>
  </si>
  <si>
    <t xml:space="preserve"> 63,47</t>
  </si>
  <si>
    <t xml:space="preserve"> 1,09</t>
  </si>
  <si>
    <t xml:space="preserve"> 64,57</t>
  </si>
  <si>
    <t xml:space="preserve"> 1,04</t>
  </si>
  <si>
    <t xml:space="preserve"> 65,61</t>
  </si>
  <si>
    <t xml:space="preserve"> 1,01</t>
  </si>
  <si>
    <t xml:space="preserve"> 66,62</t>
  </si>
  <si>
    <t xml:space="preserve"> 0,94</t>
  </si>
  <si>
    <t xml:space="preserve"> 67,56</t>
  </si>
  <si>
    <t xml:space="preserve"> 68,47</t>
  </si>
  <si>
    <t xml:space="preserve"> 69,36</t>
  </si>
  <si>
    <t xml:space="preserve"> 70,24</t>
  </si>
  <si>
    <t xml:space="preserve"> 71,12</t>
  </si>
  <si>
    <t xml:space="preserve"> 71,98</t>
  </si>
  <si>
    <t xml:space="preserve"> 72,81</t>
  </si>
  <si>
    <t xml:space="preserve"> 0,78</t>
  </si>
  <si>
    <t xml:space="preserve"> 73,59</t>
  </si>
  <si>
    <t xml:space="preserve"> 0,75</t>
  </si>
  <si>
    <t xml:space="preserve"> 74,35</t>
  </si>
  <si>
    <t xml:space="preserve"> 75,05</t>
  </si>
  <si>
    <t xml:space="preserve"> 75,75</t>
  </si>
  <si>
    <t xml:space="preserve"> 76,44</t>
  </si>
  <si>
    <t xml:space="preserve"> 77,09</t>
  </si>
  <si>
    <t xml:space="preserve"> 0,62</t>
  </si>
  <si>
    <t xml:space="preserve"> 77,72</t>
  </si>
  <si>
    <t xml:space="preserve"> 78,31</t>
  </si>
  <si>
    <t xml:space="preserve"> 78,88</t>
  </si>
  <si>
    <t xml:space="preserve"> 79,44</t>
  </si>
  <si>
    <t xml:space="preserve"> 0,53</t>
  </si>
  <si>
    <t xml:space="preserve"> 79,97</t>
  </si>
  <si>
    <t xml:space="preserve"> 80,48</t>
  </si>
  <si>
    <t xml:space="preserve"> 80,97</t>
  </si>
  <si>
    <t xml:space="preserve"> 81,46</t>
  </si>
  <si>
    <t xml:space="preserve"> 81,94</t>
  </si>
  <si>
    <t xml:space="preserve"> 82,38</t>
  </si>
  <si>
    <t xml:space="preserve"> 82,81</t>
  </si>
  <si>
    <t xml:space="preserve"> 83,23</t>
  </si>
  <si>
    <t xml:space="preserve"> 0,41</t>
  </si>
  <si>
    <t xml:space="preserve"> 83,64</t>
  </si>
  <si>
    <t xml:space="preserve"> 84,04</t>
  </si>
  <si>
    <t xml:space="preserve"> 84,43</t>
  </si>
  <si>
    <t xml:space="preserve"> 84,82</t>
  </si>
  <si>
    <t xml:space="preserve"> 0,38</t>
  </si>
  <si>
    <t xml:space="preserve"> 86,29</t>
  </si>
  <si>
    <t xml:space="preserve"> 86,64</t>
  </si>
  <si>
    <t xml:space="preserve"> 86,98</t>
  </si>
  <si>
    <t xml:space="preserve"> 87,33</t>
  </si>
  <si>
    <t xml:space="preserve"> 87,66</t>
  </si>
  <si>
    <t xml:space="preserve"> 87,99</t>
  </si>
  <si>
    <t xml:space="preserve"> 88,30</t>
  </si>
  <si>
    <t xml:space="preserve"> 13,59</t>
  </si>
  <si>
    <t xml:space="preserve"> 3.098,79</t>
  </si>
  <si>
    <t xml:space="preserve"> 88,60</t>
  </si>
  <si>
    <t xml:space="preserve"> 88,90</t>
  </si>
  <si>
    <t xml:space="preserve"> 89,18</t>
  </si>
  <si>
    <t xml:space="preserve"> 89,47</t>
  </si>
  <si>
    <t xml:space="preserve"> 90,29</t>
  </si>
  <si>
    <t xml:space="preserve"> 90,55</t>
  </si>
  <si>
    <t xml:space="preserve"> 90,81</t>
  </si>
  <si>
    <t xml:space="preserve"> 91,06</t>
  </si>
  <si>
    <t xml:space="preserve"> 91,31</t>
  </si>
  <si>
    <t xml:space="preserve"> 91,55</t>
  </si>
  <si>
    <t xml:space="preserve"> 91,79</t>
  </si>
  <si>
    <t xml:space="preserve"> 92,02</t>
  </si>
  <si>
    <t xml:space="preserve"> 92,26</t>
  </si>
  <si>
    <t xml:space="preserve"> 92,48</t>
  </si>
  <si>
    <t xml:space="preserve"> 92,70</t>
  </si>
  <si>
    <t xml:space="preserve"> 92,90</t>
  </si>
  <si>
    <t xml:space="preserve"> 93,10</t>
  </si>
  <si>
    <t xml:space="preserve"> 93,29</t>
  </si>
  <si>
    <t xml:space="preserve"> 93,47</t>
  </si>
  <si>
    <t xml:space="preserve"> 93,65</t>
  </si>
  <si>
    <t xml:space="preserve"> 93,82</t>
  </si>
  <si>
    <t xml:space="preserve"> 93,99</t>
  </si>
  <si>
    <t xml:space="preserve"> 94,16</t>
  </si>
  <si>
    <t xml:space="preserve"> 94,33</t>
  </si>
  <si>
    <t xml:space="preserve"> 94,49</t>
  </si>
  <si>
    <t xml:space="preserve"> 94,65</t>
  </si>
  <si>
    <t xml:space="preserve"> 94,81</t>
  </si>
  <si>
    <t xml:space="preserve"> 94,96</t>
  </si>
  <si>
    <t xml:space="preserve"> 95,11</t>
  </si>
  <si>
    <t xml:space="preserve"> 95,25</t>
  </si>
  <si>
    <t xml:space="preserve"> 95,39</t>
  </si>
  <si>
    <t xml:space="preserve"> 95,52</t>
  </si>
  <si>
    <t xml:space="preserve"> 95,65</t>
  </si>
  <si>
    <t xml:space="preserve"> 95,78</t>
  </si>
  <si>
    <t xml:space="preserve"> 95,90</t>
  </si>
  <si>
    <t xml:space="preserve"> 96,02</t>
  </si>
  <si>
    <t xml:space="preserve"> 96,14</t>
  </si>
  <si>
    <t xml:space="preserve"> 96,25</t>
  </si>
  <si>
    <t xml:space="preserve"> 96,37</t>
  </si>
  <si>
    <t xml:space="preserve"> 96,48</t>
  </si>
  <si>
    <t xml:space="preserve"> 96,58</t>
  </si>
  <si>
    <t xml:space="preserve"> 96,68</t>
  </si>
  <si>
    <t xml:space="preserve"> 96,78</t>
  </si>
  <si>
    <t xml:space="preserve"> 96,87</t>
  </si>
  <si>
    <t xml:space="preserve"> 96,96</t>
  </si>
  <si>
    <t xml:space="preserve"> 97,05</t>
  </si>
  <si>
    <t xml:space="preserve"> 97,14</t>
  </si>
  <si>
    <t xml:space="preserve"> 97,22</t>
  </si>
  <si>
    <t xml:space="preserve"> 97,30</t>
  </si>
  <si>
    <t xml:space="preserve"> 97,38</t>
  </si>
  <si>
    <t xml:space="preserve"> 97,46</t>
  </si>
  <si>
    <t xml:space="preserve"> 97,53</t>
  </si>
  <si>
    <t xml:space="preserve"> 97,61</t>
  </si>
  <si>
    <t xml:space="preserve"> 97,68</t>
  </si>
  <si>
    <t xml:space="preserve"> 97,75</t>
  </si>
  <si>
    <t xml:space="preserve"> 97,82</t>
  </si>
  <si>
    <t xml:space="preserve"> 97,89</t>
  </si>
  <si>
    <t xml:space="preserve"> 97,96</t>
  </si>
  <si>
    <t xml:space="preserve"> 98,03</t>
  </si>
  <si>
    <t xml:space="preserve"> 98,10</t>
  </si>
  <si>
    <t xml:space="preserve"> 98,16</t>
  </si>
  <si>
    <t xml:space="preserve"> 98,23</t>
  </si>
  <si>
    <t xml:space="preserve"> 98,29</t>
  </si>
  <si>
    <t xml:space="preserve"> 98,35</t>
  </si>
  <si>
    <t xml:space="preserve"> 98,41</t>
  </si>
  <si>
    <t xml:space="preserve"> 98,47</t>
  </si>
  <si>
    <t xml:space="preserve"> 98,52</t>
  </si>
  <si>
    <t xml:space="preserve"> 98,58</t>
  </si>
  <si>
    <t xml:space="preserve"> 98,63</t>
  </si>
  <si>
    <t xml:space="preserve"> 98,68</t>
  </si>
  <si>
    <t xml:space="preserve"> 98,73</t>
  </si>
  <si>
    <t xml:space="preserve"> 98,78</t>
  </si>
  <si>
    <t xml:space="preserve"> 98,83</t>
  </si>
  <si>
    <t xml:space="preserve"> 98,88</t>
  </si>
  <si>
    <t xml:space="preserve"> 98,93</t>
  </si>
  <si>
    <t xml:space="preserve"> 99,02</t>
  </si>
  <si>
    <t xml:space="preserve"> 99,06</t>
  </si>
  <si>
    <t xml:space="preserve"> 99,22</t>
  </si>
  <si>
    <t xml:space="preserve"> 99,32</t>
  </si>
  <si>
    <t xml:space="preserve"> 99,35</t>
  </si>
  <si>
    <t xml:space="preserve"> 99,38</t>
  </si>
  <si>
    <t xml:space="preserve"> 99,47</t>
  </si>
  <si>
    <t xml:space="preserve"> 99,50</t>
  </si>
  <si>
    <t xml:space="preserve"> 99,55</t>
  </si>
  <si>
    <t xml:space="preserve"> 99,57</t>
  </si>
  <si>
    <t xml:space="preserve"> 99,75</t>
  </si>
  <si>
    <t xml:space="preserve">ADMINISTRAÇÃO LOCAL </t>
  </si>
  <si>
    <t xml:space="preserve"> 00003736 </t>
  </si>
  <si>
    <t>LAJE PRE-MOLDADA CONVENCIONAL (LAJOTAS + VIGOTAS) PARA FORRO, UNIDIRECIONAL, SOBRECARGA DE 100 KG/M2, VAO ATE 4,00 M (SEM COLOCACAO)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</si>
</sst>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
    <numFmt numFmtId="165" formatCode="#,##0.0000000"/>
    <numFmt numFmtId="166" formatCode="_(* #,##0.00_);_(* \(#,##0.00\);_(* \-??_);_(@_)"/>
    <numFmt numFmtId="167" formatCode="dd/mm/yy"/>
  </numFmts>
  <fonts count="24" x14ac:knownFonts="1">
    <font>
      <sz val="11"/>
      <name val="Arial"/>
      <family val="1"/>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name val="Arial"/>
      <family val="1"/>
    </font>
    <font>
      <b/>
      <sz val="16"/>
      <color theme="1"/>
      <name val="Calibri"/>
      <family val="2"/>
      <scheme val="minor"/>
    </font>
    <font>
      <b/>
      <sz val="18"/>
      <color theme="1"/>
      <name val="Calibri"/>
      <family val="2"/>
      <scheme val="minor"/>
    </font>
    <font>
      <b/>
      <sz val="18"/>
      <name val="Calibri"/>
      <family val="2"/>
      <scheme val="minor"/>
    </font>
    <font>
      <sz val="12"/>
      <name val="Calibri"/>
      <family val="2"/>
      <scheme val="minor"/>
    </font>
    <font>
      <sz val="10"/>
      <name val="Arial"/>
      <family val="2"/>
    </font>
    <font>
      <b/>
      <sz val="11"/>
      <color theme="1"/>
      <name val="Tahoma"/>
      <family val="2"/>
    </font>
    <font>
      <sz val="10"/>
      <color theme="1"/>
      <name val="Tahoma"/>
      <family val="2"/>
    </font>
    <font>
      <b/>
      <sz val="10"/>
      <color theme="1"/>
      <name val="Tahoma"/>
      <family val="2"/>
    </font>
    <font>
      <sz val="10"/>
      <name val="Tahoma"/>
      <family val="2"/>
    </font>
    <font>
      <b/>
      <sz val="10"/>
      <name val="Tahoma"/>
      <family val="2"/>
    </font>
    <font>
      <sz val="10"/>
      <name val="Calibri"/>
      <family val="2"/>
    </font>
    <font>
      <b/>
      <sz val="12"/>
      <name val="Tahoma"/>
      <family val="2"/>
    </font>
    <font>
      <sz val="11"/>
      <name val="Tahoma"/>
      <family val="2"/>
    </font>
    <font>
      <b/>
      <sz val="11"/>
      <name val="Arial"/>
      <family val="2"/>
    </font>
    <font>
      <sz val="9"/>
      <name val="Arial"/>
      <family val="1"/>
    </font>
    <font>
      <sz val="8"/>
      <name val="Arial"/>
      <family val="1"/>
    </font>
    <font>
      <b/>
      <sz val="11"/>
      <name val="Tahoma"/>
      <family val="2"/>
    </font>
  </fonts>
  <fills count="13">
    <fill>
      <patternFill patternType="none"/>
    </fill>
    <fill>
      <patternFill patternType="gray125"/>
    </fill>
    <fill>
      <patternFill patternType="solid">
        <fgColor rgb="FFD6D6D6"/>
      </patternFill>
    </fill>
    <fill>
      <patternFill patternType="solid">
        <fgColor rgb="FFEFEFEF"/>
      </patternFill>
    </fill>
    <fill>
      <patternFill patternType="solid">
        <fgColor rgb="FFD8ECF6"/>
      </patternFill>
    </fill>
    <fill>
      <patternFill patternType="solid">
        <fgColor rgb="FFDFF0D8"/>
      </patternFill>
    </fill>
    <fill>
      <patternFill patternType="solid">
        <fgColor rgb="FFFFFFFF"/>
      </patternFill>
    </fill>
    <fill>
      <patternFill patternType="solid">
        <fgColor rgb="FFFFFFFF"/>
        <bgColor indexed="64"/>
      </patternFill>
    </fill>
    <fill>
      <patternFill patternType="solid">
        <fgColor theme="0"/>
        <bgColor indexed="64"/>
      </patternFill>
    </fill>
    <fill>
      <patternFill patternType="solid">
        <fgColor theme="0"/>
        <bgColor indexed="26"/>
      </patternFill>
    </fill>
    <fill>
      <patternFill patternType="solid">
        <fgColor rgb="FF00B0F0"/>
        <bgColor indexed="64"/>
      </patternFill>
    </fill>
    <fill>
      <patternFill patternType="solid">
        <fgColor theme="0" tint="-0.14999847407452621"/>
        <bgColor indexed="64"/>
      </patternFill>
    </fill>
    <fill>
      <patternFill patternType="solid">
        <fgColor theme="9" tint="0.79998168889431442"/>
        <bgColor indexed="64"/>
      </patternFill>
    </fill>
  </fills>
  <borders count="56">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0092F6"/>
      </bottom>
      <diagonal/>
    </border>
    <border>
      <left/>
      <right/>
      <top/>
      <bottom style="thick">
        <color rgb="FFFF55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auto="1"/>
      </bottom>
      <diagonal/>
    </border>
    <border>
      <left/>
      <right style="thin">
        <color indexed="64"/>
      </right>
      <top/>
      <bottom style="thin">
        <color auto="1"/>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right/>
      <top/>
      <bottom style="thin">
        <color rgb="FFCCCCCC"/>
      </bottom>
      <diagonal/>
    </border>
    <border>
      <left/>
      <right style="thin">
        <color rgb="FFCCCCCC"/>
      </right>
      <top style="thin">
        <color rgb="FFCCCCCC"/>
      </top>
      <bottom style="thin">
        <color rgb="FFCCCCCC"/>
      </bottom>
      <diagonal/>
    </border>
    <border>
      <left/>
      <right style="thin">
        <color theme="0" tint="-0.249977111117893"/>
      </right>
      <top style="thin">
        <color theme="0" tint="-0.249977111117893"/>
      </top>
      <bottom style="thin">
        <color theme="0" tint="-0.249977111117893"/>
      </bottom>
      <diagonal/>
    </border>
    <border>
      <left style="thin">
        <color theme="0"/>
      </left>
      <right style="thin">
        <color theme="0"/>
      </right>
      <top style="thin">
        <color theme="0" tint="-0.249977111117893"/>
      </top>
      <bottom style="thin">
        <color theme="0" tint="-0.249977111117893"/>
      </bottom>
      <diagonal/>
    </border>
    <border>
      <left style="thin">
        <color theme="0" tint="-0.249977111117893"/>
      </left>
      <right style="thin">
        <color rgb="FFCCCCCC"/>
      </right>
      <top style="thin">
        <color theme="0" tint="-0.249977111117893"/>
      </top>
      <bottom style="thin">
        <color theme="0" tint="-0.249977111117893"/>
      </bottom>
      <diagonal/>
    </border>
    <border>
      <left style="thin">
        <color rgb="FFCCCCCC"/>
      </left>
      <right style="thin">
        <color rgb="FFCCCCCC"/>
      </right>
      <top style="thin">
        <color theme="0" tint="-0.249977111117893"/>
      </top>
      <bottom style="thin">
        <color theme="0" tint="-0.249977111117893"/>
      </bottom>
      <diagonal/>
    </border>
    <border>
      <left/>
      <right style="thin">
        <color theme="0"/>
      </right>
      <top style="thin">
        <color theme="0" tint="-0.249977111117893"/>
      </top>
      <bottom style="thin">
        <color theme="0" tint="-0.249977111117893"/>
      </bottom>
      <diagonal/>
    </border>
    <border>
      <left/>
      <right/>
      <top/>
      <bottom style="thin">
        <color theme="0" tint="-0.249977111117893"/>
      </bottom>
      <diagonal/>
    </border>
    <border>
      <left style="thin">
        <color rgb="FFCCCCCC"/>
      </left>
      <right/>
      <top style="thin">
        <color theme="0" tint="-0.249977111117893"/>
      </top>
      <bottom style="thin">
        <color theme="0" tint="-0.249977111117893"/>
      </bottom>
      <diagonal/>
    </border>
    <border>
      <left style="thin">
        <color theme="0"/>
      </left>
      <right style="thin">
        <color theme="0" tint="-0.249977111117893"/>
      </right>
      <top style="thin">
        <color theme="0" tint="-0.249977111117893"/>
      </top>
      <bottom style="thin">
        <color theme="0" tint="-0.249977111117893"/>
      </bottom>
      <diagonal/>
    </border>
  </borders>
  <cellStyleXfs count="10">
    <xf numFmtId="0" fontId="0" fillId="0" borderId="0"/>
    <xf numFmtId="0" fontId="11" fillId="0" borderId="0"/>
    <xf numFmtId="0" fontId="11" fillId="0" borderId="0"/>
    <xf numFmtId="0" fontId="1" fillId="0" borderId="0"/>
    <xf numFmtId="0" fontId="11" fillId="0" borderId="0"/>
    <xf numFmtId="0" fontId="11" fillId="0" borderId="0"/>
    <xf numFmtId="0" fontId="11" fillId="0" borderId="0" applyFill="0" applyBorder="0" applyAlignment="0" applyProtection="0"/>
    <xf numFmtId="9" fontId="11" fillId="0" borderId="0" applyFont="0" applyFill="0" applyBorder="0" applyAlignment="0" applyProtection="0"/>
    <xf numFmtId="0" fontId="1" fillId="0" borderId="0"/>
    <xf numFmtId="43" fontId="1" fillId="0" borderId="0" applyFont="0" applyFill="0" applyBorder="0" applyAlignment="0" applyProtection="0"/>
  </cellStyleXfs>
  <cellXfs count="298">
    <xf numFmtId="0" fontId="0" fillId="0" borderId="0" xfId="0"/>
    <xf numFmtId="0" fontId="0" fillId="8" borderId="5" xfId="0" applyFill="1" applyBorder="1"/>
    <xf numFmtId="0" fontId="0" fillId="8" borderId="6" xfId="0" applyFill="1" applyBorder="1"/>
    <xf numFmtId="0" fontId="0" fillId="8" borderId="7" xfId="0" applyFill="1" applyBorder="1"/>
    <xf numFmtId="0" fontId="0" fillId="8" borderId="8" xfId="0" applyFill="1" applyBorder="1"/>
    <xf numFmtId="0" fontId="0" fillId="8" borderId="0" xfId="0" applyFill="1"/>
    <xf numFmtId="0" fontId="0" fillId="8" borderId="9" xfId="0" applyFill="1" applyBorder="1"/>
    <xf numFmtId="0" fontId="7" fillId="8" borderId="0" xfId="0" applyFont="1" applyFill="1" applyAlignment="1">
      <alignment horizontal="center" vertical="center"/>
    </xf>
    <xf numFmtId="0" fontId="7" fillId="8" borderId="0" xfId="0" applyFont="1" applyFill="1" applyAlignment="1">
      <alignment vertical="center"/>
    </xf>
    <xf numFmtId="0" fontId="0" fillId="8" borderId="10" xfId="0" applyFill="1" applyBorder="1"/>
    <xf numFmtId="0" fontId="0" fillId="8" borderId="11" xfId="0" applyFill="1" applyBorder="1"/>
    <xf numFmtId="0" fontId="0" fillId="8" borderId="12" xfId="0" applyFill="1" applyBorder="1"/>
    <xf numFmtId="0" fontId="13" fillId="8" borderId="8" xfId="1" applyFont="1" applyFill="1" applyBorder="1" applyAlignment="1">
      <alignment vertical="center"/>
    </xf>
    <xf numFmtId="0" fontId="14" fillId="8" borderId="0" xfId="1" applyFont="1" applyFill="1" applyAlignment="1">
      <alignment vertical="center"/>
    </xf>
    <xf numFmtId="0" fontId="13" fillId="8" borderId="0" xfId="1" applyFont="1" applyFill="1" applyAlignment="1">
      <alignment vertical="center"/>
    </xf>
    <xf numFmtId="0" fontId="14" fillId="8" borderId="9" xfId="1" applyFont="1" applyFill="1" applyBorder="1" applyAlignment="1">
      <alignment vertical="center"/>
    </xf>
    <xf numFmtId="0" fontId="14" fillId="8" borderId="16" xfId="2" applyFont="1" applyFill="1" applyBorder="1" applyAlignment="1" applyProtection="1">
      <alignment horizontal="center" vertical="center" wrapText="1"/>
      <protection locked="0"/>
    </xf>
    <xf numFmtId="0" fontId="14" fillId="8" borderId="5" xfId="3" applyFont="1" applyFill="1" applyBorder="1" applyAlignment="1">
      <alignment horizontal="center" vertical="center"/>
    </xf>
    <xf numFmtId="14" fontId="14" fillId="8" borderId="5" xfId="3" applyNumberFormat="1" applyFont="1" applyFill="1" applyBorder="1" applyAlignment="1">
      <alignment horizontal="center" vertical="center"/>
    </xf>
    <xf numFmtId="14" fontId="14" fillId="8" borderId="16" xfId="2" applyNumberFormat="1" applyFont="1" applyFill="1" applyBorder="1" applyAlignment="1" applyProtection="1">
      <alignment horizontal="center" vertical="center"/>
      <protection locked="0"/>
    </xf>
    <xf numFmtId="0" fontId="14" fillId="8" borderId="8" xfId="3" applyFont="1" applyFill="1" applyBorder="1" applyAlignment="1">
      <alignment horizontal="center" vertical="center"/>
    </xf>
    <xf numFmtId="10" fontId="14" fillId="8" borderId="17" xfId="2" applyNumberFormat="1" applyFont="1" applyFill="1" applyBorder="1" applyAlignment="1" applyProtection="1">
      <alignment vertical="center"/>
      <protection locked="0"/>
    </xf>
    <xf numFmtId="0" fontId="14" fillId="8" borderId="10" xfId="3" applyFont="1" applyFill="1" applyBorder="1" applyAlignment="1">
      <alignment horizontal="center" vertical="center" wrapText="1"/>
    </xf>
    <xf numFmtId="10" fontId="14" fillId="8" borderId="18" xfId="2" applyNumberFormat="1" applyFont="1" applyFill="1" applyBorder="1" applyAlignment="1" applyProtection="1">
      <alignment horizontal="center" vertical="top"/>
      <protection locked="0"/>
    </xf>
    <xf numFmtId="0" fontId="14" fillId="0" borderId="8" xfId="4" applyFont="1" applyBorder="1" applyAlignment="1">
      <alignment horizontal="center"/>
    </xf>
    <xf numFmtId="0" fontId="14" fillId="0" borderId="0" xfId="4" applyFont="1" applyAlignment="1">
      <alignment horizontal="center"/>
    </xf>
    <xf numFmtId="0" fontId="14" fillId="0" borderId="9" xfId="4" applyFont="1" applyBorder="1" applyAlignment="1">
      <alignment horizontal="center"/>
    </xf>
    <xf numFmtId="0" fontId="13" fillId="0" borderId="21" xfId="5" applyFont="1" applyBorder="1" applyAlignment="1">
      <alignment horizontal="center"/>
    </xf>
    <xf numFmtId="0" fontId="13" fillId="0" borderId="21" xfId="5" applyFont="1" applyBorder="1" applyAlignment="1">
      <alignment horizontal="left"/>
    </xf>
    <xf numFmtId="10" fontId="13" fillId="0" borderId="27" xfId="7" applyNumberFormat="1" applyFont="1" applyBorder="1"/>
    <xf numFmtId="167" fontId="13" fillId="0" borderId="21" xfId="5" applyNumberFormat="1" applyFont="1" applyBorder="1" applyAlignment="1">
      <alignment horizontal="center"/>
    </xf>
    <xf numFmtId="0" fontId="14" fillId="0" borderId="19" xfId="5" applyFont="1" applyBorder="1" applyAlignment="1">
      <alignment horizontal="center"/>
    </xf>
    <xf numFmtId="0" fontId="14" fillId="0" borderId="28" xfId="5" applyFont="1" applyBorder="1"/>
    <xf numFmtId="10" fontId="14" fillId="0" borderId="28" xfId="5" applyNumberFormat="1" applyFont="1" applyBorder="1"/>
    <xf numFmtId="10" fontId="14" fillId="0" borderId="22" xfId="7" applyNumberFormat="1" applyFont="1" applyBorder="1"/>
    <xf numFmtId="0" fontId="13" fillId="0" borderId="19" xfId="5" applyFont="1" applyBorder="1" applyAlignment="1">
      <alignment horizontal="center"/>
    </xf>
    <xf numFmtId="0" fontId="13" fillId="0" borderId="28" xfId="5" applyFont="1" applyBorder="1"/>
    <xf numFmtId="0" fontId="14" fillId="0" borderId="19" xfId="5" applyFont="1" applyBorder="1" applyAlignment="1">
      <alignment horizontal="center" vertical="center"/>
    </xf>
    <xf numFmtId="0" fontId="14" fillId="0" borderId="28" xfId="5" applyFont="1" applyBorder="1" applyAlignment="1">
      <alignment horizontal="justify" vertical="top" wrapText="1"/>
    </xf>
    <xf numFmtId="0" fontId="13" fillId="0" borderId="21" xfId="5" applyFont="1" applyBorder="1"/>
    <xf numFmtId="0" fontId="13" fillId="0" borderId="32" xfId="5" applyFont="1" applyBorder="1" applyAlignment="1">
      <alignment horizontal="center" vertical="top" wrapText="1"/>
    </xf>
    <xf numFmtId="0" fontId="13" fillId="0" borderId="33" xfId="5" applyFont="1" applyBorder="1" applyAlignment="1">
      <alignment vertical="top" wrapText="1"/>
    </xf>
    <xf numFmtId="0" fontId="14" fillId="0" borderId="34" xfId="5" applyFont="1" applyBorder="1" applyAlignment="1">
      <alignment horizontal="center"/>
    </xf>
    <xf numFmtId="10" fontId="14" fillId="0" borderId="22" xfId="5" applyNumberFormat="1" applyFont="1" applyBorder="1"/>
    <xf numFmtId="10" fontId="14" fillId="0" borderId="21" xfId="5" applyNumberFormat="1" applyFont="1" applyBorder="1"/>
    <xf numFmtId="0" fontId="15" fillId="0" borderId="0" xfId="0" applyFont="1"/>
    <xf numFmtId="0" fontId="0" fillId="7" borderId="20" xfId="0" applyFill="1" applyBorder="1"/>
    <xf numFmtId="0" fontId="0" fillId="7" borderId="40" xfId="0" applyFill="1" applyBorder="1"/>
    <xf numFmtId="0" fontId="16" fillId="8" borderId="23" xfId="8" applyFont="1" applyFill="1" applyBorder="1" applyAlignment="1">
      <alignment horizontal="center"/>
    </xf>
    <xf numFmtId="0" fontId="16" fillId="8" borderId="42" xfId="8" applyFont="1" applyFill="1" applyBorder="1" applyAlignment="1">
      <alignment horizontal="center"/>
    </xf>
    <xf numFmtId="0" fontId="16" fillId="8" borderId="43" xfId="8" applyFont="1" applyFill="1" applyBorder="1" applyAlignment="1">
      <alignment horizontal="center"/>
    </xf>
    <xf numFmtId="0" fontId="16" fillId="11" borderId="21" xfId="8" applyFont="1" applyFill="1" applyBorder="1"/>
    <xf numFmtId="0" fontId="16" fillId="11" borderId="21" xfId="8" applyFont="1" applyFill="1" applyBorder="1" applyAlignment="1">
      <alignment horizontal="center"/>
    </xf>
    <xf numFmtId="10" fontId="16" fillId="11" borderId="21" xfId="8" applyNumberFormat="1" applyFont="1" applyFill="1" applyBorder="1"/>
    <xf numFmtId="0" fontId="15" fillId="0" borderId="21" xfId="8" applyFont="1" applyBorder="1"/>
    <xf numFmtId="10" fontId="15" fillId="0" borderId="21" xfId="8" applyNumberFormat="1" applyFont="1" applyBorder="1"/>
    <xf numFmtId="10" fontId="15" fillId="0" borderId="21" xfId="9" applyNumberFormat="1" applyFont="1" applyBorder="1"/>
    <xf numFmtId="0" fontId="15" fillId="7" borderId="40" xfId="0" applyFont="1" applyFill="1" applyBorder="1"/>
    <xf numFmtId="0" fontId="15" fillId="7" borderId="0" xfId="0" applyFont="1" applyFill="1"/>
    <xf numFmtId="10" fontId="15" fillId="7" borderId="41" xfId="0" applyNumberFormat="1" applyFont="1" applyFill="1" applyBorder="1"/>
    <xf numFmtId="10" fontId="16" fillId="11" borderId="21" xfId="0" applyNumberFormat="1" applyFont="1" applyFill="1" applyBorder="1"/>
    <xf numFmtId="0" fontId="15" fillId="8" borderId="40" xfId="0" applyFont="1" applyFill="1" applyBorder="1"/>
    <xf numFmtId="0" fontId="15" fillId="8" borderId="0" xfId="0" applyFont="1" applyFill="1"/>
    <xf numFmtId="0" fontId="15" fillId="8" borderId="41" xfId="0" applyFont="1" applyFill="1" applyBorder="1"/>
    <xf numFmtId="10" fontId="15" fillId="0" borderId="21" xfId="0" applyNumberFormat="1" applyFont="1" applyBorder="1"/>
    <xf numFmtId="0" fontId="4" fillId="6" borderId="0" xfId="0" applyFont="1" applyFill="1" applyAlignment="1">
      <alignment horizontal="center" vertical="top" wrapText="1"/>
    </xf>
    <xf numFmtId="0" fontId="6" fillId="6" borderId="0" xfId="0" applyFont="1" applyFill="1" applyAlignment="1">
      <alignment horizontal="center" vertical="top" wrapText="1"/>
    </xf>
    <xf numFmtId="0" fontId="5" fillId="5" borderId="2" xfId="0" applyFont="1" applyFill="1" applyBorder="1" applyAlignment="1">
      <alignment horizontal="right" vertical="top" wrapText="1"/>
    </xf>
    <xf numFmtId="0" fontId="5" fillId="5" borderId="2" xfId="0" applyFont="1" applyFill="1" applyBorder="1" applyAlignment="1">
      <alignment horizontal="left" vertical="top" wrapText="1"/>
    </xf>
    <xf numFmtId="0" fontId="3" fillId="4" borderId="2" xfId="0" applyFont="1" applyFill="1" applyBorder="1" applyAlignment="1">
      <alignment horizontal="left" vertical="top" wrapText="1"/>
    </xf>
    <xf numFmtId="0" fontId="2" fillId="6" borderId="2" xfId="0" applyFont="1" applyFill="1" applyBorder="1" applyAlignment="1">
      <alignment horizontal="right"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horizontal="left" vertical="top" wrapText="1"/>
    </xf>
    <xf numFmtId="0" fontId="4" fillId="6" borderId="0" xfId="0" applyFont="1" applyFill="1" applyAlignment="1">
      <alignment horizontal="right" vertical="top" wrapText="1"/>
    </xf>
    <xf numFmtId="0" fontId="2" fillId="6" borderId="2" xfId="0" applyFont="1" applyFill="1" applyBorder="1" applyAlignment="1">
      <alignment horizontal="left" vertical="top" wrapText="1"/>
    </xf>
    <xf numFmtId="0" fontId="5" fillId="5" borderId="2" xfId="0" applyFont="1" applyFill="1" applyBorder="1" applyAlignment="1">
      <alignment horizontal="left" vertical="top" wrapText="1"/>
    </xf>
    <xf numFmtId="0" fontId="18" fillId="8" borderId="0" xfId="0" applyFont="1" applyFill="1" applyAlignment="1">
      <alignment vertical="top" wrapText="1"/>
    </xf>
    <xf numFmtId="0" fontId="16" fillId="8" borderId="0" xfId="0" applyFont="1" applyFill="1"/>
    <xf numFmtId="0" fontId="19" fillId="8" borderId="0" xfId="0" applyFont="1" applyFill="1"/>
    <xf numFmtId="0" fontId="5" fillId="5" borderId="44" xfId="0" applyFont="1" applyFill="1" applyBorder="1" applyAlignment="1">
      <alignment vertical="top" wrapText="1"/>
    </xf>
    <xf numFmtId="0" fontId="5" fillId="5" borderId="45" xfId="0" applyFont="1" applyFill="1" applyBorder="1" applyAlignment="1">
      <alignment vertical="top" wrapText="1"/>
    </xf>
    <xf numFmtId="0" fontId="15" fillId="8" borderId="2" xfId="0" applyFont="1" applyFill="1" applyBorder="1" applyAlignment="1">
      <alignment horizontal="right" vertical="top" wrapText="1"/>
    </xf>
    <xf numFmtId="0" fontId="15" fillId="8" borderId="2" xfId="0" applyFont="1" applyFill="1" applyBorder="1" applyAlignment="1">
      <alignment horizontal="left" vertical="top" wrapText="1"/>
    </xf>
    <xf numFmtId="0" fontId="15" fillId="8" borderId="2" xfId="0" applyFont="1" applyFill="1" applyBorder="1" applyAlignment="1">
      <alignment horizontal="center" vertical="top" wrapText="1"/>
    </xf>
    <xf numFmtId="4" fontId="15" fillId="8" borderId="2" xfId="0" applyNumberFormat="1" applyFont="1" applyFill="1" applyBorder="1" applyAlignment="1">
      <alignment horizontal="center" vertical="top" wrapText="1"/>
    </xf>
    <xf numFmtId="4" fontId="6" fillId="0" borderId="2" xfId="0" applyNumberFormat="1" applyFont="1" applyBorder="1" applyAlignment="1">
      <alignment horizontal="center" vertical="top" wrapText="1"/>
    </xf>
    <xf numFmtId="0" fontId="6" fillId="8" borderId="0" xfId="0" applyFont="1" applyFill="1" applyAlignment="1">
      <alignment horizontal="right" vertical="top" wrapText="1"/>
    </xf>
    <xf numFmtId="0" fontId="19" fillId="8" borderId="0" xfId="0" applyFont="1" applyFill="1" applyAlignment="1">
      <alignment horizontal="right"/>
    </xf>
    <xf numFmtId="0" fontId="15" fillId="8" borderId="0" xfId="0" applyFont="1" applyFill="1" applyAlignment="1">
      <alignment horizontal="right"/>
    </xf>
    <xf numFmtId="4" fontId="15" fillId="8" borderId="0" xfId="0" applyNumberFormat="1" applyFont="1" applyFill="1"/>
    <xf numFmtId="4" fontId="3" fillId="8" borderId="0" xfId="0" applyNumberFormat="1" applyFont="1" applyFill="1" applyAlignment="1">
      <alignment horizontal="right" vertical="top" wrapText="1"/>
    </xf>
    <xf numFmtId="10" fontId="16" fillId="8" borderId="0" xfId="0" applyNumberFormat="1" applyFont="1" applyFill="1"/>
    <xf numFmtId="0" fontId="16" fillId="0" borderId="21" xfId="0" applyFont="1" applyBorder="1" applyAlignment="1">
      <alignment horizontal="left"/>
    </xf>
    <xf numFmtId="0" fontId="15" fillId="0" borderId="33" xfId="0" applyFont="1" applyBorder="1"/>
    <xf numFmtId="0" fontId="15" fillId="0" borderId="21" xfId="0" applyFont="1" applyBorder="1"/>
    <xf numFmtId="0" fontId="0" fillId="0" borderId="41" xfId="0" applyBorder="1"/>
    <xf numFmtId="0" fontId="16" fillId="8" borderId="0" xfId="0" applyFont="1" applyFill="1" applyAlignment="1">
      <alignment vertical="top" wrapText="1"/>
    </xf>
    <xf numFmtId="0" fontId="4" fillId="8" borderId="0" xfId="0" applyFont="1" applyFill="1" applyAlignment="1">
      <alignment horizontal="left" vertical="top"/>
    </xf>
    <xf numFmtId="0" fontId="4" fillId="8" borderId="0" xfId="0" applyFont="1" applyFill="1" applyAlignment="1">
      <alignment vertical="top"/>
    </xf>
    <xf numFmtId="0" fontId="4" fillId="8" borderId="0" xfId="0" applyFont="1" applyFill="1" applyBorder="1" applyAlignment="1">
      <alignment vertical="top"/>
    </xf>
    <xf numFmtId="0" fontId="16" fillId="8" borderId="0" xfId="0" applyFont="1" applyFill="1" applyAlignment="1">
      <alignment horizontal="left" vertical="top" wrapText="1"/>
    </xf>
    <xf numFmtId="0" fontId="18" fillId="8" borderId="0" xfId="0" applyFont="1" applyFill="1" applyBorder="1" applyAlignment="1">
      <alignment horizontal="left" vertical="top" wrapText="1"/>
    </xf>
    <xf numFmtId="0" fontId="18" fillId="8" borderId="0" xfId="0" applyFont="1" applyFill="1" applyAlignment="1">
      <alignment horizontal="center" wrapText="1"/>
    </xf>
    <xf numFmtId="0" fontId="18" fillId="8" borderId="0" xfId="0" applyFont="1" applyFill="1" applyAlignment="1">
      <alignment horizontal="center" vertical="top" wrapText="1"/>
    </xf>
    <xf numFmtId="0" fontId="18" fillId="8" borderId="0" xfId="0" applyFont="1" applyFill="1" applyBorder="1" applyAlignment="1">
      <alignment horizontal="center" vertical="top" wrapText="1"/>
    </xf>
    <xf numFmtId="0" fontId="18" fillId="8" borderId="0" xfId="0" applyFont="1" applyFill="1" applyAlignment="1">
      <alignment wrapText="1"/>
    </xf>
    <xf numFmtId="0" fontId="18" fillId="8" borderId="0" xfId="0" applyFont="1" applyFill="1" applyBorder="1" applyAlignment="1">
      <alignment vertical="top" wrapText="1"/>
    </xf>
    <xf numFmtId="0" fontId="20" fillId="0" borderId="0" xfId="0" applyFont="1"/>
    <xf numFmtId="0" fontId="21" fillId="12" borderId="21" xfId="0" applyFont="1" applyFill="1" applyBorder="1" applyAlignment="1">
      <alignment horizontal="left" vertical="top" wrapText="1"/>
    </xf>
    <xf numFmtId="0" fontId="5" fillId="5" borderId="44" xfId="0" applyFont="1" applyFill="1" applyBorder="1" applyAlignment="1">
      <alignment horizontal="center" vertical="center" wrapText="1"/>
    </xf>
    <xf numFmtId="0" fontId="2" fillId="6" borderId="47" xfId="0" applyFont="1" applyFill="1" applyBorder="1" applyAlignment="1">
      <alignment horizontal="right" vertical="top" wrapText="1"/>
    </xf>
    <xf numFmtId="0" fontId="0" fillId="8" borderId="0" xfId="0" applyFill="1" applyBorder="1"/>
    <xf numFmtId="0" fontId="16" fillId="8" borderId="0" xfId="0" applyFont="1" applyFill="1" applyBorder="1" applyAlignment="1">
      <alignment vertical="top" wrapText="1"/>
    </xf>
    <xf numFmtId="0" fontId="0" fillId="0" borderId="49" xfId="0" applyBorder="1"/>
    <xf numFmtId="0" fontId="2" fillId="6" borderId="48" xfId="0" applyFont="1" applyFill="1" applyBorder="1" applyAlignment="1">
      <alignment horizontal="right" vertical="top" wrapText="1"/>
    </xf>
    <xf numFmtId="0" fontId="0" fillId="0" borderId="52" xfId="0" applyBorder="1"/>
    <xf numFmtId="0" fontId="0" fillId="0" borderId="53" xfId="0" applyBorder="1"/>
    <xf numFmtId="0" fontId="0" fillId="8" borderId="53" xfId="0" applyFill="1" applyBorder="1"/>
    <xf numFmtId="0" fontId="0" fillId="0" borderId="55" xfId="0" applyBorder="1"/>
    <xf numFmtId="10" fontId="15" fillId="0" borderId="21" xfId="8" applyNumberFormat="1" applyFont="1" applyFill="1" applyBorder="1"/>
    <xf numFmtId="0" fontId="0" fillId="0" borderId="0" xfId="0"/>
    <xf numFmtId="0" fontId="0" fillId="0" borderId="0" xfId="0"/>
    <xf numFmtId="0" fontId="0" fillId="0" borderId="0" xfId="0"/>
    <xf numFmtId="0" fontId="5" fillId="0" borderId="21" xfId="0" applyFont="1" applyFill="1" applyBorder="1" applyAlignment="1">
      <alignment horizontal="right" vertical="top" wrapText="1"/>
    </xf>
    <xf numFmtId="0" fontId="15" fillId="0" borderId="33" xfId="0" applyFont="1" applyBorder="1" applyAlignment="1">
      <alignment horizontal="left"/>
    </xf>
    <xf numFmtId="0" fontId="16" fillId="8" borderId="0" xfId="0" applyFont="1" applyFill="1" applyAlignment="1">
      <alignment horizontal="left" wrapText="1"/>
    </xf>
    <xf numFmtId="0" fontId="0" fillId="0" borderId="0" xfId="0"/>
    <xf numFmtId="0" fontId="2" fillId="6" borderId="2" xfId="0" applyFont="1" applyFill="1" applyBorder="1" applyAlignment="1">
      <alignment horizontal="left"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horizontal="right" vertical="top" wrapText="1"/>
    </xf>
    <xf numFmtId="0" fontId="3" fillId="4" borderId="2" xfId="0" applyFont="1" applyFill="1" applyBorder="1" applyAlignment="1">
      <alignment horizontal="left" vertical="top" wrapText="1"/>
    </xf>
    <xf numFmtId="0" fontId="0" fillId="0" borderId="0" xfId="0"/>
    <xf numFmtId="0" fontId="5" fillId="5" borderId="2" xfId="0" applyFont="1" applyFill="1" applyBorder="1" applyAlignment="1">
      <alignment horizontal="left" vertical="top" wrapText="1"/>
    </xf>
    <xf numFmtId="0" fontId="5" fillId="5" borderId="2" xfId="0" applyFont="1" applyFill="1" applyBorder="1" applyAlignment="1">
      <alignment horizontal="right" vertical="top" wrapText="1"/>
    </xf>
    <xf numFmtId="0" fontId="5" fillId="0" borderId="21" xfId="0" applyFont="1" applyFill="1" applyBorder="1" applyAlignment="1">
      <alignment horizontal="left" vertical="top" wrapText="1"/>
    </xf>
    <xf numFmtId="0" fontId="15" fillId="0" borderId="21" xfId="0" applyFont="1" applyBorder="1" applyAlignment="1">
      <alignment horizontal="right" vertical="top"/>
    </xf>
    <xf numFmtId="0" fontId="15" fillId="0" borderId="21" xfId="0" applyFont="1" applyBorder="1" applyAlignment="1">
      <alignment horizontal="left" vertical="top"/>
    </xf>
    <xf numFmtId="0" fontId="3" fillId="4" borderId="2" xfId="0" applyFont="1" applyFill="1" applyBorder="1" applyAlignment="1">
      <alignment horizontal="center" vertical="center" wrapText="1"/>
    </xf>
    <xf numFmtId="0" fontId="21" fillId="12" borderId="0" xfId="0" applyFont="1" applyFill="1" applyBorder="1" applyAlignment="1">
      <alignment horizontal="left" vertical="top" wrapText="1"/>
    </xf>
    <xf numFmtId="0" fontId="0" fillId="0" borderId="0" xfId="0"/>
    <xf numFmtId="4" fontId="3" fillId="4" borderId="2" xfId="0" applyNumberFormat="1" applyFont="1" applyFill="1" applyBorder="1" applyAlignment="1">
      <alignment horizontal="right" vertical="top" wrapText="1"/>
    </xf>
    <xf numFmtId="164" fontId="3" fillId="4" borderId="2" xfId="0" applyNumberFormat="1" applyFont="1" applyFill="1" applyBorder="1" applyAlignment="1">
      <alignment horizontal="right" vertical="top" wrapText="1"/>
    </xf>
    <xf numFmtId="0" fontId="5" fillId="5" borderId="2" xfId="0" applyFont="1" applyFill="1" applyBorder="1" applyAlignment="1">
      <alignment horizontal="left" vertical="top" wrapText="1"/>
    </xf>
    <xf numFmtId="0" fontId="4" fillId="6" borderId="0" xfId="0" applyFont="1" applyFill="1" applyAlignment="1">
      <alignment horizontal="right" vertical="top" wrapText="1"/>
    </xf>
    <xf numFmtId="0" fontId="6" fillId="6" borderId="0" xfId="0" applyFont="1" applyFill="1" applyAlignment="1">
      <alignment horizontal="left" vertical="top" wrapText="1"/>
    </xf>
    <xf numFmtId="0" fontId="6" fillId="6" borderId="0" xfId="0" applyFont="1" applyFill="1" applyAlignment="1">
      <alignment horizontal="center" vertical="top" wrapText="1"/>
    </xf>
    <xf numFmtId="0" fontId="3" fillId="4" borderId="2" xfId="0" applyFont="1" applyFill="1" applyBorder="1" applyAlignment="1">
      <alignment horizontal="left" vertical="top" wrapText="1"/>
    </xf>
    <xf numFmtId="0" fontId="3" fillId="4" borderId="2" xfId="0" applyFont="1" applyFill="1" applyBorder="1" applyAlignment="1">
      <alignment horizontal="right" vertical="top" wrapText="1"/>
    </xf>
    <xf numFmtId="4" fontId="3" fillId="4" borderId="2" xfId="0" applyNumberFormat="1" applyFont="1" applyFill="1" applyBorder="1" applyAlignment="1">
      <alignment horizontal="right" vertical="top" wrapText="1"/>
    </xf>
    <xf numFmtId="164" fontId="3" fillId="4" borderId="2" xfId="0" applyNumberFormat="1" applyFont="1" applyFill="1" applyBorder="1" applyAlignment="1">
      <alignment horizontal="right" vertical="top" wrapText="1"/>
    </xf>
    <xf numFmtId="0" fontId="5" fillId="5" borderId="2" xfId="0" applyFont="1" applyFill="1" applyBorder="1" applyAlignment="1">
      <alignment horizontal="left" vertical="top" wrapText="1"/>
    </xf>
    <xf numFmtId="0" fontId="5" fillId="5" borderId="2" xfId="0" applyFont="1" applyFill="1" applyBorder="1" applyAlignment="1">
      <alignment horizontal="center" vertical="top" wrapText="1"/>
    </xf>
    <xf numFmtId="0" fontId="5" fillId="5" borderId="2" xfId="0" applyFont="1" applyFill="1" applyBorder="1" applyAlignment="1">
      <alignment horizontal="right" vertical="top" wrapText="1"/>
    </xf>
    <xf numFmtId="4" fontId="5" fillId="5" borderId="2" xfId="0" applyNumberFormat="1" applyFont="1" applyFill="1" applyBorder="1" applyAlignment="1">
      <alignment horizontal="right" vertical="top" wrapText="1"/>
    </xf>
    <xf numFmtId="164" fontId="5" fillId="5" borderId="2" xfId="0" applyNumberFormat="1" applyFont="1" applyFill="1" applyBorder="1" applyAlignment="1">
      <alignment horizontal="right" vertical="top" wrapText="1"/>
    </xf>
    <xf numFmtId="0" fontId="6" fillId="6" borderId="0" xfId="0" applyFont="1" applyFill="1" applyAlignment="1">
      <alignment horizontal="left" vertical="top" wrapText="1"/>
    </xf>
    <xf numFmtId="0" fontId="6" fillId="6" borderId="0" xfId="0" applyFont="1" applyFill="1" applyAlignment="1">
      <alignment horizontal="center" vertical="top" wrapText="1"/>
    </xf>
    <xf numFmtId="0" fontId="0" fillId="0" borderId="0" xfId="0"/>
    <xf numFmtId="0" fontId="3" fillId="4" borderId="2" xfId="0" applyFont="1" applyFill="1" applyBorder="1" applyAlignment="1">
      <alignment horizontal="left" vertical="top" wrapText="1"/>
    </xf>
    <xf numFmtId="0" fontId="3" fillId="4" borderId="2" xfId="0" applyFont="1" applyFill="1" applyBorder="1" applyAlignment="1">
      <alignment horizontal="right" vertical="top" wrapText="1"/>
    </xf>
    <xf numFmtId="0" fontId="4" fillId="6" borderId="0" xfId="0" applyFont="1" applyFill="1" applyAlignment="1">
      <alignment horizontal="left" vertical="top" wrapText="1"/>
    </xf>
    <xf numFmtId="0" fontId="4" fillId="6" borderId="0" xfId="0" applyFont="1" applyFill="1" applyAlignment="1">
      <alignment horizontal="right" vertical="top" wrapText="1"/>
    </xf>
    <xf numFmtId="0" fontId="6" fillId="6" borderId="0" xfId="0" applyFont="1" applyFill="1" applyAlignment="1">
      <alignment horizontal="center" vertical="top" wrapText="1"/>
    </xf>
    <xf numFmtId="0" fontId="5" fillId="4" borderId="4" xfId="0" applyFont="1" applyFill="1" applyBorder="1" applyAlignment="1">
      <alignment horizontal="right" vertical="top" wrapText="1"/>
    </xf>
    <xf numFmtId="0" fontId="5" fillId="4" borderId="3" xfId="0" applyFont="1" applyFill="1" applyBorder="1" applyAlignment="1">
      <alignment horizontal="right" vertical="top" wrapText="1"/>
    </xf>
    <xf numFmtId="0" fontId="5" fillId="5" borderId="2" xfId="0" applyFont="1" applyFill="1" applyBorder="1" applyAlignment="1">
      <alignment horizontal="left" vertical="top" wrapText="1"/>
    </xf>
    <xf numFmtId="0" fontId="5" fillId="5" borderId="2" xfId="0" applyFont="1" applyFill="1" applyBorder="1" applyAlignment="1">
      <alignment horizontal="center" vertical="top" wrapText="1"/>
    </xf>
    <xf numFmtId="0" fontId="5" fillId="5" borderId="2" xfId="0" applyFont="1" applyFill="1" applyBorder="1" applyAlignment="1">
      <alignment horizontal="right" vertical="top" wrapText="1"/>
    </xf>
    <xf numFmtId="0" fontId="2" fillId="6" borderId="2" xfId="0" applyFont="1" applyFill="1" applyBorder="1" applyAlignment="1">
      <alignment horizontal="left" vertical="top" wrapText="1"/>
    </xf>
    <xf numFmtId="0" fontId="2" fillId="6" borderId="2" xfId="0" applyFont="1" applyFill="1" applyBorder="1" applyAlignment="1">
      <alignment horizontal="center" vertical="top" wrapText="1"/>
    </xf>
    <xf numFmtId="0" fontId="2" fillId="6" borderId="2" xfId="0" applyFont="1" applyFill="1" applyBorder="1" applyAlignment="1">
      <alignment horizontal="right" vertical="top" wrapText="1"/>
    </xf>
    <xf numFmtId="0" fontId="5" fillId="5" borderId="2" xfId="0" applyFont="1" applyFill="1" applyBorder="1" applyAlignment="1">
      <alignment horizontal="left" vertical="top" wrapText="1"/>
    </xf>
    <xf numFmtId="0" fontId="5" fillId="5" borderId="2" xfId="0" applyFont="1" applyFill="1" applyBorder="1" applyAlignment="1">
      <alignment horizontal="center" vertical="top" wrapText="1"/>
    </xf>
    <xf numFmtId="0" fontId="5" fillId="5" borderId="2" xfId="0" applyFont="1" applyFill="1" applyBorder="1" applyAlignment="1">
      <alignment horizontal="right" vertical="top" wrapText="1"/>
    </xf>
    <xf numFmtId="4" fontId="5" fillId="5" borderId="2" xfId="0" applyNumberFormat="1" applyFont="1" applyFill="1" applyBorder="1" applyAlignment="1">
      <alignment horizontal="right" vertical="top" wrapText="1"/>
    </xf>
    <xf numFmtId="165" fontId="5" fillId="5" borderId="2" xfId="0" applyNumberFormat="1" applyFont="1" applyFill="1" applyBorder="1" applyAlignment="1">
      <alignment horizontal="right" vertical="top" wrapText="1"/>
    </xf>
    <xf numFmtId="0" fontId="5" fillId="5" borderId="1"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5" fontId="6" fillId="2" borderId="2" xfId="0" applyNumberFormat="1" applyFont="1" applyFill="1" applyBorder="1" applyAlignment="1">
      <alignment horizontal="right" vertical="top" wrapText="1"/>
    </xf>
    <xf numFmtId="0" fontId="6" fillId="3" borderId="2" xfId="0" applyFont="1" applyFill="1" applyBorder="1" applyAlignment="1">
      <alignment horizontal="lef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right" vertical="top" wrapText="1"/>
    </xf>
    <xf numFmtId="4" fontId="6" fillId="3" borderId="2" xfId="0" applyNumberFormat="1" applyFont="1" applyFill="1" applyBorder="1" applyAlignment="1">
      <alignment horizontal="right" vertical="top" wrapText="1"/>
    </xf>
    <xf numFmtId="165" fontId="6" fillId="3" borderId="2" xfId="0" applyNumberFormat="1" applyFont="1" applyFill="1" applyBorder="1" applyAlignment="1">
      <alignment horizontal="right" vertical="top" wrapText="1"/>
    </xf>
    <xf numFmtId="0" fontId="6" fillId="6" borderId="0" xfId="0" applyFont="1" applyFill="1" applyAlignment="1">
      <alignment horizontal="right" vertical="top" wrapText="1"/>
    </xf>
    <xf numFmtId="4" fontId="6" fillId="6" borderId="0" xfId="0" applyNumberFormat="1" applyFont="1" applyFill="1" applyAlignment="1">
      <alignment horizontal="right" vertical="top" wrapText="1"/>
    </xf>
    <xf numFmtId="0" fontId="5" fillId="5" borderId="2" xfId="0" applyFont="1" applyFill="1" applyBorder="1" applyAlignment="1">
      <alignment horizontal="left" vertical="top" wrapText="1"/>
    </xf>
    <xf numFmtId="0" fontId="0" fillId="8" borderId="8" xfId="0" applyFill="1" applyBorder="1" applyAlignment="1">
      <alignment horizontal="center"/>
    </xf>
    <xf numFmtId="0" fontId="0" fillId="8" borderId="0" xfId="0" applyFill="1" applyAlignment="1">
      <alignment horizontal="center"/>
    </xf>
    <xf numFmtId="0" fontId="0" fillId="8" borderId="9" xfId="0" applyFill="1" applyBorder="1" applyAlignment="1">
      <alignment horizontal="center"/>
    </xf>
    <xf numFmtId="0" fontId="8" fillId="8" borderId="8" xfId="0" applyFont="1" applyFill="1" applyBorder="1" applyAlignment="1">
      <alignment horizontal="center" vertical="center"/>
    </xf>
    <xf numFmtId="0" fontId="8" fillId="8" borderId="0" xfId="0" applyFont="1" applyFill="1" applyAlignment="1">
      <alignment horizontal="center" vertical="center"/>
    </xf>
    <xf numFmtId="0" fontId="8" fillId="8" borderId="9" xfId="0" applyFont="1" applyFill="1" applyBorder="1" applyAlignment="1">
      <alignment horizontal="center" vertical="center"/>
    </xf>
    <xf numFmtId="0" fontId="9" fillId="8" borderId="8" xfId="0" applyFont="1" applyFill="1" applyBorder="1" applyAlignment="1">
      <alignment horizontal="center" vertical="center"/>
    </xf>
    <xf numFmtId="0" fontId="9" fillId="8" borderId="0" xfId="0" applyFont="1" applyFill="1" applyAlignment="1">
      <alignment horizontal="center" vertical="center"/>
    </xf>
    <xf numFmtId="0" fontId="9" fillId="8" borderId="9" xfId="0" applyFont="1" applyFill="1" applyBorder="1" applyAlignment="1">
      <alignment horizontal="center" vertical="center"/>
    </xf>
    <xf numFmtId="0" fontId="10" fillId="8" borderId="8" xfId="0" applyFont="1" applyFill="1" applyBorder="1" applyAlignment="1">
      <alignment horizontal="center" vertical="center" wrapText="1"/>
    </xf>
    <xf numFmtId="0" fontId="10" fillId="8" borderId="0" xfId="0" applyFont="1" applyFill="1" applyAlignment="1">
      <alignment horizontal="center" vertical="center" wrapText="1"/>
    </xf>
    <xf numFmtId="0" fontId="10" fillId="8" borderId="9" xfId="0" applyFont="1" applyFill="1" applyBorder="1" applyAlignment="1">
      <alignment horizontal="center" vertical="center" wrapText="1"/>
    </xf>
    <xf numFmtId="0" fontId="4" fillId="6" borderId="0" xfId="0" applyFont="1" applyFill="1" applyAlignment="1">
      <alignment horizontal="right" vertical="top" wrapText="1"/>
    </xf>
    <xf numFmtId="0" fontId="4" fillId="6" borderId="0" xfId="0" applyFont="1" applyFill="1" applyAlignment="1">
      <alignment horizontal="left" vertical="top" wrapText="1"/>
    </xf>
    <xf numFmtId="4" fontId="4" fillId="6" borderId="0" xfId="0" applyNumberFormat="1" applyFont="1" applyFill="1" applyAlignment="1">
      <alignment horizontal="right" vertical="top" wrapText="1"/>
    </xf>
    <xf numFmtId="0" fontId="3" fillId="4" borderId="2" xfId="0" applyFont="1" applyFill="1" applyBorder="1" applyAlignment="1">
      <alignment horizontal="left" vertical="top" wrapText="1"/>
    </xf>
    <xf numFmtId="0" fontId="16" fillId="8" borderId="0" xfId="0" applyFont="1" applyFill="1" applyAlignment="1">
      <alignment horizontal="center" vertical="top" wrapText="1"/>
    </xf>
    <xf numFmtId="0" fontId="16" fillId="8" borderId="0" xfId="0" applyFont="1" applyFill="1" applyBorder="1" applyAlignment="1">
      <alignment horizontal="center" vertical="top" wrapText="1"/>
    </xf>
    <xf numFmtId="0" fontId="16" fillId="8" borderId="46" xfId="0" applyFont="1" applyFill="1" applyBorder="1" applyAlignment="1">
      <alignment horizontal="center" vertical="top" wrapText="1"/>
    </xf>
    <xf numFmtId="0" fontId="16" fillId="8" borderId="0" xfId="0" applyFont="1" applyFill="1" applyAlignment="1">
      <alignment horizontal="center" wrapText="1"/>
    </xf>
    <xf numFmtId="0" fontId="2" fillId="6" borderId="2" xfId="0" applyFont="1" applyFill="1" applyBorder="1" applyAlignment="1">
      <alignment horizontal="left" vertical="top" wrapText="1"/>
    </xf>
    <xf numFmtId="0" fontId="2" fillId="6" borderId="44" xfId="0" applyFont="1" applyFill="1" applyBorder="1" applyAlignment="1">
      <alignment horizontal="left" vertical="top" wrapText="1"/>
    </xf>
    <xf numFmtId="0" fontId="2" fillId="6" borderId="50" xfId="0" applyFont="1" applyFill="1" applyBorder="1" applyAlignment="1">
      <alignment horizontal="left" vertical="top" wrapText="1"/>
    </xf>
    <xf numFmtId="0" fontId="2" fillId="6" borderId="51" xfId="0" applyFont="1" applyFill="1" applyBorder="1" applyAlignment="1">
      <alignment horizontal="left" vertical="top" wrapText="1"/>
    </xf>
    <xf numFmtId="0" fontId="2" fillId="6" borderId="54" xfId="0" applyFont="1" applyFill="1" applyBorder="1" applyAlignment="1">
      <alignment horizontal="left" vertical="top" wrapText="1"/>
    </xf>
    <xf numFmtId="0" fontId="18" fillId="8" borderId="0" xfId="0" applyFont="1" applyFill="1" applyAlignment="1">
      <alignment horizontal="center" wrapText="1"/>
    </xf>
    <xf numFmtId="0" fontId="18" fillId="8" borderId="0" xfId="0" applyFont="1" applyFill="1" applyAlignment="1">
      <alignment horizontal="center" vertical="top" wrapText="1"/>
    </xf>
    <xf numFmtId="0" fontId="18" fillId="8" borderId="0" xfId="0" applyFont="1" applyFill="1" applyBorder="1" applyAlignment="1">
      <alignment horizontal="center" vertical="top" wrapText="1"/>
    </xf>
    <xf numFmtId="0" fontId="16" fillId="8" borderId="0" xfId="0" applyFont="1" applyFill="1" applyAlignment="1">
      <alignment horizontal="left" wrapText="1"/>
    </xf>
    <xf numFmtId="0" fontId="16" fillId="8" borderId="0" xfId="0" applyFont="1" applyFill="1" applyAlignment="1">
      <alignment horizontal="left" vertical="top" wrapText="1"/>
    </xf>
    <xf numFmtId="0" fontId="16" fillId="8" borderId="46" xfId="0" applyFont="1" applyFill="1" applyBorder="1" applyAlignment="1">
      <alignment horizontal="left" vertical="top" wrapText="1"/>
    </xf>
    <xf numFmtId="0" fontId="12" fillId="8" borderId="5" xfId="1" applyFont="1" applyFill="1" applyBorder="1" applyAlignment="1">
      <alignment horizontal="center"/>
    </xf>
    <xf numFmtId="0" fontId="12" fillId="8" borderId="6" xfId="1" applyFont="1" applyFill="1" applyBorder="1" applyAlignment="1">
      <alignment horizontal="center"/>
    </xf>
    <xf numFmtId="0" fontId="12" fillId="8" borderId="7" xfId="1" applyFont="1" applyFill="1" applyBorder="1" applyAlignment="1">
      <alignment horizontal="center"/>
    </xf>
    <xf numFmtId="0" fontId="13" fillId="8" borderId="8" xfId="1" applyFont="1" applyFill="1" applyBorder="1" applyAlignment="1">
      <alignment horizontal="center" vertical="top"/>
    </xf>
    <xf numFmtId="0" fontId="13" fillId="8" borderId="0" xfId="1" applyFont="1" applyFill="1" applyAlignment="1">
      <alignment horizontal="center" vertical="top"/>
    </xf>
    <xf numFmtId="0" fontId="13" fillId="8" borderId="9" xfId="1" applyFont="1" applyFill="1" applyBorder="1" applyAlignment="1">
      <alignment horizontal="center" vertical="top"/>
    </xf>
    <xf numFmtId="0" fontId="14" fillId="8" borderId="8" xfId="1" applyFont="1" applyFill="1" applyBorder="1" applyAlignment="1">
      <alignment horizontal="center" vertical="center"/>
    </xf>
    <xf numFmtId="0" fontId="14" fillId="8" borderId="0" xfId="1" applyFont="1" applyFill="1" applyAlignment="1">
      <alignment horizontal="center" vertical="center"/>
    </xf>
    <xf numFmtId="0" fontId="14" fillId="8" borderId="9"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14" xfId="1" applyFont="1" applyFill="1" applyBorder="1" applyAlignment="1">
      <alignment horizontal="center" vertical="center"/>
    </xf>
    <xf numFmtId="0" fontId="14" fillId="9" borderId="15" xfId="1" applyFont="1" applyFill="1" applyBorder="1" applyAlignment="1">
      <alignment horizontal="center" vertical="center"/>
    </xf>
    <xf numFmtId="0" fontId="14" fillId="8" borderId="17" xfId="2" applyFont="1" applyFill="1" applyBorder="1" applyAlignment="1" applyProtection="1">
      <alignment horizontal="center" vertical="center" wrapText="1"/>
      <protection locked="0"/>
    </xf>
    <xf numFmtId="0" fontId="14" fillId="8" borderId="18" xfId="2" applyFont="1" applyFill="1" applyBorder="1" applyAlignment="1" applyProtection="1">
      <alignment horizontal="center" vertical="center" wrapText="1"/>
      <protection locked="0"/>
    </xf>
    <xf numFmtId="14" fontId="14" fillId="0" borderId="17" xfId="3" applyNumberFormat="1" applyFont="1" applyBorder="1" applyAlignment="1">
      <alignment horizontal="center" vertical="center"/>
    </xf>
    <xf numFmtId="14" fontId="14" fillId="0" borderId="18" xfId="3" applyNumberFormat="1" applyFont="1" applyBorder="1" applyAlignment="1">
      <alignment horizontal="center" vertical="center"/>
    </xf>
    <xf numFmtId="0" fontId="14" fillId="0" borderId="29" xfId="5" applyFont="1" applyBorder="1" applyAlignment="1">
      <alignment horizontal="center"/>
    </xf>
    <xf numFmtId="0" fontId="14" fillId="0" borderId="30" xfId="5" applyFont="1" applyBorder="1" applyAlignment="1">
      <alignment horizontal="center"/>
    </xf>
    <xf numFmtId="0" fontId="14" fillId="0" borderId="31" xfId="5" applyFont="1" applyBorder="1" applyAlignment="1">
      <alignment horizontal="center"/>
    </xf>
    <xf numFmtId="0" fontId="14" fillId="0" borderId="24" xfId="5" applyFont="1" applyBorder="1" applyAlignment="1">
      <alignment horizontal="center"/>
    </xf>
    <xf numFmtId="0" fontId="14" fillId="0" borderId="25" xfId="5" applyFont="1" applyBorder="1" applyAlignment="1">
      <alignment horizontal="center"/>
    </xf>
    <xf numFmtId="0" fontId="14" fillId="0" borderId="26" xfId="5" applyFont="1" applyBorder="1" applyAlignment="1">
      <alignment horizontal="center"/>
    </xf>
    <xf numFmtId="0" fontId="14" fillId="0" borderId="24" xfId="5" applyFont="1" applyBorder="1" applyAlignment="1">
      <alignment horizontal="left"/>
    </xf>
    <xf numFmtId="0" fontId="14" fillId="0" borderId="35" xfId="5" applyFont="1" applyBorder="1" applyAlignment="1">
      <alignment horizontal="left"/>
    </xf>
    <xf numFmtId="49" fontId="13" fillId="0" borderId="36" xfId="4" applyNumberFormat="1" applyFont="1" applyBorder="1" applyAlignment="1">
      <alignment horizontal="center" vertical="top"/>
    </xf>
    <xf numFmtId="49" fontId="13" fillId="0" borderId="37" xfId="4" applyNumberFormat="1" applyFont="1" applyBorder="1" applyAlignment="1">
      <alignment horizontal="center" vertical="top"/>
    </xf>
    <xf numFmtId="49" fontId="13" fillId="0" borderId="38" xfId="4" applyNumberFormat="1" applyFont="1" applyBorder="1" applyAlignment="1">
      <alignment horizontal="center" vertical="top"/>
    </xf>
    <xf numFmtId="0" fontId="14" fillId="10" borderId="19" xfId="5" applyFont="1" applyFill="1" applyBorder="1" applyAlignment="1">
      <alignment horizontal="center" vertical="center"/>
    </xf>
    <xf numFmtId="0" fontId="14" fillId="10" borderId="20" xfId="5" applyFont="1" applyFill="1" applyBorder="1" applyAlignment="1">
      <alignment horizontal="center" vertical="center"/>
    </xf>
    <xf numFmtId="0" fontId="14" fillId="10" borderId="23" xfId="5" applyFont="1" applyFill="1" applyBorder="1" applyAlignment="1">
      <alignment horizontal="center" vertical="center"/>
    </xf>
    <xf numFmtId="166" fontId="14" fillId="10" borderId="21" xfId="6" applyNumberFormat="1" applyFont="1" applyFill="1" applyBorder="1" applyAlignment="1" applyProtection="1">
      <alignment horizontal="center" vertical="center" wrapText="1"/>
    </xf>
    <xf numFmtId="166" fontId="14" fillId="10" borderId="22" xfId="6" applyNumberFormat="1" applyFont="1" applyFill="1" applyBorder="1" applyAlignment="1" applyProtection="1">
      <alignment horizontal="center" vertical="center" wrapText="1"/>
    </xf>
    <xf numFmtId="0" fontId="16" fillId="6" borderId="0" xfId="0" applyFont="1" applyFill="1" applyAlignment="1">
      <alignment horizontal="center" vertical="top" wrapText="1"/>
    </xf>
    <xf numFmtId="0" fontId="16" fillId="6" borderId="41" xfId="0" applyFont="1" applyFill="1" applyBorder="1" applyAlignment="1">
      <alignment horizontal="center" vertical="top" wrapText="1"/>
    </xf>
    <xf numFmtId="0" fontId="16" fillId="6" borderId="30" xfId="0" applyFont="1" applyFill="1" applyBorder="1" applyAlignment="1">
      <alignment horizontal="center" wrapText="1"/>
    </xf>
    <xf numFmtId="0" fontId="16" fillId="6" borderId="39" xfId="0" applyFont="1" applyFill="1" applyBorder="1" applyAlignment="1">
      <alignment horizontal="center" wrapText="1"/>
    </xf>
    <xf numFmtId="0" fontId="16" fillId="6" borderId="0" xfId="0" applyFont="1" applyFill="1" applyAlignment="1">
      <alignment horizontal="center" wrapText="1"/>
    </xf>
    <xf numFmtId="0" fontId="16" fillId="6" borderId="41" xfId="0" applyFont="1" applyFill="1" applyBorder="1" applyAlignment="1">
      <alignment horizontal="center" wrapText="1"/>
    </xf>
    <xf numFmtId="0" fontId="16" fillId="11" borderId="21" xfId="8" applyFont="1" applyFill="1" applyBorder="1" applyAlignment="1">
      <alignment horizontal="left"/>
    </xf>
    <xf numFmtId="0" fontId="16" fillId="11" borderId="21" xfId="8" applyFont="1" applyFill="1" applyBorder="1" applyAlignment="1">
      <alignment horizontal="center"/>
    </xf>
    <xf numFmtId="0" fontId="15" fillId="0" borderId="28" xfId="8" applyFont="1" applyBorder="1" applyAlignment="1">
      <alignment horizontal="center"/>
    </xf>
    <xf numFmtId="0" fontId="15" fillId="0" borderId="25" xfId="8" applyFont="1" applyBorder="1" applyAlignment="1">
      <alignment horizontal="center"/>
    </xf>
    <xf numFmtId="0" fontId="15" fillId="0" borderId="35" xfId="8" applyFont="1" applyBorder="1" applyAlignment="1">
      <alignment horizontal="center"/>
    </xf>
    <xf numFmtId="0" fontId="15" fillId="0" borderId="28" xfId="8" applyFont="1" applyBorder="1" applyAlignment="1">
      <alignment horizontal="left"/>
    </xf>
    <xf numFmtId="0" fontId="15" fillId="0" borderId="25" xfId="8" applyFont="1" applyBorder="1" applyAlignment="1">
      <alignment horizontal="left"/>
    </xf>
    <xf numFmtId="0" fontId="15" fillId="0" borderId="35" xfId="8" applyFont="1" applyBorder="1" applyAlignment="1">
      <alignment horizontal="left"/>
    </xf>
    <xf numFmtId="0" fontId="16" fillId="11" borderId="28" xfId="0" applyFont="1" applyFill="1" applyBorder="1" applyAlignment="1">
      <alignment horizontal="right"/>
    </xf>
    <xf numFmtId="0" fontId="16" fillId="11" borderId="25" xfId="0" applyFont="1" applyFill="1" applyBorder="1" applyAlignment="1">
      <alignment horizontal="right"/>
    </xf>
    <xf numFmtId="0" fontId="16" fillId="11" borderId="35" xfId="0" applyFont="1" applyFill="1" applyBorder="1" applyAlignment="1">
      <alignment horizontal="right"/>
    </xf>
    <xf numFmtId="0" fontId="17" fillId="8" borderId="0" xfId="0" applyFont="1" applyFill="1" applyAlignment="1">
      <alignment horizontal="center" vertical="center"/>
    </xf>
    <xf numFmtId="0" fontId="15" fillId="8" borderId="0" xfId="0" applyFont="1" applyFill="1" applyAlignment="1">
      <alignment horizontal="center" vertical="center"/>
    </xf>
    <xf numFmtId="0" fontId="15" fillId="8" borderId="41" xfId="0" applyFont="1" applyFill="1" applyBorder="1" applyAlignment="1">
      <alignment horizontal="center" vertical="center"/>
    </xf>
    <xf numFmtId="0" fontId="15" fillId="0" borderId="28" xfId="0" applyFont="1" applyBorder="1" applyAlignment="1">
      <alignment horizontal="left"/>
    </xf>
    <xf numFmtId="0" fontId="15" fillId="0" borderId="25" xfId="0" applyFont="1" applyBorder="1" applyAlignment="1">
      <alignment horizontal="left"/>
    </xf>
    <xf numFmtId="0" fontId="15" fillId="0" borderId="35" xfId="0" applyFont="1" applyBorder="1" applyAlignment="1">
      <alignment horizontal="left"/>
    </xf>
    <xf numFmtId="0" fontId="15" fillId="0" borderId="28" xfId="8" applyFont="1" applyFill="1" applyBorder="1" applyAlignment="1">
      <alignment horizontal="left"/>
    </xf>
    <xf numFmtId="0" fontId="15" fillId="0" borderId="25" xfId="8" applyFont="1" applyFill="1" applyBorder="1" applyAlignment="1">
      <alignment horizontal="left"/>
    </xf>
    <xf numFmtId="0" fontId="15" fillId="0" borderId="35" xfId="8" applyFont="1" applyFill="1" applyBorder="1" applyAlignment="1">
      <alignment horizontal="left"/>
    </xf>
    <xf numFmtId="0" fontId="6" fillId="6" borderId="0" xfId="0" applyFont="1" applyFill="1" applyAlignment="1">
      <alignment horizontal="center" vertical="top" wrapText="1"/>
    </xf>
    <xf numFmtId="0" fontId="0" fillId="0" borderId="0" xfId="0"/>
    <xf numFmtId="0" fontId="16" fillId="8" borderId="0" xfId="0" applyFont="1" applyFill="1" applyAlignment="1">
      <alignment horizontal="right"/>
    </xf>
    <xf numFmtId="0" fontId="18" fillId="8" borderId="0" xfId="0" applyFont="1" applyFill="1" applyAlignment="1">
      <alignment horizontal="center" vertical="center" wrapText="1"/>
    </xf>
    <xf numFmtId="0" fontId="15" fillId="8" borderId="0" xfId="0" applyFont="1" applyFill="1" applyAlignment="1">
      <alignment horizontal="right"/>
    </xf>
    <xf numFmtId="0" fontId="5" fillId="5" borderId="2"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6" borderId="0" xfId="0" applyFont="1" applyFill="1" applyAlignment="1">
      <alignment horizontal="right" vertical="top" wrapText="1"/>
    </xf>
    <xf numFmtId="0" fontId="6" fillId="3" borderId="2" xfId="0" applyFont="1" applyFill="1" applyBorder="1" applyAlignment="1">
      <alignment horizontal="left" vertical="top" wrapText="1"/>
    </xf>
    <xf numFmtId="0" fontId="16" fillId="8" borderId="0" xfId="0" applyFont="1" applyFill="1" applyBorder="1" applyAlignment="1">
      <alignment horizontal="left" vertical="top" wrapText="1"/>
    </xf>
    <xf numFmtId="0" fontId="23" fillId="8" borderId="0" xfId="0" applyFont="1" applyFill="1" applyAlignment="1">
      <alignment horizontal="center" vertical="top" wrapText="1"/>
    </xf>
    <xf numFmtId="0" fontId="23" fillId="8" borderId="41" xfId="0" applyFont="1" applyFill="1" applyBorder="1" applyAlignment="1">
      <alignment horizontal="center" vertical="top" wrapText="1"/>
    </xf>
    <xf numFmtId="0" fontId="23" fillId="0" borderId="23" xfId="0" applyFont="1" applyBorder="1" applyAlignment="1">
      <alignment horizontal="center"/>
    </xf>
    <xf numFmtId="0" fontId="23" fillId="0" borderId="42" xfId="0" applyFont="1" applyBorder="1" applyAlignment="1">
      <alignment horizontal="center"/>
    </xf>
    <xf numFmtId="0" fontId="23" fillId="0" borderId="43" xfId="0" applyFont="1" applyBorder="1" applyAlignment="1">
      <alignment horizontal="center"/>
    </xf>
    <xf numFmtId="0" fontId="23" fillId="8" borderId="30" xfId="0" applyFont="1" applyFill="1" applyBorder="1" applyAlignment="1">
      <alignment horizontal="center" wrapText="1"/>
    </xf>
    <xf numFmtId="0" fontId="23" fillId="8" borderId="39" xfId="0" applyFont="1" applyFill="1" applyBorder="1" applyAlignment="1">
      <alignment horizontal="center" wrapText="1"/>
    </xf>
    <xf numFmtId="0" fontId="23" fillId="8" borderId="0" xfId="0" applyFont="1" applyFill="1" applyAlignment="1">
      <alignment horizontal="center" vertical="center" wrapText="1"/>
    </xf>
    <xf numFmtId="0" fontId="23" fillId="8" borderId="41" xfId="0" applyFont="1" applyFill="1" applyBorder="1" applyAlignment="1">
      <alignment horizontal="center" vertical="center" wrapText="1"/>
    </xf>
  </cellXfs>
  <cellStyles count="10">
    <cellStyle name="0,0_x000d__x000a_NA_x000d__x000a_ 10" xfId="2" xr:uid="{CA5CE7EB-9490-4A65-8F7B-907992924559}"/>
    <cellStyle name="Normal" xfId="0" builtinId="0"/>
    <cellStyle name="Normal 2 10" xfId="1" xr:uid="{57209CE4-2D68-44B8-BA02-397B31D2BACD}"/>
    <cellStyle name="Normal 2 10 5" xfId="4" xr:uid="{76851F58-7F30-4A87-84F3-53DC5C0E2D9A}"/>
    <cellStyle name="Normal 2 48" xfId="3" xr:uid="{65767E3F-B2F4-4AA9-9789-749ACF501A26}"/>
    <cellStyle name="Normal 3" xfId="8" xr:uid="{DF1E3B29-FDDA-41A3-82C2-0625507C5F25}"/>
    <cellStyle name="Normal_Planilha detalhamento Encargos Socias" xfId="5" xr:uid="{BFB38077-A16A-4238-AC6D-B9CE27DE5D81}"/>
    <cellStyle name="Porcentagem 2 2 5" xfId="7" xr:uid="{22F28693-B1B4-49B5-AB15-ABBBD0CB3184}"/>
    <cellStyle name="Separador de milhares_Planilha detalhamento Encargos Socias" xfId="6" xr:uid="{EBEB5877-D268-4906-AAA8-D206EC33DD93}"/>
    <cellStyle name="Vírgula 2" xfId="9" xr:uid="{47A20CE1-DA4D-4DA4-958B-93991C5496E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7.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6.jp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656168</xdr:colOff>
      <xdr:row>1</xdr:row>
      <xdr:rowOff>105834</xdr:rowOff>
    </xdr:from>
    <xdr:to>
      <xdr:col>7</xdr:col>
      <xdr:colOff>3673</xdr:colOff>
      <xdr:row>10</xdr:row>
      <xdr:rowOff>169333</xdr:rowOff>
    </xdr:to>
    <xdr:pic>
      <xdr:nvPicPr>
        <xdr:cNvPr id="2" name="Imagem 1">
          <a:extLst>
            <a:ext uri="{FF2B5EF4-FFF2-40B4-BE49-F238E27FC236}">
              <a16:creationId xmlns:a16="http://schemas.microsoft.com/office/drawing/2014/main" id="{66ECFFFE-FC74-476D-B7CA-37501CFFA4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7288" y="281094"/>
          <a:ext cx="2700305" cy="1640839"/>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82208</xdr:colOff>
      <xdr:row>1</xdr:row>
      <xdr:rowOff>2</xdr:rowOff>
    </xdr:from>
    <xdr:to>
      <xdr:col>1</xdr:col>
      <xdr:colOff>259212</xdr:colOff>
      <xdr:row>5</xdr:row>
      <xdr:rowOff>238126</xdr:rowOff>
    </xdr:to>
    <xdr:pic>
      <xdr:nvPicPr>
        <xdr:cNvPr id="2" name="Imagem 1">
          <a:extLst>
            <a:ext uri="{FF2B5EF4-FFF2-40B4-BE49-F238E27FC236}">
              <a16:creationId xmlns:a16="http://schemas.microsoft.com/office/drawing/2014/main" id="{D53AE27F-49E5-4F20-8B1C-652584BFFB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208" y="180977"/>
          <a:ext cx="1110454" cy="12287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63500</xdr:colOff>
      <xdr:row>1</xdr:row>
      <xdr:rowOff>1</xdr:rowOff>
    </xdr:from>
    <xdr:to>
      <xdr:col>1</xdr:col>
      <xdr:colOff>695728</xdr:colOff>
      <xdr:row>7</xdr:row>
      <xdr:rowOff>47626</xdr:rowOff>
    </xdr:to>
    <xdr:pic>
      <xdr:nvPicPr>
        <xdr:cNvPr id="2" name="Imagem 1">
          <a:extLst>
            <a:ext uri="{FF2B5EF4-FFF2-40B4-BE49-F238E27FC236}">
              <a16:creationId xmlns:a16="http://schemas.microsoft.com/office/drawing/2014/main" id="{417FFFB7-E0F0-4064-94D3-0095C6C7F1A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0" y="190501"/>
          <a:ext cx="1394228" cy="1638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207433</xdr:colOff>
      <xdr:row>1</xdr:row>
      <xdr:rowOff>38523</xdr:rowOff>
    </xdr:from>
    <xdr:to>
      <xdr:col>1</xdr:col>
      <xdr:colOff>740833</xdr:colOff>
      <xdr:row>7</xdr:row>
      <xdr:rowOff>33633</xdr:rowOff>
    </xdr:to>
    <xdr:pic>
      <xdr:nvPicPr>
        <xdr:cNvPr id="2" name="Imagem 1">
          <a:extLst>
            <a:ext uri="{FF2B5EF4-FFF2-40B4-BE49-F238E27FC236}">
              <a16:creationId xmlns:a16="http://schemas.microsoft.com/office/drawing/2014/main" id="{99B10702-F2FF-4C03-AB3C-F9588A21B18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433" y="229023"/>
          <a:ext cx="1295400" cy="160377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222250</xdr:colOff>
      <xdr:row>0</xdr:row>
      <xdr:rowOff>123190</xdr:rowOff>
    </xdr:from>
    <xdr:to>
      <xdr:col>1</xdr:col>
      <xdr:colOff>57150</xdr:colOff>
      <xdr:row>7</xdr:row>
      <xdr:rowOff>75755</xdr:rowOff>
    </xdr:to>
    <xdr:pic>
      <xdr:nvPicPr>
        <xdr:cNvPr id="2" name="Imagem 1">
          <a:extLst>
            <a:ext uri="{FF2B5EF4-FFF2-40B4-BE49-F238E27FC236}">
              <a16:creationId xmlns:a16="http://schemas.microsoft.com/office/drawing/2014/main" id="{A56B2558-624E-4A2E-AA42-C1B5AC2A69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2250" y="123190"/>
          <a:ext cx="1358900" cy="17432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314325</xdr:colOff>
      <xdr:row>29</xdr:row>
      <xdr:rowOff>29307</xdr:rowOff>
    </xdr:from>
    <xdr:to>
      <xdr:col>4</xdr:col>
      <xdr:colOff>762000</xdr:colOff>
      <xdr:row>32</xdr:row>
      <xdr:rowOff>152399</xdr:rowOff>
    </xdr:to>
    <xdr:pic>
      <xdr:nvPicPr>
        <xdr:cNvPr id="2" name="Imagem 1">
          <a:extLst>
            <a:ext uri="{FF2B5EF4-FFF2-40B4-BE49-F238E27FC236}">
              <a16:creationId xmlns:a16="http://schemas.microsoft.com/office/drawing/2014/main" id="{2E289018-78C8-4690-BF08-C00F1EADCD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4405" y="5378547"/>
          <a:ext cx="3238500" cy="648872"/>
        </a:xfrm>
        <a:prstGeom prst="rect">
          <a:avLst/>
        </a:prstGeom>
      </xdr:spPr>
    </xdr:pic>
    <xdr:clientData/>
  </xdr:twoCellAnchor>
  <xdr:twoCellAnchor editAs="oneCell">
    <xdr:from>
      <xdr:col>0</xdr:col>
      <xdr:colOff>40005</xdr:colOff>
      <xdr:row>0</xdr:row>
      <xdr:rowOff>99060</xdr:rowOff>
    </xdr:from>
    <xdr:to>
      <xdr:col>1</xdr:col>
      <xdr:colOff>400573</xdr:colOff>
      <xdr:row>6</xdr:row>
      <xdr:rowOff>114301</xdr:rowOff>
    </xdr:to>
    <xdr:pic>
      <xdr:nvPicPr>
        <xdr:cNvPr id="3" name="Imagem 2">
          <a:extLst>
            <a:ext uri="{FF2B5EF4-FFF2-40B4-BE49-F238E27FC236}">
              <a16:creationId xmlns:a16="http://schemas.microsoft.com/office/drawing/2014/main" id="{226F00CD-A317-429A-92F5-429BEF462C3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005" y="99060"/>
          <a:ext cx="998743" cy="1282066"/>
        </a:xfrm>
        <a:prstGeom prst="rect">
          <a:avLst/>
        </a:prstGeom>
      </xdr:spPr>
    </xdr:pic>
    <xdr:clientData/>
  </xdr:twoCellAnchor>
  <xdr:twoCellAnchor editAs="oneCell">
    <xdr:from>
      <xdr:col>1</xdr:col>
      <xdr:colOff>314325</xdr:colOff>
      <xdr:row>29</xdr:row>
      <xdr:rowOff>29307</xdr:rowOff>
    </xdr:from>
    <xdr:to>
      <xdr:col>4</xdr:col>
      <xdr:colOff>762000</xdr:colOff>
      <xdr:row>32</xdr:row>
      <xdr:rowOff>152399</xdr:rowOff>
    </xdr:to>
    <xdr:pic>
      <xdr:nvPicPr>
        <xdr:cNvPr id="4" name="Imagem 3">
          <a:extLst>
            <a:ext uri="{FF2B5EF4-FFF2-40B4-BE49-F238E27FC236}">
              <a16:creationId xmlns:a16="http://schemas.microsoft.com/office/drawing/2014/main" id="{6CE719F0-45D9-400F-810C-21A4B3E8848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4405" y="5378547"/>
          <a:ext cx="3238500" cy="6488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109220</xdr:colOff>
      <xdr:row>0</xdr:row>
      <xdr:rowOff>53340</xdr:rowOff>
    </xdr:from>
    <xdr:to>
      <xdr:col>1</xdr:col>
      <xdr:colOff>266700</xdr:colOff>
      <xdr:row>5</xdr:row>
      <xdr:rowOff>221691</xdr:rowOff>
    </xdr:to>
    <xdr:pic>
      <xdr:nvPicPr>
        <xdr:cNvPr id="3" name="Imagem 2">
          <a:extLst>
            <a:ext uri="{FF2B5EF4-FFF2-40B4-BE49-F238E27FC236}">
              <a16:creationId xmlns:a16="http://schemas.microsoft.com/office/drawing/2014/main" id="{9F87022D-AD39-4E03-9FED-C6C4800E0E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20" y="53340"/>
          <a:ext cx="1338580" cy="155900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250190</xdr:colOff>
      <xdr:row>1</xdr:row>
      <xdr:rowOff>48259</xdr:rowOff>
    </xdr:from>
    <xdr:to>
      <xdr:col>2</xdr:col>
      <xdr:colOff>19050</xdr:colOff>
      <xdr:row>7</xdr:row>
      <xdr:rowOff>21323</xdr:rowOff>
    </xdr:to>
    <xdr:pic>
      <xdr:nvPicPr>
        <xdr:cNvPr id="2" name="Imagem 1">
          <a:extLst>
            <a:ext uri="{FF2B5EF4-FFF2-40B4-BE49-F238E27FC236}">
              <a16:creationId xmlns:a16="http://schemas.microsoft.com/office/drawing/2014/main" id="{B3A75297-7162-4DCD-8624-37E23BAB31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0190" y="238759"/>
          <a:ext cx="1292860" cy="169708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128589</xdr:colOff>
      <xdr:row>0</xdr:row>
      <xdr:rowOff>68161</xdr:rowOff>
    </xdr:from>
    <xdr:to>
      <xdr:col>1</xdr:col>
      <xdr:colOff>685800</xdr:colOff>
      <xdr:row>9</xdr:row>
      <xdr:rowOff>81511</xdr:rowOff>
    </xdr:to>
    <xdr:pic>
      <xdr:nvPicPr>
        <xdr:cNvPr id="2" name="Imagem 1">
          <a:extLst>
            <a:ext uri="{FF2B5EF4-FFF2-40B4-BE49-F238E27FC236}">
              <a16:creationId xmlns:a16="http://schemas.microsoft.com/office/drawing/2014/main" id="{DD70A201-D6C8-4DE8-89D9-0114D1942F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8589" y="68161"/>
          <a:ext cx="1410651" cy="172785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9525</xdr:colOff>
      <xdr:row>0</xdr:row>
      <xdr:rowOff>86360</xdr:rowOff>
    </xdr:from>
    <xdr:to>
      <xdr:col>1</xdr:col>
      <xdr:colOff>381000</xdr:colOff>
      <xdr:row>6</xdr:row>
      <xdr:rowOff>161925</xdr:rowOff>
    </xdr:to>
    <xdr:pic>
      <xdr:nvPicPr>
        <xdr:cNvPr id="2" name="Imagem 1">
          <a:extLst>
            <a:ext uri="{FF2B5EF4-FFF2-40B4-BE49-F238E27FC236}">
              <a16:creationId xmlns:a16="http://schemas.microsoft.com/office/drawing/2014/main" id="{2602737B-A597-48C7-98E5-0D93E3CA2D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86360"/>
          <a:ext cx="1323975" cy="17614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vell%201511/Desktop/SAGA%20(1)/161%20-%20Sesi%20S&#227;o%20Caetano%20do%20Sul%20-%20SP/OR&#199;AMENTO/CONCORR&#202;NCIA%20N.&#186;%20287_2019/PLANILHA%20PROPOSTA%2017%25%20-%20CONCORR&#202;NCIA%20N.&#186;%20287_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sabe/Desktop/GC%20CARVALHO/Memorial%20Descritivo%20Padrao%20RV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CRONOGRAMA"/>
      <sheetName val="PLANILHA"/>
      <sheetName val="ENCARGOS SOCIAIS"/>
      <sheetName val="BDI"/>
    </sheetNames>
    <sheetDataSet>
      <sheetData sheetId="0" refreshError="1"/>
      <sheetData sheetId="1" refreshError="1"/>
      <sheetData sheetId="2" refreshError="1">
        <row r="8">
          <cell r="A8" t="str">
            <v>PRAZO (DIAS CORRIDOS)</v>
          </cell>
          <cell r="H8" t="str">
            <v>DATA:</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Escola"/>
      <sheetName val="Memorial Descritivo"/>
      <sheetName val="Base Serviços"/>
    </sheetNames>
    <sheetDataSet>
      <sheetData sheetId="0" refreshError="1"/>
      <sheetData sheetId="1" refreshError="1"/>
      <sheetData sheetId="2" refreshError="1">
        <row r="1">
          <cell r="A1"/>
          <cell r="B1"/>
          <cell r="C1"/>
          <cell r="D1"/>
        </row>
        <row r="2">
          <cell r="A2" t="str">
            <v>Código</v>
          </cell>
          <cell r="B2" t="str">
            <v>Banco</v>
          </cell>
          <cell r="C2" t="str">
            <v>Descrição</v>
          </cell>
          <cell r="D2" t="str">
            <v>Und</v>
          </cell>
        </row>
        <row r="3">
          <cell r="A3"/>
          <cell r="B3"/>
          <cell r="C3" t="str">
            <v>ADMINISTRAÇÃO DA OBRA</v>
          </cell>
          <cell r="D3"/>
        </row>
        <row r="4">
          <cell r="A4" t="str">
            <v xml:space="preserve"> SEDUC 2.1.1 </v>
          </cell>
          <cell r="B4" t="str">
            <v>Próprio</v>
          </cell>
          <cell r="C4" t="str">
            <v>ADMINISTRAÇÃO LOCAL - ESCOLA PADRÃO 10 SALAS</v>
          </cell>
          <cell r="D4" t="str">
            <v>MÊS</v>
          </cell>
          <cell r="E4" t="str">
            <v>A administração local consiste em formação de estrutura administrativa no canteiro de obra comequipamentos, técnico nas áreas especifica para execução e gerenciamento dos serviços.</v>
          </cell>
        </row>
        <row r="5">
          <cell r="A5"/>
          <cell r="B5"/>
          <cell r="C5" t="str">
            <v>SUBESTAÇÃO ÁREA 150 KVA 13.8 KV</v>
          </cell>
          <cell r="D5"/>
        </row>
        <row r="6">
          <cell r="A6" t="str">
            <v xml:space="preserve"> SEDUC E 2 </v>
          </cell>
          <cell r="B6" t="str">
            <v>Próprio</v>
          </cell>
          <cell r="C6" t="str">
            <v>POSTE DE CONCRETO DUPLO T H=11M E CARGA NOMINAL 600KG INCLUSIVE E ESCAVACAO, EXCLUSIVE TRANSPORTE - FORNECIMENTO E INSTALACAO.</v>
          </cell>
          <cell r="D6" t="str">
            <v>UN</v>
          </cell>
          <cell r="E6" t="str">
            <v xml:space="preserve">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
</v>
          </cell>
        </row>
        <row r="7">
          <cell r="A7" t="str">
            <v xml:space="preserve"> 102106 </v>
          </cell>
          <cell r="B7" t="str">
            <v>SINAPI</v>
          </cell>
          <cell r="C7" t="str">
            <v>TRANSFORMADOR DE DISTRIBUIÇÃO, 150 KVA, TRIFÁSICO, 60 HZ, CLASSE 15 KV, IMERSO EM ÓLEO MINERAL, INSTALAÇÃO EM POSTE (NÃO INCLUSO SUPORTE) - FORNECIMENTO E INSTALAÇÃO. AF_12/2020</v>
          </cell>
          <cell r="D7" t="str">
            <v>UN</v>
          </cell>
          <cell r="E7" t="str">
            <v>Fornecimento e instalação de transformador 150kVA, trifásico. A montagem do transformador deverá seguir as recomendações da concessionária local.</v>
          </cell>
        </row>
        <row r="8">
          <cell r="A8" t="str">
            <v xml:space="preserve"> SEDUC E 19 </v>
          </cell>
          <cell r="B8" t="str">
            <v>Próprio</v>
          </cell>
          <cell r="C8" t="str">
            <v>MONTAGEM ELETROMECÂNICA DE ESTRUTURA DE AT T/ CE3-TC 13,8KV S/ TRAFO.</v>
          </cell>
          <cell r="D8" t="str">
            <v>UN</v>
          </cell>
          <cell r="E8" t="str">
            <v>Fornecimento e instalação de estrutura AT T/CE3-TC 13.8KV. A montagem do equipamento deverá seguir as recomendações da concessionária local.</v>
          </cell>
        </row>
        <row r="9">
          <cell r="A9" t="str">
            <v xml:space="preserve"> SEDUC E 36 </v>
          </cell>
          <cell r="B9" t="str">
            <v>Próprio</v>
          </cell>
          <cell r="C9" t="str">
            <v>INSTALAÇÃO DE MEDIÇÃO COM PROTEÇÃO PARA TRANSFORMADOR DE 150 KVA.</v>
          </cell>
          <cell r="D9" t="str">
            <v>UN</v>
          </cell>
          <cell r="E9" t="str">
            <v>Fornecimento e instalação de medição com proteção para transformador de 150kVA. A montagem do equipamento deverá seguir as recomendações da concessionária local.</v>
          </cell>
        </row>
        <row r="10">
          <cell r="A10" t="str">
            <v xml:space="preserve"> SEDUC E 85.1 </v>
          </cell>
          <cell r="B10" t="str">
            <v>Próprio</v>
          </cell>
          <cell r="C10" t="str">
            <v>CUBÍCULO DE MEDIÇÃO E RECUO DE MURO</v>
          </cell>
          <cell r="D10" t="str">
            <v>UN</v>
          </cell>
          <cell r="E10" t="str">
            <v>Execução de cubiculo de medição e recuo do muro. Deverá obedecer o projeto de alta/baixa tensão.</v>
          </cell>
        </row>
        <row r="11">
          <cell r="A11" t="str">
            <v xml:space="preserve"> SEDUC E 11 </v>
          </cell>
          <cell r="B11" t="str">
            <v>Próprio</v>
          </cell>
          <cell r="C11" t="str">
            <v>LANÇAMENTO E NIVELAMENTO DE CONDUTOR CABO PROTEGIDO 15KV XLPE AL 35mm², INCLUINDO MENSSAGEIRO E ESPAÇADOR LOSANGULAR.</v>
          </cell>
          <cell r="D11" t="str">
            <v>M</v>
          </cell>
          <cell r="E11" t="str">
            <v>Fornecimento e instalação de condutor protegido 15KV XLPE AL 35mm². A montagem do equipamento deverá seguir as recomendações da concessionária local.</v>
          </cell>
        </row>
        <row r="12">
          <cell r="A12">
            <v>96985</v>
          </cell>
          <cell r="B12" t="str">
            <v>SINAPI</v>
          </cell>
          <cell r="C12" t="str">
            <v>HASTE DE ATERRAMENTO 5/8  PARA SPDA - FORNECIMENTO E INSTALAÇÃO. AF_12/2017</v>
          </cell>
          <cell r="D12" t="str">
            <v>UN</v>
          </cell>
          <cell r="E12" t="str">
            <v>Fornecimento e instalação de haste de aterramento cobre 5/8" para SPDA. A montagem da haste ocorrerá nos locais onde forem instalados as caixas de aterramento, conforme orientações do projeto de SPDA.</v>
          </cell>
        </row>
        <row r="13">
          <cell r="A13" t="str">
            <v xml:space="preserve"> SEDUC E 107 </v>
          </cell>
          <cell r="B13" t="str">
            <v>Próprio</v>
          </cell>
          <cell r="C13" t="str">
            <v>ABO DE ALUMINIO NU COM ALAMA DE AÇO BITOLA 1/0 AWG</v>
          </cell>
          <cell r="D13" t="str">
            <v>UN</v>
          </cell>
          <cell r="E13" t="str">
            <v>Fornecimento e instalação de caixa de inspeção. A montagem do equipamento deverá seguir as recomendações da concessionária local.</v>
          </cell>
        </row>
        <row r="14">
          <cell r="A14" t="str">
            <v xml:space="preserve"> 98111 </v>
          </cell>
          <cell r="B14" t="str">
            <v>SINAPI</v>
          </cell>
          <cell r="C14" t="str">
            <v>CAIXA DE INSPEÇÃO PARA ATERRAMENTO, CIRCULAR, EM POLIETILENO, DIÂMETRO INTERNO = 0,3 M. AF_12/2020</v>
          </cell>
          <cell r="D14" t="str">
            <v>UN</v>
          </cell>
          <cell r="E14" t="str">
            <v>Fornecimento e instalação de caixa de inspeção em polietileno, D=30cm, para SPDA. A montagem da caixa ocorrerá nos locais onde as hastes de aterramento serão instaladas, conforme orientações do projeto de SPDA.</v>
          </cell>
        </row>
        <row r="15">
          <cell r="A15" t="str">
            <v xml:space="preserve"> SEDUC E 78.1 </v>
          </cell>
          <cell r="B15" t="str">
            <v>Próprio</v>
          </cell>
          <cell r="C15" t="str">
            <v>SOLICITAÇÃO DE EVT JUNTO A EQUATORIAL</v>
          </cell>
          <cell r="D15" t="str">
            <v>UN</v>
          </cell>
          <cell r="E15" t="str">
            <v>A empresa contratada deverá dar entrada na solictação do EVT, seguindo todas as recomendações da concessionaria.</v>
          </cell>
        </row>
        <row r="16">
          <cell r="A16" t="str">
            <v xml:space="preserve"> 97882 </v>
          </cell>
          <cell r="B16" t="str">
            <v>SINAPI</v>
          </cell>
          <cell r="C16" t="str">
            <v>CAIXA ENTERRADA ELÉTRICA RETANGULAR, EM CONCRETO PRÉ-MOLDADO, FUNDO COM BRITA, DIMENSÕES INTERNAS: 0,4X0,4X0,4 M. AF_12/2020</v>
          </cell>
          <cell r="D16" t="str">
            <v>UN</v>
          </cell>
          <cell r="E16" t="str">
            <v>Fornecimento e instalação de caixa enterrada elétrica. A montagem do equipamento deverá seguir as recomendações da concessionária local.</v>
          </cell>
        </row>
        <row r="17">
          <cell r="A17"/>
          <cell r="B17"/>
          <cell r="C17" t="str">
            <v>SERVIÇOS INICIAIS</v>
          </cell>
          <cell r="D17"/>
        </row>
        <row r="18">
          <cell r="A18"/>
          <cell r="B18"/>
          <cell r="C18" t="str">
            <v>IMPLANTAÇÃO</v>
          </cell>
          <cell r="D18"/>
        </row>
        <row r="19">
          <cell r="A19" t="str">
            <v xml:space="preserve"> SEDUC 1.05 </v>
          </cell>
          <cell r="B19" t="str">
            <v>Próprio</v>
          </cell>
          <cell r="C19" t="str">
            <v>PLACA DE OBRA EM CHAPA DE ACO GALVANIZADO (Ref. SINAPI 01/2020: 74209/1)</v>
          </cell>
          <cell r="D19" t="str">
            <v>M²</v>
          </cell>
          <cell r="E19" t="str">
            <v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 oxidante, fixada em estruturas de madeira, suficientemente resistente para suportar a ação dos ventos. Após o termino da obra, a placa deverá ser entregue em local especifico a ser determinado pela FISCALIZAÇÃO.
</v>
          </cell>
        </row>
        <row r="20">
          <cell r="A20" t="str">
            <v xml:space="preserve"> 98525 </v>
          </cell>
          <cell r="B20" t="str">
            <v>SINAPI</v>
          </cell>
          <cell r="C20" t="str">
            <v>LIMPEZA MECANIZADA DE CAMADA VEGETAL, VEGETAÇÃO E PEQUENAS ÁRVORES (DIÂMETRO DE TRONCO MENOR QUE 0,20 M), COM TRATOR DE ESTEIRAS.AF_05/2018</v>
          </cell>
          <cell r="D20" t="str">
            <v>m²</v>
          </cell>
          <cell r="E20" t="str">
            <v>Em locais onde predominarem arvores de peque porte será feita limpeza da área com um trator de esteiras.</v>
          </cell>
        </row>
        <row r="21">
          <cell r="A21" t="str">
            <v xml:space="preserve"> 93207 </v>
          </cell>
          <cell r="B21" t="str">
            <v>SINAPI</v>
          </cell>
          <cell r="C21" t="str">
            <v>EXECUÇÃO DE ESCRITÓRIO EM CANTEIRO DE OBRA EM CHAPA DE MADEIRA COMPENSADA, NÃO INCLUSO MOBILIÁRIO E EQUIPAMENTOS. AF_02/2016</v>
          </cell>
          <cell r="D21" t="str">
            <v>m²</v>
          </cell>
          <cell r="E21" t="str">
            <v>Barracão de obra com instalações hidro sanitárias e elétricas, destinado a alojamentos e/ou escritórios, conforme projeto específico de canteiro de obras. As dimensões do barracão podem sofrer alterações para que se adequem às características de cada obra, observando-se condições adequadas de ventilação e iluminação, conforme previsto em normas vigentes.</v>
          </cell>
        </row>
        <row r="22">
          <cell r="A22" t="str">
            <v xml:space="preserve"> 93209 </v>
          </cell>
          <cell r="B22" t="str">
            <v>SINAPI</v>
          </cell>
          <cell r="C22" t="str">
            <v>EXECUÇÃO DE ALMOXARIFADO EM CANTEIRO DE OBRA EM ALVENARIA, INCLUSO PRATELEIRAS. AF_02/2016</v>
          </cell>
          <cell r="D22" t="str">
            <v>m²</v>
          </cell>
          <cell r="E22" t="str">
            <v>Almoxarifado de obra  destinado a alojamentos dos materiais e equipamentos, conforme projeto específico de canteiro de obras. As dimensões do barracão podem sofrer alterações para que se adequem às características de cada obra, observando-se condições adequadas de ventilação e iluminação, conforme previsto em normas vigentes.</v>
          </cell>
        </row>
        <row r="23">
          <cell r="A23" t="str">
            <v xml:space="preserve"> SEDUC1.02 </v>
          </cell>
          <cell r="B23" t="str">
            <v>Próprio</v>
          </cell>
          <cell r="C23" t="str">
            <v>LIGAÇÃO PREDIAL DE ÁGUA EM MURETA DE CONCRETO, PROVISÓRA OU DEIFNTIVA, INCLUSIVE MURETA E HIDRÔMETRO, REDE DN 50MM (Ref. Orse 6096)</v>
          </cell>
          <cell r="D23" t="str">
            <v>UN</v>
          </cell>
          <cell r="E23" t="str">
            <v>A ligação predial deverá obedecer as recomendações técncias da concessionária.</v>
          </cell>
        </row>
        <row r="24">
          <cell r="A24" t="str">
            <v xml:space="preserve"> SEDUC1.04 </v>
          </cell>
          <cell r="B24" t="str">
            <v>Próprio</v>
          </cell>
          <cell r="C24" t="str">
            <v>ENTRADA PROVISORIA DE ENERGIA ELETRICA AEREA TRIFASICA 40A EM POSTE MADEIRA (Ref. SINAPI 01/2020: 41598)</v>
          </cell>
          <cell r="D24" t="str">
            <v>UN</v>
          </cell>
          <cell r="E24" t="str">
            <v>A ligação predial deverá obedecer as recomendações técncias da concessionária.</v>
          </cell>
        </row>
        <row r="25">
          <cell r="A25" t="str">
            <v xml:space="preserve"> 93213 </v>
          </cell>
          <cell r="B25" t="str">
            <v>SINAPI</v>
          </cell>
          <cell r="C25" t="str">
            <v>EXECUÇÃO DE SANITÁRIO E VESTIÁRIO EM CANTEIRO DE OBRA EM ALVENARIA, NÃO INCLUSO MOBILIÁRIO. AF_02/2016</v>
          </cell>
          <cell r="D25" t="str">
            <v>m²</v>
          </cell>
          <cell r="E25" t="str">
            <v>A execução de vestiário e saniários deve obedecer o projeto de cnateior de obras.</v>
          </cell>
        </row>
        <row r="26">
          <cell r="A26" t="str">
            <v xml:space="preserve"> SEDUC 1.03 </v>
          </cell>
          <cell r="B26" t="str">
            <v>Próprio</v>
          </cell>
          <cell r="C26" t="str">
            <v>ELABORAÇÃO DE PROJETOS EXECUTIVOS DE ENGENHARIA (Ref. SEINFRA C4584 )</v>
          </cell>
          <cell r="D26" t="str">
            <v>UT</v>
          </cell>
          <cell r="E26" t="str">
            <v>A elaboração dos projetos executivos deverá seguir as orientações do termo de referência específico.</v>
          </cell>
        </row>
        <row r="27">
          <cell r="A27" t="str">
            <v xml:space="preserve"> SEDUC 01.63 </v>
          </cell>
          <cell r="B27" t="str">
            <v>Próprio</v>
          </cell>
          <cell r="C27" t="str">
            <v>MOBILIZACAO E DESMOBILIZACAO DE CANTEIRO (Ref. SBC 012689)</v>
          </cell>
          <cell r="D27" t="str">
            <v>UN</v>
          </cell>
          <cell r="E27" t="str">
            <v>A mobilização das equipes e equioamentos deverão seguir as orientações do projeto de canterio de obras.</v>
          </cell>
        </row>
        <row r="28">
          <cell r="A28"/>
          <cell r="B28"/>
          <cell r="C28" t="str">
            <v>DEMOLIÇÕES</v>
          </cell>
          <cell r="D28"/>
        </row>
        <row r="29">
          <cell r="A29" t="str">
            <v xml:space="preserve"> 97622 </v>
          </cell>
          <cell r="B29" t="str">
            <v>SINAPI</v>
          </cell>
          <cell r="C29" t="str">
            <v>DEMOLIÇÃO DE ALVENARIA DE BLOCO FURADO, DE FORMA MANUAL, SEM REAPROVEITAMENTO. AF_12/2017</v>
          </cell>
          <cell r="D29" t="str">
            <v>m³</v>
          </cell>
          <cell r="E29" t="str">
            <v xml:space="preserve">Demolir as alvenarias apontadas no projeto, carregar, transportar e descarregar o entulho em local apropriado. Objetos pesados ou volumosos devem ser removidos.
</v>
          </cell>
        </row>
        <row r="30">
          <cell r="A30" t="str">
            <v xml:space="preserve"> 97645 </v>
          </cell>
          <cell r="B30" t="str">
            <v>SINAPI</v>
          </cell>
          <cell r="C30" t="str">
            <v>REMOÇÃO DE JANELAS, DE FORMA MANUAL, SEM REAPROVEITAMENTO. AF_12/2017</v>
          </cell>
          <cell r="D30" t="str">
            <v>m²</v>
          </cell>
          <cell r="E30" t="str">
            <v xml:space="preserve">As esquadrias - janelas -  demarcadas no projeto arquitetônico (Planta Baixa Construir | Demolir), inclusive os vidros deverão ser retirados. As esquadrias devem
</v>
          </cell>
        </row>
        <row r="31">
          <cell r="A31" t="str">
            <v xml:space="preserve"> 97644 </v>
          </cell>
          <cell r="B31" t="str">
            <v>SINAPI</v>
          </cell>
          <cell r="C31" t="str">
            <v>REMOÇÃO DE PORTAS, DE FORMA MANUAL, SEM REAPROVEITAMENTO. AF_12/2017</v>
          </cell>
          <cell r="D31" t="str">
            <v>m²</v>
          </cell>
          <cell r="E31" t="str">
            <v xml:space="preserve">As esquadrias - portas -  demarcadas no projeto arquitetônico (Planta Baixa Construir | Demolir), inclusive os vidros deverão ser retirados. As esquadrias devem
</v>
          </cell>
        </row>
        <row r="32">
          <cell r="A32" t="str">
            <v xml:space="preserve"> 97633 </v>
          </cell>
          <cell r="B32" t="str">
            <v>SINAPI</v>
          </cell>
          <cell r="C32" t="str">
            <v>DEMOLIÇÃO DE REVESTIMENTO CERÂMICO, DE FORMA MANUAL, SEM REAPROVEITAMENTO. AF_12/2017</v>
          </cell>
          <cell r="D32" t="str">
            <v>m²</v>
          </cell>
          <cell r="E32" t="str">
            <v xml:space="preserve">A demolição dos revestimentos cerâmicos, como dos pisos, consistirá na retirada dos materiais, azulejos ou lajotas, com o cuidado necessário. A retirada do emboço será de forma manual
</v>
          </cell>
        </row>
        <row r="33">
          <cell r="A33" t="str">
            <v xml:space="preserve"> 97631 </v>
          </cell>
          <cell r="B33" t="str">
            <v>SINAPI</v>
          </cell>
          <cell r="C33" t="str">
            <v>DEMOLIÇÃO DE ARGAMASSAS, DE FORMA MANUAL, SEM REAPROVEITAMENTO. AF_12/2017</v>
          </cell>
          <cell r="D33" t="str">
            <v>m²</v>
          </cell>
          <cell r="E33" t="str">
            <v xml:space="preserve">A demolição / remoção de argamassa, consistirá na retirada dos materiais, de foma manual, com o cuidado necessário. A retirada do emboço / reboco.
</v>
          </cell>
        </row>
        <row r="34">
          <cell r="A34" t="str">
            <v xml:space="preserve"> SEDUC 02.28 </v>
          </cell>
          <cell r="B34" t="str">
            <v>Próprio</v>
          </cell>
          <cell r="C34" t="str">
            <v>Demolição manual de piso em concreto simples e/ou cimentado (Ref. SINAPI 97632)</v>
          </cell>
          <cell r="D34" t="str">
            <v>m²</v>
          </cell>
          <cell r="E34" t="str">
            <v>O concreto simples será demolido cuidadosamente com a utilização de marretas. O material deverá ser transportado para local conveniente e posteriormente retirado da obra (descarte do bota-fora em local permitido pela Prefeitura).</v>
          </cell>
        </row>
        <row r="35">
          <cell r="A35" t="str">
            <v xml:space="preserve"> SEDUC 01.19 </v>
          </cell>
          <cell r="B35" t="str">
            <v>Próprio</v>
          </cell>
          <cell r="C35" t="str">
            <v>DEMOLIÇÃO DE PISO CERÂMICO, DE FORMA MANUAL, SEM REAPROVEITAMENTO (Ref. SINAPI 97632)</v>
          </cell>
          <cell r="D35" t="str">
            <v>M²</v>
          </cell>
          <cell r="E35" t="str">
            <v xml:space="preserve">A demolição dos revestimentos cerâmicos, como dos pisos, consistirá na retiradados materiais, azulejos ou lajotas, com o cuidado necessário. A retirada do emboço será de forma manual.
</v>
          </cell>
        </row>
        <row r="36">
          <cell r="A36" t="str">
            <v xml:space="preserve"> 97662 </v>
          </cell>
          <cell r="B36" t="str">
            <v>SINAPI</v>
          </cell>
          <cell r="C36" t="str">
            <v>REMOÇÃO DE TUBULAÇÕES (TUBOS E CONEXÕES) DE ÁGUA FRIA, DE FORMA MANUAL, SEM REAPROVEITAMENTO. AF_12/2017</v>
          </cell>
          <cell r="D36" t="str">
            <v>M</v>
          </cell>
          <cell r="E36" t="str">
            <v>A remoção de tubos e conexões será de forma manual, obedencendo as indicações do projeto de demolições.</v>
          </cell>
        </row>
        <row r="37">
          <cell r="A37" t="str">
            <v xml:space="preserve"> 97663 </v>
          </cell>
          <cell r="B37" t="str">
            <v>SINAPI</v>
          </cell>
          <cell r="C37" t="str">
            <v>REMOÇÃO DE LOUÇAS, DE FORMA MANUAL, SEM REAPROVEITAMENTO. AF_12/2017</v>
          </cell>
          <cell r="D37" t="str">
            <v>UN</v>
          </cell>
          <cell r="E37" t="str">
            <v>A remoção de louças e acessorios será de forma manual, obedencendo as indicações do projeto de demolições.</v>
          </cell>
        </row>
        <row r="38">
          <cell r="A38" t="str">
            <v xml:space="preserve"> 97665 </v>
          </cell>
          <cell r="B38" t="str">
            <v>SINAPI</v>
          </cell>
          <cell r="C38" t="str">
            <v>REMOÇÃO DE LUMINÁRIAS, DE FORMA MANUAL, SEM REAPROVEITAMENTO. AF_12/2017</v>
          </cell>
          <cell r="D38" t="str">
            <v>UN</v>
          </cell>
          <cell r="E38" t="str">
            <v>A remoção de dispositivos elétricos e suas conexões será de forma manual, obedencendo as indicações do projeto de demolições.</v>
          </cell>
        </row>
        <row r="39">
          <cell r="A39" t="str">
            <v xml:space="preserve"> 97666 </v>
          </cell>
          <cell r="B39" t="str">
            <v>SINAPI</v>
          </cell>
          <cell r="C39" t="str">
            <v>REMOÇÃO DE METAIS SANITÁRIOS, DE FORMA MANUAL, SEM REAPROVEITAMENTO. AF_12/2017</v>
          </cell>
          <cell r="D39" t="str">
            <v>UN</v>
          </cell>
          <cell r="E39" t="str">
            <v>A remoção de metais sanitários será de forma manual, obedencendo as indicações do projeto de demolições.</v>
          </cell>
        </row>
        <row r="40">
          <cell r="A40" t="str">
            <v xml:space="preserve"> 97661 </v>
          </cell>
          <cell r="B40" t="str">
            <v>SINAPI</v>
          </cell>
          <cell r="C40" t="str">
            <v>REMOÇÃO DE CABOS ELÉTRICOS, DE FORMA MANUAL, SEM REAPROVEITAMENTO. AF_12/2017</v>
          </cell>
          <cell r="D40" t="str">
            <v>M</v>
          </cell>
          <cell r="E40" t="str">
            <v>A remoção de cabos elétricos e suas conexões será de forma manual, obedencendo as indicações do projeto de demolições.</v>
          </cell>
        </row>
        <row r="41">
          <cell r="A41" t="str">
            <v xml:space="preserve"> 97660 </v>
          </cell>
          <cell r="B41" t="str">
            <v>SINAPI</v>
          </cell>
          <cell r="C41" t="str">
            <v>REMOÇÃO DE INTERRUPTORES/TOMADAS ELÉTRICAS, DE FORMA MANUAL, SEM REAPROVEITAMENTO. AF_12/2017</v>
          </cell>
          <cell r="D41" t="str">
            <v>UN</v>
          </cell>
          <cell r="E41" t="str">
            <v>A remoção de interruptores e tomadas será de forma manual, obedencendo as indicações do projeto de demolições.</v>
          </cell>
        </row>
        <row r="42">
          <cell r="A42" t="str">
            <v xml:space="preserve"> 97664 </v>
          </cell>
          <cell r="B42" t="str">
            <v>SINAPI</v>
          </cell>
          <cell r="C42" t="str">
            <v>REMOÇÃO DE ACESSÓRIOS, DE FORMA MANUAL, SEM REAPROVEITAMENTO. AF_12/2017</v>
          </cell>
          <cell r="D42" t="str">
            <v>UN</v>
          </cell>
          <cell r="E42" t="str">
            <v>A remoção de acessórios será de forma manual, obedencendo as indicações do projeto de demolições.</v>
          </cell>
        </row>
        <row r="43">
          <cell r="A43" t="str">
            <v xml:space="preserve"> SEDUC 03.00 </v>
          </cell>
          <cell r="B43" t="str">
            <v>Próprio</v>
          </cell>
          <cell r="C43" t="str">
            <v>Revisão em cobertura com telha ceramica tipo canal comum, Itabaiana ou similar, com reposição de 80% do material (Ref. ORSE 9210)</v>
          </cell>
          <cell r="D43" t="str">
            <v>m²</v>
          </cell>
          <cell r="E43" t="str">
            <v xml:space="preserve">Deverão ser removidas telhas de fibrocimento/ telha ceramica/ telha metalica do telhado para a instalação de novas. Para este serviço de remoção e armazenamento, deverão ser tomados os devidos cuidados para evitar danos nos elementos  do telhado.
</v>
          </cell>
        </row>
        <row r="44">
          <cell r="A44" t="str">
            <v xml:space="preserve"> SEDUC 01.23 </v>
          </cell>
          <cell r="B44" t="str">
            <v>Próprio</v>
          </cell>
          <cell r="C44" t="str">
            <v>Remoção de bancada de granito (ou marmore) (Ref. ORSE 8387)</v>
          </cell>
          <cell r="D44" t="str">
            <v>m²</v>
          </cell>
          <cell r="E44" t="str">
            <v>A remoção de bancadas será de forma manual, obedencendo as indicações do projeto de demolições.</v>
          </cell>
        </row>
        <row r="45">
          <cell r="A45" t="str">
            <v xml:space="preserve"> SEDUC 01.22 </v>
          </cell>
          <cell r="B45" t="str">
            <v>Próprio</v>
          </cell>
          <cell r="C45" t="str">
            <v>Remoção de pintura látex (raspagem e/ou lixamento e/ou escovação) (Ref.ORSE 7725)</v>
          </cell>
          <cell r="D45" t="str">
            <v>m²</v>
          </cell>
          <cell r="E45" t="str">
            <v>A remoção de pintura será de forma manual, obedencendo as indicações do projeto de demolições.</v>
          </cell>
        </row>
        <row r="46">
          <cell r="A46"/>
          <cell r="B46"/>
          <cell r="C46" t="str">
            <v>AMPLIAÇÃO E REFORMA ESCOLA PADRÃO SEDUC (08 SALAS)</v>
          </cell>
          <cell r="D46"/>
        </row>
        <row r="47">
          <cell r="A47"/>
          <cell r="B47"/>
          <cell r="C47" t="str">
            <v>SERVIÇOS PRELIMINARES</v>
          </cell>
          <cell r="D47"/>
        </row>
        <row r="48">
          <cell r="A48" t="str">
            <v xml:space="preserve"> 99059 </v>
          </cell>
          <cell r="B48" t="str">
            <v>SINAPI</v>
          </cell>
          <cell r="C48" t="str">
            <v>LOCACAO CONVENCIONAL DE OBRA, UTILIZANDO GABARITO DE TÁBUAS CORRIDAS PONTALETADAS A CADA 2,00M -  2 UTILIZAÇÕES. AF_10/2018</v>
          </cell>
          <cell r="D48" t="str">
            <v>M</v>
          </cell>
          <cell r="E48" t="str">
            <v>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v>
          </cell>
        </row>
        <row r="49">
          <cell r="A49"/>
          <cell r="B49"/>
          <cell r="C49" t="str">
            <v>MOVIMENTO DE TERRA</v>
          </cell>
          <cell r="D49"/>
        </row>
        <row r="50">
          <cell r="A50" t="str">
            <v xml:space="preserve"> 93358 </v>
          </cell>
          <cell r="B50" t="str">
            <v>SINAPI</v>
          </cell>
          <cell r="C50" t="str">
            <v>ESCAVAÇÃO MANUAL DE VALA COM PROFUNDIDADE MENOR OU IGUAL A 1,30 M. AF_03/2016</v>
          </cell>
          <cell r="D50" t="str">
            <v>m³</v>
          </cell>
          <cell r="E50" t="str">
            <v>As cavas para escavação da fundação corrida para paredes e sapatas deverão atingir terreno sólido e firme, e serão executados de acordo com o projeto específico da obra.</v>
          </cell>
        </row>
        <row r="51">
          <cell r="A51" t="str">
            <v xml:space="preserve"> 96995 </v>
          </cell>
          <cell r="B51" t="str">
            <v>SINAPI</v>
          </cell>
          <cell r="C51" t="str">
            <v>REATERRO MANUAL APILOADO COM SOQUETE. AF_10/2017</v>
          </cell>
          <cell r="D51" t="str">
            <v>m³</v>
          </cell>
          <cell r="E51" t="str">
            <v>O reaterro deverá ser executado em camadas sucessivas de 20,0 cm, uniformemente umedecido, próximo da umidade ótima e fortemente apiloado.</v>
          </cell>
        </row>
        <row r="52">
          <cell r="A52" t="str">
            <v xml:space="preserve"> 97083 </v>
          </cell>
          <cell r="B52" t="str">
            <v>SINAPI</v>
          </cell>
          <cell r="C52" t="str">
            <v>COMPACTAÇÃO MECÂNICA DE SOLO PARA EXECUÇÃO DE RADIER, COM COMPACTADOR DE SOLOS A PERCUSSÃO. AF_09/2017</v>
          </cell>
          <cell r="D52" t="str">
            <v>m²</v>
          </cell>
          <cell r="E52" t="str">
            <v>A compactação será mecanizada com uso de soquete e as camadas sucessivas deverão apresentar umidade adequada.</v>
          </cell>
        </row>
        <row r="53">
          <cell r="A53"/>
          <cell r="B53"/>
          <cell r="C53" t="str">
            <v>INFRAESTRUTURA</v>
          </cell>
          <cell r="D53"/>
        </row>
        <row r="54">
          <cell r="A54" t="str">
            <v xml:space="preserve"> 95241 </v>
          </cell>
          <cell r="B54" t="str">
            <v>SINAPI</v>
          </cell>
          <cell r="C54" t="str">
            <v>LASTRO DE CONCRETO MAGRO, APLICADO EM PISOS OU RADIERS, ESPESSURA DE 5 CM. AF_07/2016</v>
          </cell>
          <cell r="D54" t="str">
            <v>m²</v>
          </cell>
          <cell r="E54" t="str">
            <v>Deverá ser feita uma base em concreto não-estrutural, com espessura de 5 cm, antes da concretagem do bloco de fundação, tendo como função a regularização da base do bloco</v>
          </cell>
        </row>
        <row r="55">
          <cell r="A55" t="str">
            <v xml:space="preserve"> 96545 </v>
          </cell>
          <cell r="B55" t="str">
            <v>SINAPI</v>
          </cell>
          <cell r="C55" t="str">
            <v>ARMAÇÃO DE BLOCO, VIGA BALDRAME OU SAPATA UTILIZANDO AÇO CA-50 DE 8 MM - MONTAGEM. AF_06/2017</v>
          </cell>
          <cell r="D55" t="str">
            <v>KG</v>
          </cell>
          <cell r="E55" t="str">
            <v>As armaduras deverão obedecer às prescrições da NB-3 sendo que, antes de sua introdução nas formas, deverão estar limpas, não se admitindo a presença de graxas ou acentuada oxidação.</v>
          </cell>
        </row>
        <row r="56">
          <cell r="A56" t="str">
            <v xml:space="preserve"> 96543 </v>
          </cell>
          <cell r="B56" t="str">
            <v>SINAPI</v>
          </cell>
          <cell r="C56" t="str">
            <v>ARMAÇÃO DE BLOCO, VIGA BALDRAME E SAPATA UTILIZANDO AÇO CA-60 DE 5 MM - MONTAGEM. AF_06/2017</v>
          </cell>
          <cell r="D56" t="str">
            <v>KG</v>
          </cell>
          <cell r="E56" t="str">
            <v>As armaduras deverão obedecer às prescrições da NB-3 sendo que, antes de sua introdução nas formas, deverão estar limpas, não se admitindo a presença de graxas ou acentuada oxidação.</v>
          </cell>
        </row>
        <row r="57">
          <cell r="A57" t="str">
            <v xml:space="preserve"> 96536 </v>
          </cell>
          <cell r="B57" t="str">
            <v>SINAPI</v>
          </cell>
          <cell r="C57" t="str">
            <v>FABRICAÇÃO, MONTAGEM E DESMONTAGEM DE FÔRMA PARA VIGA BALDRAME, EM MADEIRA SERRADA, E=25 MM, 4 UTILIZAÇÕES. AF_06/2017</v>
          </cell>
          <cell r="D57" t="str">
            <v>m²</v>
          </cell>
          <cell r="E57" t="str">
            <v>Toda a madeira deverá ser protegida contra exposição direta à chuva e ao sol, para não empenar. Serão empregadas tábua de madeira 3ª qualidade 2,5x30,0 cm (1x12") não aparelhada e peças de madeira de 3ª qualidade 2,5x5,0 cm (as medidas deverçao obedecer ao projeto de estruturas).</v>
          </cell>
        </row>
        <row r="58">
          <cell r="A58" t="str">
            <v xml:space="preserve"> 94965 </v>
          </cell>
          <cell r="B58" t="str">
            <v>SINAPI</v>
          </cell>
          <cell r="C58" t="str">
            <v>CONCRETO FCK = 25MPA, TRAÇO 1:2,3:2,7 (CIMENTO/ AREIA MÉDIA/ BRITA 1)  - PREPARO MECÂNICO COM BETONEIRA 400 L. AF_07/2016</v>
          </cell>
          <cell r="D58" t="str">
            <v>m³</v>
          </cell>
          <cell r="E58" t="str">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ell>
        </row>
        <row r="59">
          <cell r="A59" t="str">
            <v xml:space="preserve"> 92873 </v>
          </cell>
          <cell r="B59" t="str">
            <v>SINAPI</v>
          </cell>
          <cell r="C59" t="str">
            <v>LANÇAMENTO COM USO DE BALDES, ADENSAMENTO E ACABAMENTO DE CONCRETO EM ESTRUTURAS. AF_12/2015</v>
          </cell>
          <cell r="D59" t="str">
            <v>m³</v>
          </cell>
          <cell r="E59" t="str">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ell>
        </row>
        <row r="60">
          <cell r="A60" t="str">
            <v xml:space="preserve"> 98557 </v>
          </cell>
          <cell r="B60" t="str">
            <v>SINAPI</v>
          </cell>
          <cell r="C60" t="str">
            <v>IMPERMEABILIZAÇÃO DE SUPERFÍCIE COM EMULSÃO ASFÁLTICA, 2 DEMÃOS AF_06/2018</v>
          </cell>
          <cell r="D60" t="str">
            <v>m²</v>
          </cell>
          <cell r="E60" t="str">
            <v>A manta de impermeabilização deve cobrir toda a superfície de encontro do elemento estrutural, baldrame, com a alvenaria de vedação. O arremate deve ser feito, dobrando-se a manta sobre o elemento estrutural e fixado com auxilio de maçarico. Aplicar a manta asfáltica com auxílio de maçarico fazendo a aderência da
manta ao primer, conforme orientação do fabricante. As emendas devem ser executadas deixandose sobreposição de 10cm e a adesão deve ser feita com maçarico. Deve ser feito o biselamento das extremidades da manta com colher de pedreiro aquecida. Arremates de batentes, pilares e muretas devem ser efetuados.</v>
          </cell>
        </row>
        <row r="61">
          <cell r="A61"/>
          <cell r="B61"/>
          <cell r="C61" t="str">
            <v>SUPERESTRUTURA</v>
          </cell>
          <cell r="D61"/>
        </row>
        <row r="62">
          <cell r="A62" t="str">
            <v xml:space="preserve"> 92776 </v>
          </cell>
          <cell r="B62" t="str">
            <v>SINAPI</v>
          </cell>
          <cell r="C62" t="str">
            <v>ARMAÇÃO DE PILAR OU VIGA DE UMA ESTRUTURA CONVENCIONAL DE CONCRETO ARMADO EM UMA EDIFICAÇÃO TÉRREA OU SOBRADO UTILIZANDO AÇO CA-50 DE 6,3 MM - MONTAGEM. AF_12/2015</v>
          </cell>
          <cell r="D62" t="str">
            <v>KG</v>
          </cell>
          <cell r="E62"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3">
          <cell r="A63" t="str">
            <v xml:space="preserve"> 92778 </v>
          </cell>
          <cell r="B63" t="str">
            <v>SINAPI</v>
          </cell>
          <cell r="C63" t="str">
            <v>ARMAÇÃO DE PILAR OU VIGA DE UMA ESTRUTURA CONVENCIONAL DE CONCRETO ARMADO EM UMA EDIFICAÇÃO TÉRREA OU SOBRADO UTILIZANDO AÇO CA-50 DE 10,0 MM - MONTAGEM. AF_12/2015</v>
          </cell>
          <cell r="D63" t="str">
            <v>KG</v>
          </cell>
          <cell r="E63"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4">
          <cell r="A64" t="str">
            <v xml:space="preserve"> 92775 </v>
          </cell>
          <cell r="B64" t="str">
            <v>SINAPI</v>
          </cell>
          <cell r="C64" t="str">
            <v>ARMAÇÃO DE PILAR OU VIGA DE UMA ESTRUTURA CONVENCIONAL DE CONCRETO ARMADO EM UMA EDIFICAÇÃO TÉRREA OU SOBRADO UTILIZANDO AÇO CA-60 DE 5,0 MM - MONTAGEM. AF_12/2015</v>
          </cell>
          <cell r="D64" t="str">
            <v>KG</v>
          </cell>
          <cell r="E64"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5">
          <cell r="A65" t="str">
            <v xml:space="preserve"> 92779 </v>
          </cell>
          <cell r="B65" t="str">
            <v>SINAPI</v>
          </cell>
          <cell r="C65" t="str">
            <v>ARMAÇÃO DE PILAR OU VIGA DE UMA ESTRUTURA CONVENCIONAL DE CONCRETO ARMADO EM UMA EDIFICAÇÃO TÉRREA OU SOBRADO UTILIZANDO AÇO CA-50 DE 12,5 MM - MONTAGEM. AF_12/2015</v>
          </cell>
          <cell r="D65" t="str">
            <v>KG</v>
          </cell>
          <cell r="E65"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6">
          <cell r="A66" t="str">
            <v xml:space="preserve"> 92777 </v>
          </cell>
          <cell r="B66" t="str">
            <v>SINAPI</v>
          </cell>
          <cell r="C66" t="str">
            <v>ARMAÇÃO DE PILAR OU VIGA DE UMA ESTRUTURA CONVENCIONAL DE CONCRETO ARMADO EM UMA EDIFICAÇÃO TÉRREA OU SOBRADO UTILIZANDO AÇO CA-50 DE 8,0 MM - MONTAGEM. AF_12/2015</v>
          </cell>
          <cell r="D66" t="str">
            <v>KG</v>
          </cell>
          <cell r="E66"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7">
          <cell r="A67" t="str">
            <v xml:space="preserve"> 92780 </v>
          </cell>
          <cell r="B67" t="str">
            <v>SINAPI</v>
          </cell>
          <cell r="C67" t="str">
            <v>ARMAÇÃO DE PILAR OU VIGA DE UMA ESTRUTURA CONVENCIONAL DE CONCRETO ARMADO EM UMA EDIFICAÇÃO TÉRREA OU SOBRADO UTILIZANDO AÇO CA-50 DE 16,0 MM - MONTAGEM. AF_12/2015</v>
          </cell>
          <cell r="D67" t="str">
            <v>KG</v>
          </cell>
          <cell r="E67"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8">
          <cell r="A68" t="str">
            <v xml:space="preserve"> 92781 </v>
          </cell>
          <cell r="B68" t="str">
            <v>SINAPI</v>
          </cell>
          <cell r="C68" t="str">
            <v>ARMAÇÃO DE PILAR OU VIGA DE UMA ESTRUTURA CONVENCIONAL DE CONCRETO ARMADO EM UMA EDIFICAÇÃO TÉRREA OU SOBRADO UTILIZANDO AÇO CA-50 DE 20,0 MM - MONTAGEM. AF_12/2015</v>
          </cell>
          <cell r="D68" t="str">
            <v>KG</v>
          </cell>
          <cell r="E68"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69">
          <cell r="A69" t="str">
            <v xml:space="preserve"> 92423 </v>
          </cell>
          <cell r="B69" t="str">
            <v>SINAPI</v>
          </cell>
          <cell r="C69" t="str">
            <v>MONTAGEM E DESMONTAGEM DE FÔRMA DE PILARES RETANGULARES E ESTRUTURAS SIMILARES, PÉ-DIREITO SIMPLES, EM CHAPA DE MADEIRA COMPENSADA RESINADA, 6 UTILIZAÇÕES. AF_09/2020</v>
          </cell>
          <cell r="D69" t="str">
            <v>m²</v>
          </cell>
          <cell r="E69" t="str">
            <v>A montagem das formas deverá obedecer o projeto de formas estrutural. A desmontagem das fôrmas ocorrerá com após a cura do concreto, seguindo as recondações do proejto estrutural.</v>
          </cell>
        </row>
        <row r="70">
          <cell r="A70" t="str">
            <v xml:space="preserve"> 94965 </v>
          </cell>
          <cell r="B70" t="str">
            <v>SINAPI</v>
          </cell>
          <cell r="C70" t="str">
            <v>CONCRETO FCK = 25MPA, TRAÇO 1:2,3:2,7 (CIMENTO/ AREIA MÉDIA/ BRITA 1)  - PREPARO MECÂNICO COM BETONEIRA 400 L. AF_07/2016</v>
          </cell>
          <cell r="D70" t="str">
            <v>m³</v>
          </cell>
          <cell r="E70" t="str">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ell>
        </row>
        <row r="71">
          <cell r="A71" t="str">
            <v xml:space="preserve"> 92873 </v>
          </cell>
          <cell r="B71" t="str">
            <v>SINAPI</v>
          </cell>
          <cell r="C71" t="str">
            <v>LANÇAMENTO COM USO DE BALDES, ADENSAMENTO E ACABAMENTO DE CONCRETO EM ESTRUTURAS. AF_12/2015</v>
          </cell>
          <cell r="D71" t="str">
            <v>m³</v>
          </cell>
          <cell r="E71" t="str">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ell>
        </row>
        <row r="72">
          <cell r="A72" t="str">
            <v xml:space="preserve"> 101963 </v>
          </cell>
          <cell r="B72" t="str">
            <v>SINAPI</v>
          </cell>
          <cell r="C72" t="str">
            <v>LAJE PRÉ-MOLDADA UNIDIRECIONAL, BIAPOIADA, PARA PISO, ENCHIMENTO EM CERÂMICA, VIGOTA CONVENCIONAL, ALTURA TOTAL DA LAJE (ENCHIMENTO+CAPA) = (8+4). AF_11/2020</v>
          </cell>
          <cell r="D72" t="str">
            <v>m²</v>
          </cell>
          <cell r="E72" t="str">
            <v>Laje pré-fabricada mista vigota treliçada/lajota cerâmica – LT 12 (8+4) E CAPA COMCONCRETO DE 20MPA. Composto por vigota pré-fabricada treliçada (VT) e lajota cerâmica com altura de 8 cm;concreto com fck maior ou igual a 20 MPa, para o capeamento; aço para armadura de distribuição.</v>
          </cell>
        </row>
        <row r="73">
          <cell r="A73" t="str">
            <v xml:space="preserve"> 92785 </v>
          </cell>
          <cell r="B73" t="str">
            <v>SINAPI</v>
          </cell>
          <cell r="C73" t="str">
            <v>ARMAÇÃO DE LAJE DE UMA ESTRUTURA CONVENCIONAL DE CONCRETO ARMADO EM UMA EDIFICAÇÃO TÉRREA OU SOBRADO UTILIZANDO AÇO CA-50 DE 6,3 MM - MONTAGEM. AF_12/2015</v>
          </cell>
          <cell r="D73" t="str">
            <v>KG</v>
          </cell>
          <cell r="E73"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4">
          <cell r="A74" t="str">
            <v xml:space="preserve"> 92786 </v>
          </cell>
          <cell r="B74" t="str">
            <v>SINAPI</v>
          </cell>
          <cell r="C74" t="str">
            <v>ARMAÇÃO DE LAJE DE UMA ESTRUTURA CONVENCIONAL DE CONCRETO ARMADO EM UMA EDIFICAÇÃO TÉRREA OU SOBRADO UTILIZANDO AÇO CA-50 DE 8,0 MM - MONTAGEM. AF_12/2015</v>
          </cell>
          <cell r="D74" t="str">
            <v>KG</v>
          </cell>
          <cell r="E74"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5">
          <cell r="A75" t="str">
            <v xml:space="preserve"> 92784 </v>
          </cell>
          <cell r="B75" t="str">
            <v>SINAPI</v>
          </cell>
          <cell r="C75" t="str">
            <v>ARMAÇÃO DE LAJE DE UMA ESTRUTURA CONVENCIONAL DE CONCRETO ARMADO EM UMA EDIFICAÇÃO TÉRREA OU SOBRADO UTILIZANDO AÇO CA-60 DE 5,0 MM - MONTAGEM. AF_12/2015</v>
          </cell>
          <cell r="D75" t="str">
            <v>KG</v>
          </cell>
          <cell r="E75" t="str">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ell>
        </row>
        <row r="76">
          <cell r="A76"/>
          <cell r="B76"/>
          <cell r="C76" t="str">
            <v>PAREDES E DIVISORIAS</v>
          </cell>
          <cell r="D76"/>
        </row>
        <row r="77">
          <cell r="A77" t="str">
            <v xml:space="preserve"> SEDUC 6.02 </v>
          </cell>
          <cell r="B77" t="str">
            <v>Próprio</v>
          </cell>
          <cell r="C77" t="str">
            <v>ALVENARIA EM TIJOLO CERAMICO FURADO 9X14X19CM, E = 9 CM, ASSENTADO EM ARGAMASSA TRACO 1:4, PREPARO MECÂNICO, BETONEIRA 400 L , JUNTA 1 CM (REF. SINAPI 73935/5 JAN 2014)</v>
          </cell>
          <cell r="D77" t="str">
            <v>M²</v>
          </cell>
          <cell r="E77" t="str">
            <v xml:space="preserve">Alvenarias deverão ser assentadas com uma argamassa mista traço 1:4 (cim:areia), com juntas desencontradas no alinhamento vertical. As fiadas serão perfeitamente alinhadas e aprumadas. As juntas terão a espessura máxima de 15mm.
</v>
          </cell>
        </row>
        <row r="78">
          <cell r="A78" t="str">
            <v xml:space="preserve"> SEDUC 6.04 </v>
          </cell>
          <cell r="B78" t="str">
            <v>Próprio</v>
          </cell>
          <cell r="C78" t="str">
            <v>DIVISÓRIA DE GRANITO CINZA E= 3 CM (Ref. SEINFRA C4096)</v>
          </cell>
          <cell r="D78" t="str">
            <v>M²</v>
          </cell>
          <cell r="E78" t="str">
            <v xml:space="preserve">Normalmente são executadas 15 cm acima do piso (verificar projeto arquitetônico), com altura final igual à divisória.Acabamento do granito: O polimento das superfícies será de forma manual, executado com esmeris e lixas sucessivamente mais finos.
</v>
          </cell>
        </row>
        <row r="79">
          <cell r="A79" t="str">
            <v xml:space="preserve"> 93187 </v>
          </cell>
          <cell r="B79" t="str">
            <v>SINAPI</v>
          </cell>
          <cell r="C79" t="str">
            <v>VERGA MOLDADA IN LOCO EM CONCRETO PARA JANELAS COM MAIS DE 1,5 M DE VÃO. AF_03/2016</v>
          </cell>
          <cell r="D79" t="str">
            <v>M</v>
          </cell>
          <cell r="E79"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80">
          <cell r="A80" t="str">
            <v xml:space="preserve"> 93186 </v>
          </cell>
          <cell r="B80" t="str">
            <v>SINAPI</v>
          </cell>
          <cell r="C80" t="str">
            <v>VERGA MOLDADA IN LOCO EM CONCRETO PARA JANELAS COM ATÉ 1,5 M DE VÃO. AF_03/2016</v>
          </cell>
          <cell r="D80" t="str">
            <v>M</v>
          </cell>
          <cell r="E80"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81">
          <cell r="A81" t="str">
            <v xml:space="preserve"> 93188 </v>
          </cell>
          <cell r="B81" t="str">
            <v>SINAPI</v>
          </cell>
          <cell r="C81" t="str">
            <v>VERGA MOLDADA IN LOCO EM CONCRETO PARA PORTAS COM ATÉ 1,5 M DE VÃO. AF_03/2016</v>
          </cell>
          <cell r="D81" t="str">
            <v>M</v>
          </cell>
          <cell r="E81" t="str">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ell>
        </row>
        <row r="82">
          <cell r="A82"/>
          <cell r="B82"/>
          <cell r="C82" t="str">
            <v>COBERTURAS</v>
          </cell>
          <cell r="D82"/>
        </row>
        <row r="83">
          <cell r="A83" t="str">
            <v xml:space="preserve"> 94195 </v>
          </cell>
          <cell r="B83" t="str">
            <v>SINAPI</v>
          </cell>
          <cell r="C83" t="str">
            <v>TELHAMENTO COM TELHA CERÂMICA DE ENCAIXE, TIPO PORTUGUESA, COM ATÉ 2 ÁGUAS, INCLUSO TRANSPORTE VERTICAL. AF_07/2019</v>
          </cell>
          <cell r="D83" t="str">
            <v>m²</v>
          </cell>
          <cell r="E83" t="str">
            <v>Aplicação de telhas de barro cozidas, tipo portuguesa, de primeira qualidade, fixadas com fios de cobre ou arame de aço galvanizado sobre ripas de madeira de 1,5x5cm, apoiados em madeiramento de telhado.</v>
          </cell>
        </row>
        <row r="84">
          <cell r="A84" t="str">
            <v xml:space="preserve"> 92539 </v>
          </cell>
          <cell r="B84" t="str">
            <v>SINAPI</v>
          </cell>
          <cell r="C84" t="str">
            <v>TRAMA DE MADEIRA COMPOSTA POR RIPAS, CAIBROS E TERÇAS PARA TELHADOS DE ATÉ 2 ÁGUAS PARA TELHA DE ENCAIXE DE CERÂMICA OU DE CONCRETO, INCLUSO TRANSPORTE VERTICAL. AF_07/2019</v>
          </cell>
          <cell r="D84" t="str">
            <v>m²</v>
          </cell>
          <cell r="E84" t="str">
            <v>Madeiramento do telhado em Peroba ou espécies de madeira apropriadas, conformeClassificação de Uso, construção pesada interna.</v>
          </cell>
        </row>
        <row r="85">
          <cell r="A85" t="str">
            <v xml:space="preserve"> 94221 </v>
          </cell>
          <cell r="B85" t="str">
            <v>SINAPI</v>
          </cell>
          <cell r="C85" t="str">
            <v>CUMEEIRA PARA TELHA CERÂMICA EMBOÇADA COM ARGAMASSA TRAÇO 1:2:9 (CIMENTO, CAL E AREIA) PARA TELHADOS COM ATÉ 2 ÁGUAS, INCLUSO TRANSPORTE VERTICAL. AF_07/2019</v>
          </cell>
          <cell r="D85" t="str">
            <v>M</v>
          </cell>
          <cell r="E85" t="str">
            <v>A cumeeira deverá ser de material ceramico, conforme tipo de telha, Incluso acessórios para fixação. O ângulo da cumeeira deverá coincidir com o ângulo do telhado.</v>
          </cell>
        </row>
        <row r="86">
          <cell r="A86" t="str">
            <v xml:space="preserve"> SEDUC 7.15 </v>
          </cell>
          <cell r="B86" t="str">
            <v>Próprio</v>
          </cell>
          <cell r="C86" t="str">
            <v>CHAPIM DE CONCRETO APARENTE COM ACABAMENTO DESEMPENADO, FORMA DE COMPENSADO PLASTIFICADO (MADEIRIT) DE 14 X 10 CM, FUNDIDO NO LOCAL. (Ref. SINAPI 01/2020: 71623)</v>
          </cell>
          <cell r="D86" t="str">
            <v>M</v>
          </cell>
          <cell r="E86" t="str">
            <v>O chapim será assentado, devendo-se exceder a largura em 2 cm de cada lado na parede e estar nivelada e alinhada, tendo como referência o alinhamento das paredes. Deverá obedecer o projeto de arquitetura.</v>
          </cell>
        </row>
        <row r="87">
          <cell r="A87" t="str">
            <v xml:space="preserve"> 94213 </v>
          </cell>
          <cell r="B87" t="str">
            <v>SINAPI</v>
          </cell>
          <cell r="C87" t="str">
            <v>TELHAMENTO COM TELHA DE AÇO/ALUMÍNIO E = 0,5 MM, COM ATÉ 2 ÁGUAS, INCLUSO IÇAMENTO. AF_07/2019</v>
          </cell>
          <cell r="D87" t="str">
            <v>m²</v>
          </cell>
          <cell r="E87" t="str">
            <v xml:space="preserve">A colocação deve ser feita por fiadas, iniciando-se pelo beiral até a cumeeira, e simultaneamente em águas opostas. Obedecer à inclinação do projeto e a
inclinação mínima determinada para cada tipo de telha. As primeiras fiadas devemser amarradas às ripas com arame de cobre. Os encontros dos planos de telhado com planos verticais, empenas e paredes, deverão receber rufos metálicos, para evitar infiltrações de água. Os encontros dos planos de telhado com planos horizontais de laje deverão receber calhas coletoras, conforme especificação. Deverão ser tomadas medidas adequadas para proteção contra danos aos
operários, aos transeuntes e observadas as prescrições na NR 18.
</v>
          </cell>
        </row>
        <row r="88">
          <cell r="A88"/>
          <cell r="B88"/>
          <cell r="C88" t="str">
            <v>INSTALAÇÕES HIDRÁULICAS</v>
          </cell>
          <cell r="D88"/>
        </row>
        <row r="89">
          <cell r="A89" t="str">
            <v xml:space="preserve"> 90443 </v>
          </cell>
          <cell r="B89" t="str">
            <v>SINAPI</v>
          </cell>
          <cell r="C89" t="str">
            <v>RASGO EM ALVENARIA PARA RAMAIS/ DISTRIBUIÇÃO COM DIAMETROS MENORES OU IGUAIS A 40 MM. AF_05/2015</v>
          </cell>
          <cell r="D89" t="str">
            <v>M</v>
          </cell>
          <cell r="E89" t="str">
            <v>Será executado a abertura e o fechamento de rasgos nas paredes paraembutimento dos eletrodutos de pvc flexivel</v>
          </cell>
        </row>
        <row r="90">
          <cell r="A90" t="str">
            <v xml:space="preserve"> 89356 </v>
          </cell>
          <cell r="B90" t="str">
            <v>SINAPI</v>
          </cell>
          <cell r="C90" t="str">
            <v>TUBO, PVC, SOLDÁVEL, DN 25MM, INSTALADO EM RAMAL OU SUB-RAMAL DE ÁGUA - FORNECIMENTO E INSTALAÇÃO. AF_12/2014</v>
          </cell>
          <cell r="D90" t="str">
            <v>M</v>
          </cell>
          <cell r="E90"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91">
          <cell r="A91" t="str">
            <v xml:space="preserve"> 89357 </v>
          </cell>
          <cell r="B91" t="str">
            <v>SINAPI</v>
          </cell>
          <cell r="C91" t="str">
            <v>TUBO, PVC, SOLDÁVEL, DN 32MM, INSTALADO EM RAMAL OU SUB-RAMAL DE ÁGUA - FORNECIMENTO E INSTALAÇÃO. AF_12/2014</v>
          </cell>
          <cell r="D91" t="str">
            <v>M</v>
          </cell>
          <cell r="E91"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92">
          <cell r="A92" t="str">
            <v xml:space="preserve"> 89448 </v>
          </cell>
          <cell r="B92" t="str">
            <v>SINAPI</v>
          </cell>
          <cell r="C92" t="str">
            <v>TUBO, PVC, SOLDÁVEL, DN 40MM, INSTALADO EM PRUMADA DE ÁGUA - FORNECIMENTO E INSTALAÇÃO. AF_12/2014</v>
          </cell>
          <cell r="D92" t="str">
            <v>M</v>
          </cell>
          <cell r="E92" t="str">
            <v>Serão de PVC rígido para água fria.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v>
          </cell>
        </row>
        <row r="93">
          <cell r="A93" t="str">
            <v xml:space="preserve"> 89440 </v>
          </cell>
          <cell r="B93" t="str">
            <v>SINAPI</v>
          </cell>
          <cell r="C93" t="str">
            <v>TE, PVC, SOLDÁVEL, DN 25MM, INSTALADO EM RAMAL DE DISTRIBUIÇÃO DE ÁGUA - FORNECIMENTO E INSTALAÇÃO. AF_12/2014</v>
          </cell>
          <cell r="D93" t="str">
            <v>UN</v>
          </cell>
          <cell r="E93"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94">
          <cell r="A94" t="str">
            <v xml:space="preserve"> 89398 </v>
          </cell>
          <cell r="B94" t="str">
            <v>SINAPI</v>
          </cell>
          <cell r="C94" t="str">
            <v>TE, PVC, SOLDÁVEL, DN 32MM, INSTALADO EM RAMAL OU SUB-RAMAL DE ÁGUA - FORNECIMENTO E INSTALAÇÃO. AF_12/2014</v>
          </cell>
          <cell r="D94" t="str">
            <v>UN</v>
          </cell>
          <cell r="E94"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95">
          <cell r="A95" t="str">
            <v xml:space="preserve"> 89623 </v>
          </cell>
          <cell r="B95" t="str">
            <v>SINAPI</v>
          </cell>
          <cell r="C95" t="str">
            <v>TE, PVC, SOLDÁVEL, DN 40MM, INSTALADO EM PRUMADA DE ÁGUA - FORNECIMENTO E INSTALAÇÃO. AF_12/2014</v>
          </cell>
          <cell r="D95" t="str">
            <v>UN</v>
          </cell>
          <cell r="E95" t="str">
            <v>Instalação "TE"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96">
          <cell r="A96" t="str">
            <v xml:space="preserve"> 89362 </v>
          </cell>
          <cell r="B96" t="str">
            <v>SINAPI</v>
          </cell>
          <cell r="C96" t="str">
            <v>JOELHO 90 GRAUS, PVC, SOLDÁVEL, DN 25MM, INSTALADO EM RAMAL OU SUB-RAMAL DE ÁGUA - FORNECIMENTO E INSTALAÇÃO. AF_12/2014</v>
          </cell>
          <cell r="D96" t="str">
            <v>UN</v>
          </cell>
          <cell r="E96"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97">
          <cell r="A97" t="str">
            <v xml:space="preserve"> 89367 </v>
          </cell>
          <cell r="B97" t="str">
            <v>SINAPI</v>
          </cell>
          <cell r="C97" t="str">
            <v>JOELHO 90 GRAUS, PVC, SOLDÁVEL, DN 32MM, INSTALADO EM RAMAL OU SUB-RAMAL DE ÁGUA - FORNECIMENTO E INSTALAÇÃO. AF_12/2014</v>
          </cell>
          <cell r="D97" t="str">
            <v>UN</v>
          </cell>
          <cell r="E97"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98">
          <cell r="A98" t="str">
            <v xml:space="preserve"> 89987 </v>
          </cell>
          <cell r="B98" t="str">
            <v>SINAPI</v>
          </cell>
          <cell r="C98" t="str">
            <v>REGISTRO DE GAVETA BRUTO, LATÃO, ROSCÁVEL, 3/4", COM ACABAMENTO E CANOPLA CROMADOS. FORNECIDO E INSTALADO EM RAMAL DE ÁGUA. AF_12/2014</v>
          </cell>
          <cell r="D98" t="str">
            <v>UN</v>
          </cell>
          <cell r="E98" t="str">
            <v>Intalação de registro bruto, de latão. Deve-se limpar as ranhuras internas do registro e as externas do adaptador. Faz-se a vedação do sistema com fita veda rosca e ao instalar o registro, deve-se tomar cuidado com aperto em demasia, que pode danificar a peça.</v>
          </cell>
        </row>
        <row r="99">
          <cell r="A99" t="str">
            <v xml:space="preserve"> 90373 </v>
          </cell>
          <cell r="B99" t="str">
            <v>SINAPI</v>
          </cell>
          <cell r="C99" t="str">
            <v>JOELHO 90 GRAUS COM BUCHA DE LATÃO, PVC, SOLDÁVEL, DN 25MM, X 1/2 INSTALADO EM RAMAL OU SUB-RAMAL DE ÁGUA - FORNECIMENTO E INSTALAÇÃO. AF_12/2014</v>
          </cell>
          <cell r="D99" t="str">
            <v>UN</v>
          </cell>
          <cell r="E99" t="str">
            <v>Instalação "Joelho 90º"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0">
          <cell r="A100" t="str">
            <v xml:space="preserve"> 89383 </v>
          </cell>
          <cell r="B100" t="str">
            <v>SINAPI</v>
          </cell>
          <cell r="C100" t="str">
            <v>ADAPTADOR CURTO COM BOLSA E ROSCA PARA REGISTRO, PVC, SOLDÁVEL, DN 25MM X 3/4, INSTALADO EM RAMAL OU SUB-RAMAL DE ÁGUA - FORNECIMENTO E INSTALAÇÃO. AF_12/2014</v>
          </cell>
          <cell r="D100" t="str">
            <v>UN</v>
          </cell>
          <cell r="E100" t="str">
            <v>Instalação "adaptador"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1">
          <cell r="A101" t="str">
            <v xml:space="preserve"> 97741 </v>
          </cell>
          <cell r="B101" t="str">
            <v>SINAPI</v>
          </cell>
          <cell r="C101" t="str">
            <v>KIT CAVALETE PARA MEDIÇÃO DE ÁGUA - ENTRADA INDIVIDUALIZADA, EM PVC DN 25 (¾), PARA 1 MEDIDOR  FORNECIMENTO E INSTALAÇÃO (EXCLUSIVE HIDRÔMETRO). AF_11/2016</v>
          </cell>
          <cell r="D101" t="str">
            <v>UN</v>
          </cell>
          <cell r="E101" t="str">
            <v>Instalação "kit cavalete" consumo individual.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2">
          <cell r="A102" t="str">
            <v xml:space="preserve"> 95676 </v>
          </cell>
          <cell r="B102" t="str">
            <v>SINAPI</v>
          </cell>
          <cell r="C102" t="str">
            <v>CAIXA EM CONCRETO PRÉ-MOLDADO PARA ABRIGO DE HIDRÔMETRO COM DN 20 (½)  FORNECIMENTO E INSTALAÇÃO. AF_11/2016</v>
          </cell>
          <cell r="D102" t="str">
            <v>UN</v>
          </cell>
          <cell r="E102" t="str">
            <v xml:space="preserve">Será executada caixa de gordura em concreto, com tampa, diâmetro conforme especificado em projeto., para receber a água servida.
</v>
          </cell>
        </row>
        <row r="103">
          <cell r="A103" t="str">
            <v xml:space="preserve"> 95675 </v>
          </cell>
          <cell r="B103" t="str">
            <v>SINAPI</v>
          </cell>
          <cell r="C103" t="str">
            <v>HIDRÔMETRO DN 25 (¾ ), 5,0 M³/H FORNECIMENTO E INSTALAÇÃO. AF_11/2016</v>
          </cell>
          <cell r="D103" t="str">
            <v>UN</v>
          </cell>
          <cell r="E103" t="str">
            <v>Instalação "Kit hidrômetro" especificação da concessionária.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4">
          <cell r="A104" t="str">
            <v xml:space="preserve"> 90374 </v>
          </cell>
          <cell r="B104" t="str">
            <v>SINAPI</v>
          </cell>
          <cell r="C104" t="str">
            <v>TÊ COM BUCHA DE LATÃO NA BOLSA CENTRAL, PVC, SOLDÁVEL, DN 25MM X 3/4, INSTALADO EM RAMAL OU SUB-RAMAL DE ÁGUA - FORNECIMENTO E INSTALAÇÃO. AF_03/2015</v>
          </cell>
          <cell r="D104" t="str">
            <v>UN</v>
          </cell>
          <cell r="E104" t="str">
            <v>Instalação "TE"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5">
          <cell r="A105" t="str">
            <v xml:space="preserve"> 89497 </v>
          </cell>
          <cell r="B105" t="str">
            <v>SINAPI</v>
          </cell>
          <cell r="C105" t="str">
            <v>JOELHO 90 GRAUS, PVC, SOLDÁVEL, DN 40MM, INSTALADO EM PRUMADA DE ÁGUA - FORNECIMENTO E INSTALAÇÃO. AF_12/2014</v>
          </cell>
          <cell r="D105" t="str">
            <v>UN</v>
          </cell>
          <cell r="E105" t="str">
            <v>Instalação "Joelho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06">
          <cell r="A106" t="str">
            <v xml:space="preserve"> 94495 </v>
          </cell>
          <cell r="B106" t="str">
            <v>SINAPI</v>
          </cell>
          <cell r="C106" t="str">
            <v>REGISTRO DE GAVETA BRUTO, LATÃO, ROSCÁVEL, 1, INSTALADO EM RESERVAÇÃO DE ÁGUA DE EDIFICAÇÃO QUE POSSUA RESERVATÓRIO DE FIBRA/FIBROCIMENTO  FORNECIMENTO E INSTALAÇÃO. AF_06/2016</v>
          </cell>
          <cell r="D106" t="str">
            <v>UN</v>
          </cell>
          <cell r="E106" t="str">
            <v>Intalação de registro bruto, de latão. Deve-se limpar as ranhuras internas do registro e as externas do adaptador. Faz-se a vedação do sistema com fita veda rosca e ao instalar o registro, deve-se tomar cuidado com aperto em demasia, que pode danificar a peça.</v>
          </cell>
        </row>
        <row r="107">
          <cell r="A107" t="str">
            <v xml:space="preserve"> 94489 </v>
          </cell>
          <cell r="B107" t="str">
            <v>SINAPI</v>
          </cell>
          <cell r="C107" t="str">
            <v>REGISTRO DE ESFERA, PVC, SOLDÁVEL, DN  25 MM, INSTALADO EM RESERVAÇÃO DE ÁGUA DE EDIFICAÇÃO QUE POSSUA RESERVATÓRIO DE FIBRA/FIBROCIMENTO   FORNECIMENTO E INSTALAÇÃO. AF_06/2016</v>
          </cell>
          <cell r="D107" t="str">
            <v>UN</v>
          </cell>
          <cell r="E107" t="str">
            <v>Intalação de registro esfera, PVC. Deve-se limpar as ranhuras internas do registro e as externas do adaptador. Faz-se a vedação do sistema com fita veda rosca e ao instalar o registro, deve-se tomar cuidado com aperto em demasia, que pode danificar a peça.</v>
          </cell>
        </row>
        <row r="108">
          <cell r="A108" t="str">
            <v xml:space="preserve"> 94490 </v>
          </cell>
          <cell r="B108" t="str">
            <v>SINAPI</v>
          </cell>
          <cell r="C108" t="str">
            <v>REGISTRO DE ESFERA, PVC, SOLDÁVEL, DN  32 MM, INSTALADO EM RESERVAÇÃO DE ÁGUA DE EDIFICAÇÃO QUE POSSUA RESERVATÓRIO DE FIBRA/FIBROCIMENTO   FORNECIMENTO E INSTALAÇÃO. AF_06/2016</v>
          </cell>
          <cell r="D108" t="str">
            <v>UN</v>
          </cell>
          <cell r="E108" t="str">
            <v>Intalação de registro esfera, PVC. Deve-se limpar as ranhuras internas do registro e as externas do adaptador. Faz-se a vedação do sistema com fita veda rosca e ao instalar o registro, deve-se tomar cuidado com aperto em demasia, que pode danificar a peça.</v>
          </cell>
        </row>
        <row r="109">
          <cell r="A109" t="str">
            <v xml:space="preserve"> SEDUC 14.16 </v>
          </cell>
          <cell r="B109" t="str">
            <v>Próprio</v>
          </cell>
          <cell r="C109" t="str">
            <v>BUCHA DE REDUÇÃO, PVC, SOLDÁVEL, DN 32MM X 25MM, INSTALADO EM RAMAL OU SUB-RAMAL DE ÁGUA (Ref. SINAPI 90375)</v>
          </cell>
          <cell r="D109" t="str">
            <v>UN</v>
          </cell>
          <cell r="E109" t="str">
            <v>Instalação "Bucha de redução"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0">
          <cell r="A110" t="str">
            <v xml:space="preserve"> 89432 </v>
          </cell>
          <cell r="B110" t="str">
            <v>SINAPI</v>
          </cell>
          <cell r="C110" t="str">
            <v>LUVA DE CORRER, PVC, SOLDÁVEL, DN 32MM, INSTALADO EM RAMAL DE DISTRIBUIÇÃO DE ÁGUA   FORNECIMENTO E INSTALAÇÃO. AF_12/2014</v>
          </cell>
          <cell r="D110" t="str">
            <v>UN</v>
          </cell>
          <cell r="E110" t="str">
            <v>Instalação "Luva de correr"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1">
          <cell r="A111" t="str">
            <v xml:space="preserve"> 89425 </v>
          </cell>
          <cell r="B111" t="str">
            <v>SINAPI</v>
          </cell>
          <cell r="C111" t="str">
            <v>LUVA DE CORRER, PVC, SOLDÁVEL, DN 25MM, INSTALADO EM RAMAL DE DISTRIBUIÇÃO DE ÁGUA - FORNECIMENTO E INSTALAÇÃO. AF_12/2014</v>
          </cell>
          <cell r="D111" t="str">
            <v>UN</v>
          </cell>
          <cell r="E111" t="str">
            <v>Instalação "Luva de correr"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2">
          <cell r="A112" t="str">
            <v xml:space="preserve"> SEDUC 02.07 </v>
          </cell>
          <cell r="B112" t="str">
            <v>Próprio</v>
          </cell>
          <cell r="C112" t="str">
            <v>Joelho de redução 90º de pvc rígido soldável, marrom  diâm = 32 x 25mm (Ref. ORSE 1144)</v>
          </cell>
          <cell r="D112" t="str">
            <v>un</v>
          </cell>
          <cell r="E112" t="str">
            <v>Instalação "Joelho de redução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3">
          <cell r="A113" t="str">
            <v xml:space="preserve"> SEDUC 02.08 </v>
          </cell>
          <cell r="B113" t="str">
            <v>Próprio</v>
          </cell>
          <cell r="C113" t="str">
            <v>TE REDUCAO PVC SOLDAVEL 32x25mm (Ref. SBC 052214)</v>
          </cell>
          <cell r="D113" t="str">
            <v>UN</v>
          </cell>
          <cell r="E113" t="str">
            <v>Instalação "TE redução"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4">
          <cell r="A114" t="str">
            <v xml:space="preserve"> 94703 </v>
          </cell>
          <cell r="B114" t="str">
            <v>SINAPI</v>
          </cell>
          <cell r="C114" t="str">
            <v>ADAPTADOR COM FLANGE E ANEL DE VEDAÇÃO, PVC, SOLDÁVEL, DN  25 MM X 3/4 , INSTALADO EM RESERVAÇÃO DE ÁGUA DE EDIFICAÇÃO QUE POSSUA RESERVATÓRIO DE FIBRA/FIBROCIMENTO   FORNECIMENTO E INSTALAÇÃO. AF_06/2016</v>
          </cell>
          <cell r="D114" t="str">
            <v>UN</v>
          </cell>
          <cell r="E114" t="str">
            <v>Instalação "Adptador com flange e anel de vedação"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5">
          <cell r="A115" t="str">
            <v xml:space="preserve"> 94704 </v>
          </cell>
          <cell r="B115" t="str">
            <v>SINAPI</v>
          </cell>
          <cell r="C115" t="str">
            <v>ADAPTADOR COM FLANGE E ANEL DE VEDAÇÃO, PVC, SOLDÁVEL, DN 32 MM X 1 , INSTALADO EM RESERVAÇÃO DE ÁGUA DE EDIFICAÇÃO QUE POSSUA RESERVATÓRIO DE FIBRA/FIBROCIMENTO   FORNECIMENTO E INSTALAÇÃO. AF_06/2016</v>
          </cell>
          <cell r="D115" t="str">
            <v>UN</v>
          </cell>
          <cell r="E115" t="str">
            <v>Instalação "Adptador com flange e anel de vedação"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6">
          <cell r="A116" t="str">
            <v xml:space="preserve"> 89985 </v>
          </cell>
          <cell r="B116" t="str">
            <v>SINAPI</v>
          </cell>
          <cell r="C116" t="str">
            <v>REGISTRO DE PRESSÃO BRUTO, LATÃO, ROSCÁVEL, 3/4", COM ACABAMENTO E CANOPLA CROMADOS. FORNECIDO E INSTALADO EM RAMAL DE ÁGUA. AF_12/2014</v>
          </cell>
          <cell r="D116" t="str">
            <v>UN</v>
          </cell>
          <cell r="E116" t="str">
            <v>Intalação de registro de pressão, de latão. Deve-se limpar as ranhuras internas do registro e as externas do adaptador. Faz-se a vedação do sistema com fita veda rosca e ao instalar o registro, deve-se tomar cuidado com aperto em demasia, que pode danificar a peça.</v>
          </cell>
        </row>
        <row r="117">
          <cell r="A117" t="str">
            <v xml:space="preserve"> 94656 </v>
          </cell>
          <cell r="B117" t="str">
            <v>SINAPI</v>
          </cell>
          <cell r="C117" t="str">
            <v>ADAPTADOR CURTO COM BOLSA E ROSCA PARA REGISTRO, PVC, SOLDÁVEL, DN  25 MM X 3/4 , INSTALADO EM RESERVAÇÃO DE ÁGUA DE EDIFICAÇÃO QUE POSSUA RESERVATÓRIO DE FIBRA/FIBROCIMENTO   FORNECIMENTO E INSTALAÇÃO. AF_06/2016</v>
          </cell>
          <cell r="D117" t="str">
            <v>UN</v>
          </cell>
          <cell r="E117" t="str">
            <v>Instalação "Adptador curto com bolsa"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8">
          <cell r="A118" t="str">
            <v xml:space="preserve"> 94658 </v>
          </cell>
          <cell r="B118" t="str">
            <v>SINAPI</v>
          </cell>
          <cell r="C118" t="str">
            <v>ADAPTADOR CURTO COM BOLSA E ROSCA PARA REGISTRO, PVC, SOLDÁVEL, DN 32 MM X 1 , INSTALADO EM RESERVAÇÃO DE ÁGUA DE EDIFICAÇÃO QUE POSSUA RESERVATÓRIO DE FIBRA/FIBROCIMENTO   FORNECIMENTO E INSTALAÇÃO. AF_06/2016</v>
          </cell>
          <cell r="D118" t="str">
            <v>UN</v>
          </cell>
          <cell r="E118" t="str">
            <v>Instalação "Adptador curto com bolsa"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19">
          <cell r="A119" t="str">
            <v xml:space="preserve"> 94672 </v>
          </cell>
          <cell r="B119" t="str">
            <v>SINAPI</v>
          </cell>
          <cell r="C119" t="str">
            <v>JOELHO 90 GRAUS COM BUCHA DE LATÃO, PVC, SOLDÁVEL, DN  25 MM, X 3/4 INSTALADO EM RESERVAÇÃO DE ÁGUA DE EDIFICAÇÃO QUE POSSUA RESERVATÓRIO DE FIBRA/FIBROCIMENTO   FORNECIMENTO E INSTALAÇÃO. AF_06/2016</v>
          </cell>
          <cell r="D119" t="str">
            <v>UN</v>
          </cell>
          <cell r="E119" t="str">
            <v>Instalação "Joelho de 90"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0">
          <cell r="A120" t="str">
            <v xml:space="preserve"> SEDUC 02.09 </v>
          </cell>
          <cell r="B120" t="str">
            <v>Próprio</v>
          </cell>
          <cell r="C120" t="str">
            <v>Joelho de redução 90º de pvc rígido soldável, marrom  diâm = 25 x 20mm (Ref. ORSE 1143)</v>
          </cell>
          <cell r="D120" t="str">
            <v>un</v>
          </cell>
          <cell r="E120" t="str">
            <v>Instalação "Joelho de 90º" pvc rigido soldavel.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1">
          <cell r="A121" t="str">
            <v xml:space="preserve"> 94689 </v>
          </cell>
          <cell r="B121" t="str">
            <v>SINAPI</v>
          </cell>
          <cell r="C121" t="str">
            <v>TÊ COM BUCHA DE LATÃO NA BOLSA CENTRAL, PVC, SOLDÁVEL, DN  25 MM X 3/4 , INSTALADO EM RESERVAÇÃO DE ÁGUA DE EDIFICAÇÃO QUE POSSUA RESERVATÓRIO DE FIBRA/FIBROCIMENTO   FORNECIMENTO E INSTALAÇÃO. AF_06/2016</v>
          </cell>
          <cell r="D121" t="str">
            <v>UN</v>
          </cell>
          <cell r="E121" t="str">
            <v>Instalação "TE" pvc rigido soldavel com bucha de latão.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2">
          <cell r="A122" t="str">
            <v xml:space="preserve"> SEDUC 03.09 </v>
          </cell>
          <cell r="B122" t="str">
            <v>Próprio</v>
          </cell>
          <cell r="C122" t="str">
            <v>ENCHIMENTO DE RASGO C/ARGAMASSA DIAM.= 15 A 25mm (1/2" A 1") (Ref. SEINFRA C1238)</v>
          </cell>
          <cell r="D122" t="str">
            <v>M</v>
          </cell>
          <cell r="E122" t="str">
            <v>Em todos os rasgos em alvenaria utilizar argamassa para fechamento e acabamento.</v>
          </cell>
        </row>
        <row r="123">
          <cell r="A123"/>
          <cell r="B123"/>
          <cell r="C123" t="str">
            <v>INSTALAÇOES SANITÁRIAS</v>
          </cell>
          <cell r="D123"/>
        </row>
        <row r="124">
          <cell r="A124" t="str">
            <v xml:space="preserve"> 89711 </v>
          </cell>
          <cell r="B124" t="str">
            <v>SINAPI</v>
          </cell>
          <cell r="C124" t="str">
            <v>TUBO PVC, SERIE NORMAL, ESGOTO PREDIAL, DN 40 MM, FORNECIDO E INSTALADO EM RAMAL DE DESCARGA OU RAMAL DE ESGOTO SANITÁRIO. AF_12/2014</v>
          </cell>
          <cell r="D124" t="str">
            <v>M</v>
          </cell>
          <cell r="E124"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25">
          <cell r="A125" t="str">
            <v xml:space="preserve"> 89712 </v>
          </cell>
          <cell r="B125" t="str">
            <v>SINAPI</v>
          </cell>
          <cell r="C125" t="str">
            <v>TUBO PVC, SERIE NORMAL, ESGOTO PREDIAL, DN 50 MM, FORNECIDO E INSTALADO EM RAMAL DE DESCARGA OU RAMAL DE ESGOTO SANITÁRIO. AF_12/2014</v>
          </cell>
          <cell r="D125" t="str">
            <v>M</v>
          </cell>
          <cell r="E125"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26">
          <cell r="A126" t="str">
            <v xml:space="preserve"> 89714 </v>
          </cell>
          <cell r="B126" t="str">
            <v>SINAPI</v>
          </cell>
          <cell r="C126" t="str">
            <v>TUBO PVC, SERIE NORMAL, ESGOTO PREDIAL, DN 100 MM, FORNECIDO E INSTALADO EM RAMAL DE DESCARGA OU RAMAL DE ESGOTO SANITÁRIO. AF_12/2014</v>
          </cell>
          <cell r="D126" t="str">
            <v>M</v>
          </cell>
          <cell r="E126"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27">
          <cell r="A127" t="str">
            <v xml:space="preserve"> 89713 </v>
          </cell>
          <cell r="B127" t="str">
            <v>SINAPI</v>
          </cell>
          <cell r="C127" t="str">
            <v>TUBO PVC, SERIE NORMAL, ESGOTO PREDIAL, DN 75 MM, FORNECIDO E INSTALADO EM RAMAL DE DESCARGA OU RAMAL DE ESGOTO SANITÁRIO. AF_12/2014</v>
          </cell>
          <cell r="D127" t="str">
            <v>M</v>
          </cell>
          <cell r="E127" t="str">
            <v>Serão de PVC rígido, esgoto serie normal. Não deverá ser uilizado fogo para curvar ou abrir bolsas nos tubos de PVC. As bolsas deverão ser colocadas no sentido oposto ao de escoramento. As tubulações não embutidas deverão ser fixadas com abraçadeiras, com espaçamento de 2 m nos trechos verticais. Ao finalizar a instalação, deve-se realizar os ensaios prescritos na NBR 8160. Obedecer as inclinaçãoes do projeto.</v>
          </cell>
        </row>
        <row r="128">
          <cell r="A128" t="str">
            <v xml:space="preserve"> 89726 </v>
          </cell>
          <cell r="B128" t="str">
            <v>SINAPI</v>
          </cell>
          <cell r="C128" t="str">
            <v>JOELHO 45 GRAUS, PVC, SERIE NORMAL, ESGOTO PREDIAL, DN 40 MM, JUNTA SOLDÁVEL, FORNECIDO E INSTALADO EM RAMAL DE DESCARGA OU RAMAL DE ESGOTO SANITÁRIO. AF_12/2014</v>
          </cell>
          <cell r="D128" t="str">
            <v>UN</v>
          </cell>
          <cell r="E128"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29">
          <cell r="A129" t="str">
            <v xml:space="preserve"> 89802 </v>
          </cell>
          <cell r="B129" t="str">
            <v>SINAPI</v>
          </cell>
          <cell r="C129" t="str">
            <v>JOELHO 45 GRAUS, PVC, SERIE NORMAL, ESGOTO PREDIAL, DN 50 MM, JUNTA ELÁSTICA, FORNECIDO E INSTALADO EM PRUMADA DE ESGOTO SANITÁRIO OU VENTILAÇÃO. AF_12/2014</v>
          </cell>
          <cell r="D129" t="str">
            <v>UN</v>
          </cell>
          <cell r="E129"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0">
          <cell r="A130" t="str">
            <v xml:space="preserve"> 89851 </v>
          </cell>
          <cell r="B130" t="str">
            <v>SINAPI</v>
          </cell>
          <cell r="C130" t="str">
            <v>JOELHO 45 GRAUS, PVC, SERIE NORMAL, ESGOTO PREDIAL, DN 100 MM, JUNTA ELÁSTICA, FORNECIDO E INSTALADO EM SUBCOLETOR AÉREO DE ESGOTO SANITÁRIO. AF_12/2014</v>
          </cell>
          <cell r="D130" t="str">
            <v>UN</v>
          </cell>
          <cell r="E130"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1">
          <cell r="A131" t="str">
            <v xml:space="preserve"> 89739 </v>
          </cell>
          <cell r="B131" t="str">
            <v>SINAPI</v>
          </cell>
          <cell r="C131" t="str">
            <v>JOELHO 45 GRAUS, PVC, SERIE NORMAL, ESGOTO PREDIAL, DN 75 MM, JUNTA ELÁSTICA, FORNECIDO E INSTALADO EM RAMAL DE DESCARGA OU RAMAL DE ESGOTO SANITÁRIO. AF_12/2014</v>
          </cell>
          <cell r="D131" t="str">
            <v>UN</v>
          </cell>
          <cell r="E131" t="str">
            <v>Instalação "Joelho de 45"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2">
          <cell r="A132" t="str">
            <v xml:space="preserve"> 89801 </v>
          </cell>
          <cell r="B132" t="str">
            <v>SINAPI</v>
          </cell>
          <cell r="C132" t="str">
            <v>JOELHO 90 GRAUS, PVC, SERIE NORMAL, ESGOTO PREDIAL, DN 50 MM, JUNTA ELÁSTICA, FORNECIDO E INSTALADO EM PRUMADA DE ESGOTO SANITÁRIO OU VENTILAÇÃO. AF_12/2014</v>
          </cell>
          <cell r="D132" t="str">
            <v>UN</v>
          </cell>
          <cell r="E132"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3">
          <cell r="A133" t="str">
            <v xml:space="preserve"> 89724 </v>
          </cell>
          <cell r="B133" t="str">
            <v>SINAPI</v>
          </cell>
          <cell r="C133" t="str">
            <v>JOELHO 90 GRAUS, PVC, SERIE NORMAL, ESGOTO PREDIAL, DN 40 MM, JUNTA SOLDÁVEL, FORNECIDO E INSTALADO EM RAMAL DE DESCARGA OU RAMAL DE ESGOTO SANITÁRIO. AF_12/2014</v>
          </cell>
          <cell r="D133" t="str">
            <v>UN</v>
          </cell>
          <cell r="E133"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4">
          <cell r="A134" t="str">
            <v xml:space="preserve"> 89809 </v>
          </cell>
          <cell r="B134" t="str">
            <v>SINAPI</v>
          </cell>
          <cell r="C134" t="str">
            <v>JOELHO 90 GRAUS, PVC, SERIE NORMAL, ESGOTO PREDIAL, DN 100 MM, JUNTA ELÁSTICA, FORNECIDO E INSTALADO EM PRUMADA DE ESGOTO SANITÁRIO OU VENTILAÇÃO. AF_12/2014</v>
          </cell>
          <cell r="D134" t="str">
            <v>UN</v>
          </cell>
          <cell r="E134" t="str">
            <v>Instalação "Joelho de 90"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5">
          <cell r="A135" t="str">
            <v xml:space="preserve"> 89778 </v>
          </cell>
          <cell r="B135" t="str">
            <v>SINAPI</v>
          </cell>
          <cell r="C135" t="str">
            <v>LUVA SIMPLES, PVC, SERIE NORMAL, ESGOTO PREDIAL, DN 100 MM, JUNTA ELÁSTICA, FORNECIDO E INSTALADO EM RAMAL DE DESCARGA OU RAMAL DE ESGOTO SANITÁRIO. AF_12/2014</v>
          </cell>
          <cell r="D135" t="str">
            <v>UN</v>
          </cell>
          <cell r="E135" t="str">
            <v>Instalação "luva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6">
          <cell r="A136" t="str">
            <v xml:space="preserve"> 74166/001 </v>
          </cell>
          <cell r="B136" t="str">
            <v>SINAPI</v>
          </cell>
          <cell r="C136" t="str">
            <v>CAIXA DE INSPEÇÃO EM CONCRETO PRÉ-MOLDADO DN 60CM COM TAMPA H= 60CM - FORNECIMENTO E INSTALACAO</v>
          </cell>
          <cell r="D136" t="str">
            <v>UN</v>
          </cell>
          <cell r="E136" t="str">
            <v xml:space="preserve">Será executada caixa de inspeção em concreto, com tampa, diâmetro conforme especificado em projeto., para receber a água servida.
</v>
          </cell>
        </row>
        <row r="137">
          <cell r="A137" t="str">
            <v xml:space="preserve"> 053631 </v>
          </cell>
          <cell r="B137" t="str">
            <v>SBC</v>
          </cell>
          <cell r="C137" t="str">
            <v>BUCHA DE REDUCAO LONGA PVC PARA ESGOTO SECUNDARIO 50x40mm</v>
          </cell>
          <cell r="D137" t="str">
            <v>UN</v>
          </cell>
          <cell r="E137" t="str">
            <v>Instalação "Bucha de redução longa" esgoto secundário.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8">
          <cell r="A138" t="str">
            <v xml:space="preserve"> 89709 </v>
          </cell>
          <cell r="B138" t="str">
            <v>SINAPI</v>
          </cell>
          <cell r="C138" t="str">
            <v>RALO SIFONADO, PVC, DN 100 X 40 MM, JUNTA SOLDÁVEL, FORNECIDO E INSTALADO EM RAMAL DE DESCARGA OU EM RAMAL DE ESGOTO SANITÁRIO. AF_12/2014</v>
          </cell>
          <cell r="D138" t="str">
            <v>UN</v>
          </cell>
          <cell r="E138" t="str">
            <v>Instalação "Ralo Sifonado" junta soldável.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39">
          <cell r="A139" t="str">
            <v xml:space="preserve"> 98062 </v>
          </cell>
          <cell r="B139" t="str">
            <v>SINAPI</v>
          </cell>
          <cell r="C139" t="str">
            <v>SUMIDOURO CIRCULAR, EM CONCRETO PRÉ-MOLDADO, DIÂMETRO INTERNO = 1,88 M, ALTURA INTERNA = 2,00 M, ÁREA DE INFILTRAÇÃO: 13,1 M² (PARA 5 CONTRIBUINTES). AF_12/2020</v>
          </cell>
          <cell r="D139" t="str">
            <v>UN</v>
          </cell>
          <cell r="E139" t="str">
            <v>A estrutura será composta por em concreto, dimensionados e esoeficifados em porjeto, recomendan-se que dois aneis sejam perfuradospara promover a filtração das águas no solo. Os elementos pré-moldados deverão apresentardimensões padronizadas, sem desvios visíveis na forma ou dimensões. O fundo do sumidourodeverá ser de terra e sua superfície deverá ser regularizada.</v>
          </cell>
        </row>
        <row r="140">
          <cell r="A140" t="str">
            <v xml:space="preserve"> 98067 </v>
          </cell>
          <cell r="B140" t="str">
            <v>SINAPI</v>
          </cell>
          <cell r="C140" t="str">
            <v>TANQUE SÉPTICO RETANGULAR, EM ALVENARIA COM TIJOLOS CERÂMICOS MACIÇOS, DIMENSÕES INTERNAS: 1,2 X 2,4 X 1,6 M, VOLUME ÚTIL: 3456 L (PARA 13 CONTRIBUINTES). AF_12/2020</v>
          </cell>
          <cell r="D140" t="str">
            <v>UN</v>
          </cell>
          <cell r="E140" t="str">
            <v>Os tanques sépticos de alvenaria deverão ser executados conforme orientações do projeto de esgoto.</v>
          </cell>
        </row>
        <row r="141">
          <cell r="A141" t="str">
            <v xml:space="preserve"> 89827 </v>
          </cell>
          <cell r="B141" t="str">
            <v>SINAPI</v>
          </cell>
          <cell r="C141" t="str">
            <v>JUNÇÃO SIMPLES, PVC, SERIE NORMAL, ESGOTO PREDIAL, DN 50 X 50 MM, JUNTA ELÁSTICA, FORNECIDO E INSTALADO EM PRUMADA DE ESGOTO SANITÁRIO OU VENTILAÇÃO. AF_12/2014</v>
          </cell>
          <cell r="D141" t="str">
            <v>UN</v>
          </cell>
          <cell r="E141"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2">
          <cell r="A142" t="str">
            <v xml:space="preserve"> 98066 </v>
          </cell>
          <cell r="B142" t="str">
            <v>SINAPI</v>
          </cell>
          <cell r="C142" t="str">
            <v>TANQUE SÉPTICO RETANGULAR, EM ALVENARIA COM TIJOLOS CERÂMICOS MACIÇOS, DIMENSÕES INTERNAS: 1,0 X 2,0 X 1,4 M, VOLUME ÚTIL: 2000 L (PARA 5 CONTRIBUINTES). AF_12/2020</v>
          </cell>
          <cell r="D142" t="str">
            <v>UN</v>
          </cell>
          <cell r="E142" t="str">
            <v>Os tanques sépticos de alvenaria deverão ser executados conforme orientações do projeto de esgoto.</v>
          </cell>
        </row>
        <row r="143">
          <cell r="A143" t="str">
            <v xml:space="preserve"> 89797 </v>
          </cell>
          <cell r="B143" t="str">
            <v>SINAPI</v>
          </cell>
          <cell r="C143" t="str">
            <v>JUNÇÃO SIMPLES, PVC, SERIE NORMAL, ESGOTO PREDIAL, DN 100 X 100 MM, JUNTA ELÁSTICA, FORNECIDO E INSTALADO EM RAMAL DE DESCARGA OU RAMAL DE ESGOTO SANITÁRIO. AF_12/2014</v>
          </cell>
          <cell r="D143" t="str">
            <v>UN</v>
          </cell>
          <cell r="E143"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4">
          <cell r="A144" t="str">
            <v xml:space="preserve"> 89795 </v>
          </cell>
          <cell r="B144" t="str">
            <v>SINAPI</v>
          </cell>
          <cell r="C144" t="str">
            <v>JUNÇÃO SIMPLES, PVC, SERIE NORMAL, ESGOTO PREDIAL, DN 75 X 75 MM, JUNTA ELÁSTICA, FORNECIDO E INSTALADO EM RAMAL DE DESCARGA OU RAMAL DE ESGOTO SANITÁRIO. AF_12/2014</v>
          </cell>
          <cell r="D144" t="str">
            <v>UN</v>
          </cell>
          <cell r="E144"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5">
          <cell r="A145" t="str">
            <v xml:space="preserve"> 89783 </v>
          </cell>
          <cell r="B145" t="str">
            <v>SINAPI</v>
          </cell>
          <cell r="C145" t="str">
            <v>JUNÇÃO SIMPLES, PVC, SERIE NORMAL, ESGOTO PREDIAL, DN 40 MM, JUNTA SOLDÁVEL, FORNECIDO E INSTALADO EM RAMAL DE DESCARGA OU RAMAL DE ESGOTO SANITÁRIO. AF_12/2014</v>
          </cell>
          <cell r="D145" t="str">
            <v>UN</v>
          </cell>
          <cell r="E145" t="str">
            <v>Instalação "Junção simples" esgoto predial, série normal. Não deverá ser uilizado fogo para curvar ao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v>
          </cell>
        </row>
        <row r="146">
          <cell r="A146"/>
          <cell r="B146"/>
          <cell r="C146" t="str">
            <v>LOUÇAS E ACESSÓRIOS</v>
          </cell>
          <cell r="D146"/>
        </row>
        <row r="147">
          <cell r="A147" t="str">
            <v xml:space="preserve"> 86938 </v>
          </cell>
          <cell r="B147" t="str">
            <v>SINAPI</v>
          </cell>
          <cell r="C147" t="str">
            <v>CUBA DE EMBUTIR OVAL EM LOUÇA BRANCA, 35 X 50CM OU EQUIVALENTE, INCLUSO VÁLVULA E SIFÃO TIPO GARRAFA EM METAL CROMADO - FORNECIMENTO E INSTALAÇÃO. AF_01/2020</v>
          </cell>
          <cell r="D147" t="str">
            <v>UN</v>
          </cell>
          <cell r="E147"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48">
          <cell r="A148" t="str">
            <v xml:space="preserve"> SEDUC 20.12 </v>
          </cell>
          <cell r="B148" t="str">
            <v>Próprio</v>
          </cell>
          <cell r="C148" t="str">
            <v>LAVATÓRIO LOUÇA DE CANTO SEM COLUNA, COM SIFÃO CROMADO, VÁLVULA CROMADA E ENGATE CROMADO (Ref. ORSE 07350)</v>
          </cell>
          <cell r="D148" t="str">
            <v>UN</v>
          </cell>
          <cell r="E148"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v>
          </cell>
        </row>
        <row r="149">
          <cell r="A149" t="str">
            <v xml:space="preserve"> 86915 </v>
          </cell>
          <cell r="B149" t="str">
            <v>SINAPI</v>
          </cell>
          <cell r="C149" t="str">
            <v>TORNEIRA CROMADA DE MESA, 1/2 OU 3/4, PARA LAVATÓRIO, PADRÃO MÉDIO - FORNECIMENTO E INSTALAÇÃO. AF_01/2020</v>
          </cell>
          <cell r="D149" t="str">
            <v>UN</v>
          </cell>
          <cell r="E149" t="str">
            <v xml:space="preserve">Válvula cromada: desrosquear a porca de aperto; colocar a válvula juntamente com uma das vedações da aba no lavatório ou tanque (parte superior). Pode-se também utilizar silicone na canaleta da porca de aperto, caso não utilize as vedações.
</v>
          </cell>
        </row>
        <row r="150">
          <cell r="A150" t="str">
            <v xml:space="preserve"> 86916 </v>
          </cell>
          <cell r="B150" t="str">
            <v>SINAPI</v>
          </cell>
          <cell r="C150" t="str">
            <v>TORNEIRA PLÁSTICA 3/4 PARA TANQUE - FORNECIMENTO E INSTALAÇÃO. AF_01/2020</v>
          </cell>
          <cell r="D150" t="str">
            <v>UN</v>
          </cell>
          <cell r="E150" t="str">
            <v>Fornecer e instalar torenira plástica para tanque, sempre observando o rosquementos / aperto, evitando danos no equipamento.</v>
          </cell>
        </row>
        <row r="151">
          <cell r="A151" t="str">
            <v xml:space="preserve"> 95544 </v>
          </cell>
          <cell r="B151" t="str">
            <v>SINAPI</v>
          </cell>
          <cell r="C151" t="str">
            <v>PAPELEIRA DE PAREDE EM METAL CROMADO SEM TAMPA, INCLUSO FIXAÇÃO. AF_01/2020</v>
          </cell>
          <cell r="D151" t="str">
            <v>UN</v>
          </cell>
          <cell r="E151" t="str">
            <v>Fornecer e instalar papeleira, sempre observando o rosquementos / aperto, evitando danos no equipamento.</v>
          </cell>
        </row>
        <row r="152">
          <cell r="A152" t="str">
            <v xml:space="preserve"> SEDUC 20.07 </v>
          </cell>
          <cell r="B152" t="str">
            <v>Próprio</v>
          </cell>
          <cell r="C152" t="str">
            <v>TOALHEIRO PLÁSTICO TIPO DISPENSER PARA PAPEL TOALHA INTERFOLHADO (Ref. C1996)</v>
          </cell>
          <cell r="D152" t="str">
            <v>UN</v>
          </cell>
          <cell r="E152" t="str">
            <v>Fornecer e instalar toalheiro, sempre observando o rosquementos / aperto, evitando danos no equipamento.</v>
          </cell>
        </row>
        <row r="153">
          <cell r="A153" t="str">
            <v xml:space="preserve"> SEDUC 20.15 </v>
          </cell>
          <cell r="B153" t="str">
            <v>Próprio</v>
          </cell>
          <cell r="C153" t="str">
            <v>VASO SANITÁRIO COM CAIXA ACOPLADA PARA DEFICIENTE (Ref. SINAPI 86888)</v>
          </cell>
          <cell r="D153" t="str">
            <v>UN</v>
          </cell>
          <cell r="E153"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54">
          <cell r="A154" t="str">
            <v xml:space="preserve"> 86931 </v>
          </cell>
          <cell r="B154" t="str">
            <v>SINAPI</v>
          </cell>
          <cell r="C154" t="str">
            <v>VASO SANITÁRIO SIFONADO COM CAIXA ACOPLADA LOUÇA BRANCA, INCLUSO ENGATE FLEXÍVEL EM PLÁSTICO BRANCO, 1/2  X 40CM - FORNECIMENTO E INSTALAÇÃO. AF_01/2020</v>
          </cell>
          <cell r="D154" t="str">
            <v>UN</v>
          </cell>
          <cell r="E154"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55">
          <cell r="A155" t="str">
            <v xml:space="preserve"> SEDUC 20.08 </v>
          </cell>
          <cell r="B155" t="str">
            <v>Próprio</v>
          </cell>
          <cell r="C155" t="str">
            <v>CHUVEIRO PLÁSTICO (INSTALADO) (Ref. Seinfra 24.1 C0797)</v>
          </cell>
          <cell r="D155" t="str">
            <v>UN</v>
          </cell>
          <cell r="E155" t="str">
            <v>Fornecer e instalar chuveiro plastico, sempre observando o rosquementos / aperto, evitando danos no equipamento.</v>
          </cell>
        </row>
        <row r="156">
          <cell r="A156" t="str">
            <v xml:space="preserve"> 95545 </v>
          </cell>
          <cell r="B156" t="str">
            <v>SINAPI</v>
          </cell>
          <cell r="C156" t="str">
            <v>SABONETEIRA DE PAREDE EM METAL CROMADO, INCLUSO FIXAÇÃO. AF_01/2020</v>
          </cell>
          <cell r="D156" t="str">
            <v>UN</v>
          </cell>
          <cell r="E156" t="str">
            <v>Fornecer e instalar saboneteira cromada, sempre observando o rosquementos / aperto, evitando danos no equipamento.</v>
          </cell>
        </row>
        <row r="157">
          <cell r="A157" t="str">
            <v xml:space="preserve"> SEDUC 20.16 </v>
          </cell>
          <cell r="B157" t="str">
            <v>Próprio</v>
          </cell>
          <cell r="C157" t="str">
            <v>CABIDE DE LOUÇA BRANCA C/DOIS GANCHOS (Ref. SEINFRA C0515 )</v>
          </cell>
          <cell r="D157" t="str">
            <v>UN</v>
          </cell>
          <cell r="E157" t="str">
            <v>Fornecer e instalar cabide, sempre observando o rosquementos / aperto, evitando danos no equipamento.</v>
          </cell>
        </row>
        <row r="158">
          <cell r="A158" t="str">
            <v xml:space="preserve"> 100858 </v>
          </cell>
          <cell r="B158" t="str">
            <v>SINAPI</v>
          </cell>
          <cell r="C158" t="str">
            <v>MICTÓRIO SIFONADO LOUÇA BRANCA  PADRÃO MÉDIO  FORNECIMENTO E INSTALAÇÃO. AF_01/2020</v>
          </cell>
          <cell r="D158" t="str">
            <v>UN</v>
          </cell>
          <cell r="E158"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59">
          <cell r="A159" t="str">
            <v xml:space="preserve"> SEDUC 20.14 </v>
          </cell>
          <cell r="B159" t="str">
            <v>Próprio</v>
          </cell>
          <cell r="C159" t="str">
            <v>TANQUE PRÉ-MOLDADO DE CONCRETO (0.80X0.70)m (Ref. SEINFRA C2313 )</v>
          </cell>
          <cell r="D159" t="str">
            <v>UN</v>
          </cell>
          <cell r="E159" t="str">
            <v>Fornecer e instalar tanque premoldado, sempre observando o rosquementos / aperto, evitando danos no equipamento. Ao finalizar a instalação, deve-se realizar os ensaios prescritos na NBR 8160.</v>
          </cell>
        </row>
        <row r="160">
          <cell r="A160" t="str">
            <v xml:space="preserve"> 86884 </v>
          </cell>
          <cell r="B160" t="str">
            <v>SINAPI</v>
          </cell>
          <cell r="C160" t="str">
            <v>ENGATE FLEXÍVEL EM PLÁSTICO BRANCO, 1/2 X 30CM - FORNECIMENTO E INSTALAÇÃO. AF_01/2020</v>
          </cell>
          <cell r="D160" t="str">
            <v>UN</v>
          </cell>
          <cell r="E160" t="str">
            <v>Fornecer e instalar engate flexível, sempre observando o rosquementos / aperto, evitando danos no equipamento.</v>
          </cell>
        </row>
        <row r="161">
          <cell r="A161" t="str">
            <v xml:space="preserve"> 100852 </v>
          </cell>
          <cell r="B161" t="str">
            <v>SINAPI</v>
          </cell>
          <cell r="C161" t="str">
            <v>CUBA DE EMBUTIR RETANGULAR DE AÇO INOXIDÁVEL, 56 X 33 X 12 CM - FORNECIMENTO E INSTALAÇÃO. AF_01/2020</v>
          </cell>
          <cell r="D161" t="str">
            <v>UN</v>
          </cell>
          <cell r="E161" t="str">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ell>
        </row>
        <row r="162">
          <cell r="A162" t="str">
            <v xml:space="preserve"> 100849 </v>
          </cell>
          <cell r="B162" t="str">
            <v>SINAPI</v>
          </cell>
          <cell r="C162" t="str">
            <v>ASSENTO SANITÁRIO CONVENCIONAL - FORNECIMENTO E INSTALACAO. AF_01/2020</v>
          </cell>
          <cell r="D162" t="str">
            <v>UN</v>
          </cell>
          <cell r="E162" t="str">
            <v>Fornecer e instalar assento convencional, sempre observando o rosquementos / aperto, evitando danos no equipamento.</v>
          </cell>
        </row>
        <row r="163">
          <cell r="A163"/>
          <cell r="B163"/>
          <cell r="C163" t="str">
            <v>INSTALAÇÕES ELÉTRICAS - INTERNA, CLIMATIZAÇÃO E SUBESTAÇÃO DE ENERGIA</v>
          </cell>
          <cell r="D163"/>
        </row>
        <row r="164">
          <cell r="A164" t="str">
            <v xml:space="preserve"> 91836 </v>
          </cell>
          <cell r="B164" t="str">
            <v>SINAPI</v>
          </cell>
          <cell r="C164" t="str">
            <v>ELETRODUTO FLEXÍVEL CORRUGADO, PVC, DN 32 MM (1"), PARA CIRCUITOS TERMINAIS, INSTALADO EM FORRO - FORNECIMENTO E INSTALAÇÃO. AF_12/2015</v>
          </cell>
          <cell r="D164" t="str">
            <v>M</v>
          </cell>
          <cell r="E164" t="str">
            <v xml:space="preserve">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 Diâmetros seguem aos especificados em projeto.
</v>
          </cell>
        </row>
        <row r="165">
          <cell r="A165" t="str">
            <v xml:space="preserve"> 91834 </v>
          </cell>
          <cell r="B165" t="str">
            <v>SINAPI</v>
          </cell>
          <cell r="C165" t="str">
            <v>ELETRODUTO FLEXÍVEL CORRUGADO, PVC, DN 25 MM (3/4"), PARA CIRCUITOS TERMINAIS, INSTALADO EM FORRO - FORNECIMENTO E INSTALAÇÃO. AF_12/2015</v>
          </cell>
          <cell r="D165" t="str">
            <v>M</v>
          </cell>
          <cell r="E165" t="str">
            <v xml:space="preserve">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 Diâmetros seguem aos especificados em projeto.
</v>
          </cell>
        </row>
        <row r="166">
          <cell r="A166" t="str">
            <v xml:space="preserve"> 91924 </v>
          </cell>
          <cell r="B166" t="str">
            <v>SINAPI</v>
          </cell>
          <cell r="C166" t="str">
            <v>CABO DE COBRE FLEXÍVEL ISOLADO, 1,5 MM², ANTI-CHAMA 450/750 V, PARA CIRCUITOS TERMINAIS - FORNECIMENTO E INSTALAÇÃO. AF_12/2015</v>
          </cell>
          <cell r="D166" t="str">
            <v>M</v>
          </cell>
          <cell r="E166"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67">
          <cell r="A167" t="str">
            <v xml:space="preserve"> 91926 </v>
          </cell>
          <cell r="B167" t="str">
            <v>SINAPI</v>
          </cell>
          <cell r="C167" t="str">
            <v>CABO DE COBRE FLEXÍVEL ISOLADO, 2,5 MM², ANTI-CHAMA 450/750 V, PARA CIRCUITOS TERMINAIS - FORNECIMENTO E INSTALAÇÃO. AF_12/2015</v>
          </cell>
          <cell r="D167" t="str">
            <v>M</v>
          </cell>
          <cell r="E167"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68">
          <cell r="A168" t="str">
            <v xml:space="preserve"> 91928 </v>
          </cell>
          <cell r="B168" t="str">
            <v>SINAPI</v>
          </cell>
          <cell r="C168" t="str">
            <v>CABO DE COBRE FLEXÍVEL ISOLADO, 4 MM², ANTI-CHAMA 450/750 V, PARA CIRCUITOS TERMINAIS - FORNECIMENTO E INSTALAÇÃO. AF_12/2015</v>
          </cell>
          <cell r="D168" t="str">
            <v>M</v>
          </cell>
          <cell r="E168" t="str">
            <v xml:space="preserve">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
</v>
          </cell>
        </row>
        <row r="169">
          <cell r="A169" t="str">
            <v xml:space="preserve"> 91953 </v>
          </cell>
          <cell r="B169" t="str">
            <v>SINAPI</v>
          </cell>
          <cell r="C169" t="str">
            <v>INTERRUPTOR SIMPLES (1 MÓDULO), 10A/250V, INCLUINDO SUPORTE E PLACA - FORNECIMENTO E INSTALAÇÃO. AF_12/2015</v>
          </cell>
          <cell r="D169" t="str">
            <v>UN</v>
          </cell>
          <cell r="E169" t="str">
            <v>Fornecimento e instalação de interruptor simples, 10A/250V, obedecendo as alturas de projeto. A instalação ocorrerá após a abertura das alvenarias.</v>
          </cell>
        </row>
        <row r="170">
          <cell r="A170" t="str">
            <v xml:space="preserve"> 91959 </v>
          </cell>
          <cell r="B170" t="str">
            <v>SINAPI</v>
          </cell>
          <cell r="C170" t="str">
            <v>INTERRUPTOR SIMPLES (2 MÓDULOS), 10A/250V, INCLUINDO SUPORTE E PLACA - FORNECIMENTO E INSTALAÇÃO. AF_12/2015</v>
          </cell>
          <cell r="D170" t="str">
            <v>UN</v>
          </cell>
          <cell r="E170" t="str">
            <v>Fornecimento e instalação de interruptor duplo, 10A/250V, obedecendo as alturas de projeto. A instalação ocorrerá após a abertura das alvenarias.</v>
          </cell>
        </row>
        <row r="171">
          <cell r="A171" t="str">
            <v xml:space="preserve"> 91967 </v>
          </cell>
          <cell r="B171" t="str">
            <v>SINAPI</v>
          </cell>
          <cell r="C171" t="str">
            <v>INTERRUPTOR SIMPLES (3 MÓDULOS), 10A/250V, INCLUINDO SUPORTE E PLACA - FORNECIMENTO E INSTALAÇÃO. AF_12/2015</v>
          </cell>
          <cell r="D171" t="str">
            <v>UN</v>
          </cell>
          <cell r="E171" t="str">
            <v>Fornecimento e instalação de interruptor triplo, 10A/250V, obedecendo as alturas de projeto. A instalação ocorrerá após a abertura das alvenarias.</v>
          </cell>
        </row>
        <row r="172">
          <cell r="A172" t="str">
            <v xml:space="preserve"> 92000 </v>
          </cell>
          <cell r="B172" t="str">
            <v>SINAPI</v>
          </cell>
          <cell r="C172" t="str">
            <v>TOMADA BAIXA DE EMBUTIR (1 MÓDULO), 2P+T 10 A, INCLUINDO SUPORTE E PLACA - FORNECIMENTO E INSTALAÇÃO. AF_12/2015</v>
          </cell>
          <cell r="D172" t="str">
            <v>UN</v>
          </cell>
          <cell r="E172" t="str">
            <v>Fornecimento e instalação de tomada baixa de embutir, 10A/250V, obedecendo as alturas de projeto. A instalação ocorrerá após a abertura das alvenarias.</v>
          </cell>
        </row>
        <row r="173">
          <cell r="A173" t="str">
            <v xml:space="preserve"> 93668 </v>
          </cell>
          <cell r="B173" t="str">
            <v>SINAPI</v>
          </cell>
          <cell r="C173" t="str">
            <v>DISJUNTOR TRIPOLAR TIPO DIN, CORRENTE NOMINAL DE 16A - FORNECIMENTO E INSTALAÇÃO. AF_10/2020</v>
          </cell>
          <cell r="D173" t="str">
            <v>UN</v>
          </cell>
          <cell r="E173" t="str">
            <v>Fornecimento e montagem de disjuntor tipo DIN Tripolar 16A em quadro.</v>
          </cell>
        </row>
        <row r="174">
          <cell r="A174" t="str">
            <v xml:space="preserve"> 93653 </v>
          </cell>
          <cell r="B174" t="str">
            <v>SINAPI</v>
          </cell>
          <cell r="C174" t="str">
            <v>DISJUNTOR MONOPOLAR TIPO DIN, CORRENTE NOMINAL DE 10A - FORNECIMENTO E INSTALAÇÃO. AF_10/2020</v>
          </cell>
          <cell r="D174" t="str">
            <v>UN</v>
          </cell>
          <cell r="E174" t="str">
            <v>Fornecimento e montagem de disjuntor tipo DIN monopolar 10A em quadro.</v>
          </cell>
        </row>
        <row r="175">
          <cell r="A175" t="str">
            <v xml:space="preserve"> 93654 </v>
          </cell>
          <cell r="B175" t="str">
            <v>SINAPI</v>
          </cell>
          <cell r="C175" t="str">
            <v>DISJUNTOR MONOPOLAR TIPO DIN, CORRENTE NOMINAL DE 16A - FORNECIMENTO E INSTALAÇÃO. AF_10/2020</v>
          </cell>
          <cell r="D175" t="str">
            <v>UN</v>
          </cell>
          <cell r="E175" t="str">
            <v>Fornecimento e montagem de disjuntor tipo DIN monopolar 16A em quadro.</v>
          </cell>
        </row>
        <row r="176">
          <cell r="A176" t="str">
            <v xml:space="preserve"> 93655 </v>
          </cell>
          <cell r="B176" t="str">
            <v>SINAPI</v>
          </cell>
          <cell r="C176" t="str">
            <v>DISJUNTOR MONOPOLAR TIPO DIN, CORRENTE NOMINAL DE 20A - FORNECIMENTO E INSTALAÇÃO. AF_10/2020</v>
          </cell>
          <cell r="D176" t="str">
            <v>UN</v>
          </cell>
          <cell r="E176" t="str">
            <v>Fornecimento e montagem de disjuntor tipo DIN monopolar 20A em quadro.</v>
          </cell>
        </row>
        <row r="177">
          <cell r="A177" t="str">
            <v xml:space="preserve"> 93656 </v>
          </cell>
          <cell r="B177" t="str">
            <v>SINAPI</v>
          </cell>
          <cell r="C177" t="str">
            <v>DISJUNTOR MONOPOLAR TIPO DIN, CORRENTE NOMINAL DE 25A - FORNECIMENTO E INSTALAÇÃO. AF_10/2020</v>
          </cell>
          <cell r="D177" t="str">
            <v>UN</v>
          </cell>
          <cell r="E177" t="str">
            <v>Fornecimento e montagem de disjuntor tipo DIN monopolar 25A em quadro.</v>
          </cell>
        </row>
        <row r="178">
          <cell r="A178" t="str">
            <v xml:space="preserve"> 91940 </v>
          </cell>
          <cell r="B178" t="str">
            <v>SINAPI</v>
          </cell>
          <cell r="C178" t="str">
            <v>CAIXA RETANGULAR 4" X 2" MÉDIA (1,30 M DO PISO), PVC, INSTALADA EM PAREDE - FORNECIMENTO E INSTALAÇÃO. AF_12/2015</v>
          </cell>
          <cell r="D178" t="str">
            <v>UN</v>
          </cell>
          <cell r="E178" t="str">
            <v>Fornecimento e instalação de caixa 4"x2" alta, obedecendo as alturas de projeto. A instalação ocorrerá após a abertura das alvenarias.</v>
          </cell>
        </row>
        <row r="179">
          <cell r="A179" t="str">
            <v xml:space="preserve"> 91939 </v>
          </cell>
          <cell r="B179" t="str">
            <v>SINAPI</v>
          </cell>
          <cell r="C179" t="str">
            <v>CAIXA RETANGULAR 4" X 2" ALTA (2,00 M DO PISO), PVC, INSTALADA EM PAREDE - FORNECIMENTO E INSTALAÇÃO. AF_12/2015</v>
          </cell>
          <cell r="D179" t="str">
            <v>UN</v>
          </cell>
          <cell r="E179" t="str">
            <v>Fornecimento e instalação de caixa 4"x2" alta, obedecendo as alturas de projeto. A instalação ocorrerá após a abertura das alvenarias.</v>
          </cell>
        </row>
        <row r="180">
          <cell r="A180" t="str">
            <v xml:space="preserve"> 101946 </v>
          </cell>
          <cell r="B180" t="str">
            <v>SINAPI</v>
          </cell>
          <cell r="C180" t="str">
            <v>QUADRO DE MEDIÇÃO GERAL DE ENERGIA PARA 1 MEDIDOR DE SOBREPOR - FORNECIMENTO E INSTALAÇÃO. AF_10/2020</v>
          </cell>
          <cell r="D180" t="str">
            <v>UN</v>
          </cell>
          <cell r="E180" t="str">
            <v>Fornecimento e instalação de Quadro de Medição Geral - 1 medidor. A instalação ocorrerá no local apropriado, conforme especificações da concessionária local.</v>
          </cell>
        </row>
        <row r="181">
          <cell r="A181" t="str">
            <v xml:space="preserve"> 97586 </v>
          </cell>
          <cell r="B181" t="str">
            <v>SINAPI</v>
          </cell>
          <cell r="C181" t="str">
            <v>LUMINÁRIA TIPO CALHA, DE SOBREPOR, COM 2 LÂMPADAS TUBULARES FLUORESCENTES DE 36 W, COM REATOR DE PARTIDA RÁPIDA - FORNECIMENTO E INSTALAÇÃO. AF_02/2020</v>
          </cell>
          <cell r="D181" t="str">
            <v>UN</v>
          </cell>
          <cell r="E181" t="str">
            <v>Fornecimento e instalação de luminária tipo calha, de sobrepor, obedecendo as alturas de projeto. A instalação ocorrerá após as conexões montadas sobre lajes / forros.</v>
          </cell>
        </row>
        <row r="182">
          <cell r="A182" t="str">
            <v xml:space="preserve"> 101883 </v>
          </cell>
          <cell r="B182" t="str">
            <v>SINAPI</v>
          </cell>
          <cell r="C182" t="str">
            <v>QUADRO DE DISTRIBUIÇÃO DE ENERGIA EM CHAPA DE AÇO GALVANIZADO, DE EMBUTIR, COM BARRAMENTO TRIFÁSICO, PARA 18 DISJUNTORES DIN 100A - FORNECIMENTO E INSTALAÇÃO. AF_10/2020</v>
          </cell>
          <cell r="D182" t="str">
            <v>UN</v>
          </cell>
          <cell r="E182" t="str">
            <v>Fornecimento e instalação de quadro de dsitribuição de energia, barramento trifásico, obedecendo as alturas de projeto. A instalação ocorrerá após a abertura das alvenarias.</v>
          </cell>
        </row>
        <row r="183">
          <cell r="A183" t="str">
            <v xml:space="preserve"> 97886 </v>
          </cell>
          <cell r="B183" t="str">
            <v>SINAPI</v>
          </cell>
          <cell r="C183" t="str">
            <v>CAIXA ENTERRADA ELÉTRICA RETANGULAR, EM ALVENARIA COM TIJOLOS CERÂMICOS MACIÇOS, FUNDO COM BRITA, DIMENSÕES INTERNAS: 0,3X0,3X0,3 M. AF_12/2020</v>
          </cell>
          <cell r="D183" t="str">
            <v>UN</v>
          </cell>
          <cell r="E183" t="str">
            <v>Execução de caixa enterrada elétrica retangular, confome projeto elétrico. A caixa será confeccionada em alvenaria com tijolos cerâmicos maciços, assentados com argamassa, impermeabilização do fundo com lastro de brita.</v>
          </cell>
        </row>
        <row r="184">
          <cell r="A184" t="str">
            <v xml:space="preserve"> 91887 </v>
          </cell>
          <cell r="B184" t="str">
            <v>SINAPI</v>
          </cell>
          <cell r="C184" t="str">
            <v>CURVA 90 GRAUS PARA ELETRODUTO, PVC, ROSCÁVEL, DN 20 MM (1/2"), PARA CIRCUITOS TERMINAIS, INSTALADA EM FORRO - FORNECIMENTO E INSTALAÇÃO. AF_12/2015</v>
          </cell>
          <cell r="D184" t="str">
            <v>UN</v>
          </cell>
          <cell r="E184" t="str">
            <v>Fornecimento e instalação de curva 90º para eletroduto roscável, PVC, DN20mm (1/2"). A instalação ocorrerá após a abertura das alvenarias.</v>
          </cell>
        </row>
        <row r="185">
          <cell r="A185" t="str">
            <v xml:space="preserve"> 91864 </v>
          </cell>
          <cell r="B185" t="str">
            <v>SINAPI</v>
          </cell>
          <cell r="C185" t="str">
            <v>ELETRODUTO RÍGIDO ROSCÁVEL, PVC, DN 32 MM (1"), PARA CIRCUITOS TERMINAIS, INSTALADO EM FORRO - FORNECIMENTO E INSTALAÇÃO. AF_12/2015</v>
          </cell>
          <cell r="D185" t="str">
            <v>M</v>
          </cell>
          <cell r="E185" t="str">
            <v>Fornecimento e instalação de eletroduto rígido roscável, PVC, DN32mm (1"). A instalação ocorrerá após a abertura das alvenarias.</v>
          </cell>
        </row>
        <row r="186">
          <cell r="A186" t="str">
            <v xml:space="preserve"> 91865 </v>
          </cell>
          <cell r="B186" t="str">
            <v>SINAPI</v>
          </cell>
          <cell r="C186" t="str">
            <v>ELETRODUTO RÍGIDO ROSCÁVEL, PVC, DN 40 MM (1 1/4"), PARA CIRCUITOS TERMINAIS, INSTALADO EM FORRO - FORNECIMENTO E INSTALAÇÃO. AF_12/2015</v>
          </cell>
          <cell r="D186" t="str">
            <v>M</v>
          </cell>
          <cell r="E186" t="str">
            <v>Fornecimento e instalação de eletroduto rígido roscável, PVC, DN40mm (1 1/4"). A instalação ocorrerá após a abertura das alvenarias.</v>
          </cell>
        </row>
        <row r="187">
          <cell r="A187" t="str">
            <v xml:space="preserve"> 93009 </v>
          </cell>
          <cell r="B187" t="str">
            <v>SINAPI</v>
          </cell>
          <cell r="C187" t="str">
            <v>ELETRODUTO RÍGIDO ROSCÁVEL, PVC, DN 60 MM (2") - FORNECIMENTO E INSTALAÇÃO. AF_12/2015</v>
          </cell>
          <cell r="D187" t="str">
            <v>M</v>
          </cell>
          <cell r="E187" t="str">
            <v>Fornecimento e instalação de eletroduto rígido roscável, PVC, DN60mm (2"). A instalação ocorrerá após a abertura das alvenarias.</v>
          </cell>
        </row>
        <row r="188">
          <cell r="A188" t="str">
            <v xml:space="preserve"> 93011 </v>
          </cell>
          <cell r="B188" t="str">
            <v>SINAPI</v>
          </cell>
          <cell r="C188" t="str">
            <v>ELETRODUTO RÍGIDO ROSCÁVEL, PVC, DN 85 MM (3") - FORNECIMENTO E INSTALAÇÃO. AF_12/2015</v>
          </cell>
          <cell r="D188" t="str">
            <v>M</v>
          </cell>
          <cell r="E188" t="str">
            <v>Fornecimento e instalação de eletroduto rígido roscável, PVC, DN85mm (3"). A instalação ocorrerá após a abertura das alvenarias.</v>
          </cell>
        </row>
        <row r="189">
          <cell r="A189">
            <v>91863</v>
          </cell>
          <cell r="B189" t="str">
            <v>SINAPI</v>
          </cell>
          <cell r="C189" t="str">
            <v>ELETRODUTO RÍGIDO ROSCÁVEL, PVC, DN 25 MM (3/4"), PARA CIRCUITOS TERMINAIS, INSTALADO EM FORRO - FORNECIMENTO E INSTALAÇÃO. AF_12/2015</v>
          </cell>
          <cell r="D189" t="str">
            <v>M</v>
          </cell>
          <cell r="E189" t="str">
            <v>Fornecimento e instalação de eletroduto rígido roscável, PVC, DN25mm (3/4"). A instalação ocorrerá após a abertura das alvenarias.</v>
          </cell>
        </row>
        <row r="190">
          <cell r="A190" t="str">
            <v xml:space="preserve"> 97668 </v>
          </cell>
          <cell r="B190" t="str">
            <v>SINAPI</v>
          </cell>
          <cell r="C190" t="str">
            <v>ELETRODUTO FLEXÍVEL CORRUGADO, PEAD, DN 63 (2")  - FORNECIMENTO E INSTALAÇÃO. AF_04/2016</v>
          </cell>
          <cell r="D190" t="str">
            <v>M</v>
          </cell>
          <cell r="E190" t="str">
            <v>Fornecimento e instalação de eletrodutoflexível corrugado, PEAD, DN63mm (2"). A instalação ocorrerá após a abertura das alvenarias.</v>
          </cell>
        </row>
        <row r="191">
          <cell r="A191" t="str">
            <v xml:space="preserve"> 93012 </v>
          </cell>
          <cell r="B191" t="str">
            <v>SINAPI</v>
          </cell>
          <cell r="C191" t="str">
            <v>ELETRODUTO RÍGIDO ROSCÁVEL, PVC, DN 110 MM (4") - FORNECIMENTO E INSTALAÇÃO. AF_12/2015</v>
          </cell>
          <cell r="D191" t="str">
            <v>M</v>
          </cell>
          <cell r="E191" t="str">
            <v>Fornecimento e instalação de eletroduto rígido roscável, PVC, DN100mm (4"). A instalação ocorrerá após a abertura das alvenarias.</v>
          </cell>
        </row>
        <row r="192">
          <cell r="A192" t="str">
            <v xml:space="preserve"> 91934 </v>
          </cell>
          <cell r="B192" t="str">
            <v>SINAPI</v>
          </cell>
          <cell r="C192" t="str">
            <v>CABO DE COBRE FLEXÍVEL ISOLADO, 16 MM², ANTI-CHAMA 450/750 V, PARA CIRCUITOS TERMINAIS - FORNECIMENTO E INSTALAÇÃO. AF_12/2015</v>
          </cell>
          <cell r="D192" t="str">
            <v>M</v>
          </cell>
          <cell r="E192" t="str">
            <v>Fornecimento e instalação de cabo de cobre flexível isolado, 16mm², anti-cama, 450/750V. A instalação ocorrerá após a instalação dos eletrodutos.</v>
          </cell>
        </row>
        <row r="193">
          <cell r="A193" t="str">
            <v xml:space="preserve"> 92985 </v>
          </cell>
          <cell r="B193" t="str">
            <v>SINAPI</v>
          </cell>
          <cell r="C193" t="str">
            <v>CABO DE COBRE FLEXÍVEL ISOLADO, 35 MM², ANTI-CHAMA 450/750 V, PARA DISTRIBUIÇÃO - FORNECIMENTO E INSTALAÇÃO. AF_12/2015</v>
          </cell>
          <cell r="D193" t="str">
            <v>M</v>
          </cell>
          <cell r="E193" t="str">
            <v>Fornecimento e instalação de cabo de cobre flexível isolado, 35mm², anti-cama, 450/750V. A instalação ocorrerá após a instalação dos eletrodutos.</v>
          </cell>
        </row>
        <row r="194">
          <cell r="A194" t="str">
            <v xml:space="preserve"> 91930 </v>
          </cell>
          <cell r="B194" t="str">
            <v>SINAPI</v>
          </cell>
          <cell r="C194" t="str">
            <v>CABO DE COBRE FLEXÍVEL ISOLADO, 6 MM², ANTI-CHAMA 450/750 V, PARA CIRCUITOS TERMINAIS - FORNECIMENTO E INSTALAÇÃO. AF_12/2015</v>
          </cell>
          <cell r="D194" t="str">
            <v>M</v>
          </cell>
          <cell r="E194" t="str">
            <v>Fornecimento e instalação de cabo de cobre flexível isolado, 6mm², anti-cama, 450/750V. A instalação ocorrerá após a instalação dos eletrodutos.</v>
          </cell>
        </row>
        <row r="195">
          <cell r="A195" t="str">
            <v xml:space="preserve"> 92989 </v>
          </cell>
          <cell r="B195" t="str">
            <v>SINAPI</v>
          </cell>
          <cell r="C195" t="str">
            <v>CABO DE COBRE FLEXÍVEL ISOLADO, 70 MM², ANTI-CHAMA 450/750 V, PARA DISTRIBUIÇÃO - FORNECIMENTO E INSTALAÇÃO. AF_12/2015</v>
          </cell>
          <cell r="D195" t="str">
            <v>M</v>
          </cell>
          <cell r="E195" t="str">
            <v>Fornecimento e instalação de cabo de cobre flexível isolado, 70mm², anti-cama, 450/750V. A instalação ocorrerá após a instalação dos eletrodutos.</v>
          </cell>
        </row>
        <row r="196">
          <cell r="A196" t="str">
            <v xml:space="preserve"> 92996 </v>
          </cell>
          <cell r="B196" t="str">
            <v>SINAPI</v>
          </cell>
          <cell r="C196" t="str">
            <v>CABO DE COBRE FLEXÍVEL ISOLADO, 150 MM², ANTI-CHAMA 0,6/1,0 KV, PARA DISTRIBUIÇÃO - FORNECIMENTO E INSTALAÇÃO. AF_12/2015</v>
          </cell>
          <cell r="D196" t="str">
            <v>M</v>
          </cell>
          <cell r="E196" t="str">
            <v>Fornecimento e instalação de cabo de cobre flexível isolado, 150mm², anti-cama, 0,6/1,0KV. A instalação ocorrerá após a instalação dos eletrodutos.</v>
          </cell>
        </row>
        <row r="197">
          <cell r="A197" t="str">
            <v xml:space="preserve"> 92986 </v>
          </cell>
          <cell r="B197" t="str">
            <v>SINAPI</v>
          </cell>
          <cell r="C197" t="str">
            <v>CABO DE COBRE FLEXÍVEL ISOLADO, 35 MM², ANTI-CHAMA 0,6/1,0 KV, PARA DISTRIBUIÇÃO - FORNECIMENTO E INSTALAÇÃO. AF_12/2015</v>
          </cell>
          <cell r="D197" t="str">
            <v>M</v>
          </cell>
          <cell r="E197" t="str">
            <v>Fornecimento e instalação de cabo de cobre flexível isolado, 35mm², anti-cama, 0,6/1,0KV. A instalação ocorrerá após a instalação dos eletrodutos.</v>
          </cell>
        </row>
        <row r="198">
          <cell r="A198" t="str">
            <v xml:space="preserve"> 92988 </v>
          </cell>
          <cell r="B198" t="str">
            <v>SINAPI</v>
          </cell>
          <cell r="C198" t="str">
            <v>CABO DE COBRE FLEXÍVEL ISOLADO, 50 MM², ANTI-CHAMA 0,6/1,0 KV, PARA DISTRIBUIÇÃO - FORNECIMENTO E INSTALAÇÃO. AF_12/2015</v>
          </cell>
          <cell r="D198" t="str">
            <v>M</v>
          </cell>
          <cell r="E198" t="str">
            <v>Fornecimento e instalação de cabo de cobre flexível isolado, 50mm², anti-cama, 0,6/1,0KV. A instalação ocorrerá após a instalação dos eletrodutos.</v>
          </cell>
        </row>
        <row r="199">
          <cell r="A199" t="str">
            <v xml:space="preserve"> 92990 </v>
          </cell>
          <cell r="B199" t="str">
            <v>SINAPI</v>
          </cell>
          <cell r="C199" t="str">
            <v>CABO DE COBRE FLEXÍVEL ISOLADO, 70 MM², ANTI-CHAMA 0,6/1,0 KV, PARA DISTRIBUIÇÃO - FORNECIMENTO E INSTALAÇÃO. AF_12/2015</v>
          </cell>
          <cell r="D199" t="str">
            <v>M</v>
          </cell>
          <cell r="E199" t="str">
            <v>Fornecimento e instalação de cabo de cobre flexível isolado, 70mm², anti-cama, 0,6/1,0KV. A instalação ocorrerá após a instalação dos eletrodutos.</v>
          </cell>
        </row>
        <row r="200">
          <cell r="A200" t="str">
            <v xml:space="preserve"> 92992 </v>
          </cell>
          <cell r="B200" t="str">
            <v>SINAPI</v>
          </cell>
          <cell r="C200" t="str">
            <v>CABO DE COBRE FLEXÍVEL ISOLADO, 95 MM², ANTI-CHAMA 0,6/1,0 KV, PARA DISTRIBUIÇÃO - FORNECIMENTO E INSTALAÇÃO. AF_12/2015</v>
          </cell>
          <cell r="D200" t="str">
            <v>M</v>
          </cell>
          <cell r="E200" t="str">
            <v>Fornecimento e instalação de cabo de cobre flexível isolado, 95mm², anti-cama, 0,6/1,0KV. A instalação ocorrerá após a instalação dos eletrodutos.</v>
          </cell>
        </row>
        <row r="201">
          <cell r="A201" t="str">
            <v xml:space="preserve"> 101897 </v>
          </cell>
          <cell r="B201" t="str">
            <v>SINAPI</v>
          </cell>
          <cell r="C201" t="str">
            <v>DISJUNTOR TERMOMAGNÉTICO TRIPOLAR , CORRENTE NOMINAL DE 250A - FORNECIMENTO E INSTALAÇÃO. AF_10/2020</v>
          </cell>
          <cell r="D201" t="str">
            <v>UN</v>
          </cell>
          <cell r="E201" t="str">
            <v>Fornecimento e montagem de disjuntor tipo termomagnético tripolar, 250A. Sua instalação ocorrerá após a montagem do quadro correspondente.</v>
          </cell>
        </row>
        <row r="202">
          <cell r="A202" t="str">
            <v xml:space="preserve"> 91941 </v>
          </cell>
          <cell r="B202" t="str">
            <v>SINAPI</v>
          </cell>
          <cell r="C202" t="str">
            <v>CAIXA RETANGULAR 4" X 2" BAIXA (0,30 M DO PISO), PVC, INSTALADA EM PAREDE - FORNECIMENTO E INSTALAÇÃO. AF_12/2015</v>
          </cell>
          <cell r="D202" t="str">
            <v>UN</v>
          </cell>
          <cell r="E202" t="str">
            <v>Fornecimento e instalação de caixa 4"x2" baixa, obedecendo as alturas de projeto. A instalação ocorrerá após a abertura das alvenarias.</v>
          </cell>
        </row>
        <row r="203">
          <cell r="A203" t="str">
            <v xml:space="preserve"> 91877 </v>
          </cell>
          <cell r="B203" t="str">
            <v>SINAPI</v>
          </cell>
          <cell r="C203" t="str">
            <v>LUVA PARA ELETRODUTO, PVC, ROSCÁVEL, DN 40 MM (1 1/4"), PARA CIRCUITOS TERMINAIS, INSTALADA EM FORRO - FORNECIMENTO E INSTALAÇÃO. AF_12/2015</v>
          </cell>
          <cell r="D203" t="str">
            <v>UN</v>
          </cell>
          <cell r="E203" t="str">
            <v>Fornecimento e instalação de luva para eletroduto DN40mm (1 1/4"), PVC, roscável. A montagem da luva ocorrerá sempre que haver necessidade de conectar dois eletrodutos.</v>
          </cell>
        </row>
        <row r="204">
          <cell r="A204" t="str">
            <v xml:space="preserve"> 93015 </v>
          </cell>
          <cell r="B204" t="str">
            <v>SINAPI</v>
          </cell>
          <cell r="C204" t="str">
            <v>LUVA PARA ELETRODUTO, PVC, ROSCÁVEL, DN 75 MM (2 1/2") - FORNECIMENTO E INSTALAÇÃO. AF_12/2015</v>
          </cell>
          <cell r="D204" t="str">
            <v>UN</v>
          </cell>
          <cell r="E204" t="str">
            <v>Fornecimento e instalação de luva para eletroduto DN75mm (2 1/2"), PVC, roscável. A montagem da luva ocorrerá sempre que haver necessidade de conectar dois eletrodutos.</v>
          </cell>
        </row>
        <row r="205">
          <cell r="A205" t="str">
            <v xml:space="preserve"> 90447 </v>
          </cell>
          <cell r="B205" t="str">
            <v>SINAPI</v>
          </cell>
          <cell r="C205" t="str">
            <v>RASGO EM ALVENARIA PARA ELETRODUTOS COM DIAMETROS MENORES OU IGUAIS A 40 MM. AF_05/2015</v>
          </cell>
          <cell r="D205" t="str">
            <v>M</v>
          </cell>
          <cell r="E205" t="str">
            <v>Execução de rasgos em alvenaria para a passagem de eletrodutos. Os rasgos seráo executados após a conclusão das alvenarias, seguindo as orientações do projeto elétrico.</v>
          </cell>
        </row>
        <row r="206">
          <cell r="A206" t="str">
            <v xml:space="preserve"> SEDUC 03.08 </v>
          </cell>
          <cell r="B206" t="str">
            <v>Próprio</v>
          </cell>
          <cell r="C206" t="str">
            <v>ENCHIMENTO DE RASGO C/ARGAMASSA DIAM.= 32 A 50mm (1 1/4" A 2") (Ref. SEINFRA C1239)</v>
          </cell>
          <cell r="D206" t="str">
            <v>M</v>
          </cell>
          <cell r="E206" t="str">
            <v>O preenchimento dos rasgos nas alvenarias ocorrerá após a instalação do eletroduto no local preterido.</v>
          </cell>
        </row>
        <row r="207">
          <cell r="A207" t="str">
            <v xml:space="preserve"> 93669 </v>
          </cell>
          <cell r="B207" t="str">
            <v>SINAPI</v>
          </cell>
          <cell r="C207" t="str">
            <v>DISJUNTOR TRIPOLAR TIPO DIN, CORRENTE NOMINAL DE 20A - FORNECIMENTO E INSTALAÇÃO. AF_10/2020</v>
          </cell>
          <cell r="D207" t="str">
            <v>UN</v>
          </cell>
          <cell r="E207" t="str">
            <v>Fornecimento e montagem de disjuntor tipo DIN Tripolar 20A em quadro.</v>
          </cell>
        </row>
        <row r="208">
          <cell r="A208" t="str">
            <v xml:space="preserve"> 93671 </v>
          </cell>
          <cell r="B208" t="str">
            <v>SINAPI</v>
          </cell>
          <cell r="C208" t="str">
            <v>DISJUNTOR TRIPOLAR TIPO DIN, CORRENTE NOMINAL DE 32A - FORNECIMENTO E INSTALAÇÃO. AF_10/2020</v>
          </cell>
          <cell r="D208" t="str">
            <v>UN</v>
          </cell>
          <cell r="E208" t="str">
            <v>Fornecimento e montagem de disjuntor tipo DIN Tripolar 32A em quadro.</v>
          </cell>
        </row>
        <row r="209">
          <cell r="A209" t="str">
            <v xml:space="preserve"> 93672 </v>
          </cell>
          <cell r="B209" t="str">
            <v>SINAPI</v>
          </cell>
          <cell r="C209" t="str">
            <v>DISJUNTOR TRIPOLAR TIPO DIN, CORRENTE NOMINAL DE 40A - FORNECIMENTO E INSTALAÇÃO. AF_10/2020</v>
          </cell>
          <cell r="D209" t="str">
            <v>UN</v>
          </cell>
          <cell r="E209" t="str">
            <v>Fornecimento e montagem de disjuntor tipo DIN Tripolar 40A em quadro.</v>
          </cell>
        </row>
        <row r="210">
          <cell r="A210" t="str">
            <v xml:space="preserve"> 93673 </v>
          </cell>
          <cell r="B210" t="str">
            <v>SINAPI</v>
          </cell>
          <cell r="C210" t="str">
            <v>DISJUNTOR TRIPOLAR TIPO DIN, CORRENTE NOMINAL DE 50A - FORNECIMENTO E INSTALAÇÃO. AF_10/2020</v>
          </cell>
          <cell r="D210" t="str">
            <v>UN</v>
          </cell>
          <cell r="E210" t="str">
            <v>Fornecimento e montagem de disjuntor tipo DIN Tripolar 50A em quadro.</v>
          </cell>
        </row>
        <row r="211">
          <cell r="A211" t="str">
            <v xml:space="preserve"> 101894 </v>
          </cell>
          <cell r="B211" t="str">
            <v>SINAPI</v>
          </cell>
          <cell r="C211" t="str">
            <v>DISJUNTOR TRIPOLAR TIPO NEMA, CORRENTE NOMINAL DE 60 ATÉ 100A - FORNECIMENTO E INSTALAÇÃO. AF_10/2020</v>
          </cell>
          <cell r="D211" t="str">
            <v>UN</v>
          </cell>
          <cell r="E211" t="str">
            <v>Fornecimento e montagem de disjuntor tipo NEMA 60A até 100A em quadro.</v>
          </cell>
        </row>
        <row r="212">
          <cell r="A212" t="str">
            <v xml:space="preserve"> 101896 </v>
          </cell>
          <cell r="B212" t="str">
            <v>SINAPI</v>
          </cell>
          <cell r="C212" t="str">
            <v>DISJUNTOR TERMOMAGNÉTICO TRIPOLAR , CORRENTE NOMINAL DE 200A - FORNECIMENTO E INSTALAÇÃO. AF_10/2020</v>
          </cell>
          <cell r="D212" t="str">
            <v>UN</v>
          </cell>
          <cell r="E212" t="str">
            <v>Fornecimento e montagem de disjuntor tipo termomagnético tripolar, 200A. Sua instalação ocorrerá após a montagem do quadro correspondente.</v>
          </cell>
        </row>
        <row r="213">
          <cell r="A213" t="str">
            <v xml:space="preserve"> 98287 </v>
          </cell>
          <cell r="B213" t="str">
            <v>SINAPI</v>
          </cell>
          <cell r="C213" t="str">
            <v>CABO TELEFÔNICO CCI-50 1 PAR, SEM BLINDAGEM, INSTALADO EM DISTRIBUIÇÃO DE EDIFICAÇÃO INSTITUCIONAL - FORNECIMENTO E INSTALAÇÃO. AF_11/2019</v>
          </cell>
          <cell r="D213" t="str">
            <v>M</v>
          </cell>
          <cell r="E213" t="str">
            <v>Fornecimento e instalação de cabo telefônico CCI-50 1 PAR, sem blindagem. A instalação ocorrerá após a instalação dos quadros telefônicos, caixas de passagem e eletrodutos. Deve obedecer ao projeto de cabeamento correspodente.</v>
          </cell>
        </row>
        <row r="214">
          <cell r="A214" t="str">
            <v xml:space="preserve"> 98288 </v>
          </cell>
          <cell r="B214" t="str">
            <v>SINAPI</v>
          </cell>
          <cell r="C214" t="str">
            <v>CABO TELEFÔNICO CCI-50 2 PARES, SEM BLINDAGEM, INSTALADO EM DISTRIBUIÇÃO DE EDIFICAÇÃO INSTITUCIONAL - FORNECIMENTO E INSTALAÇÃO. AF_11/2019</v>
          </cell>
          <cell r="D214" t="str">
            <v>M</v>
          </cell>
          <cell r="E214" t="str">
            <v>Fornecimento e instalação de cabo telefônico CCI-50 2 PARES, sem blindagem. A instalação ocorrerá após a instalação dos quadros telefônicos, caixas de passagem e eletrodutos. Deve obedecer ao projeto de cabeamento correspodente.</v>
          </cell>
        </row>
        <row r="215">
          <cell r="A215" t="str">
            <v xml:space="preserve"> 100560 </v>
          </cell>
          <cell r="B215" t="str">
            <v>SINAPI</v>
          </cell>
          <cell r="C215" t="str">
            <v>QUADRO DE DISTRIBUIÇÃO PARA TELEFONE N.2, 20X20X12CM EM CHAPA METALICA, DE EMBUTIR, SEM ACESSORIOS, PADRÃO TELEBRAS, FORNECIMENTO E INSTALAÇÃO. AF_11/2019</v>
          </cell>
          <cell r="D215" t="str">
            <v>UN</v>
          </cell>
          <cell r="E215" t="str">
            <v>Fornecimento e instalação de telefonia N.2, 20x20x12cm. A instalação ocorrerá no local apropriado, conforme especificações do projeto de telefonia.</v>
          </cell>
        </row>
        <row r="216">
          <cell r="A216" t="str">
            <v xml:space="preserve"> SEDUC 01.85 </v>
          </cell>
          <cell r="B216" t="str">
            <v>Próprio</v>
          </cell>
          <cell r="C216" t="str">
            <v>Dispositivo de proteção contra surto de tensão DPS 60kA - 275v (Ref. ORSE 9041)</v>
          </cell>
          <cell r="D216" t="str">
            <v>un</v>
          </cell>
          <cell r="E216" t="str">
            <v>Fornecimento e montagem de dispositivo de proteção contra surto de tensão tipo DPS 60kA -275V. Sua instalação ocorrerá após a montagem do quadro correspondente.</v>
          </cell>
        </row>
        <row r="217">
          <cell r="A217"/>
          <cell r="B217"/>
          <cell r="C217" t="str">
            <v>INSTALAÇÕES DE GÁS</v>
          </cell>
          <cell r="D217"/>
        </row>
        <row r="218">
          <cell r="A218" t="str">
            <v xml:space="preserve"> 92687 </v>
          </cell>
          <cell r="B218" t="str">
            <v>SINAPI</v>
          </cell>
          <cell r="C218" t="str">
            <v>TUBO DE AÇO GALVANIZADO COM COSTURA, CLASSE MÉDIA, CONEXÃO ROSQUEADA, DN 15 (1/2"), INSTALADO EM RAMAIS E SUB-RAMAIS DE GÁS - FORNECIMENTO E INSTALAÇÃO. AF_10/2020</v>
          </cell>
          <cell r="D218" t="str">
            <v>M</v>
          </cell>
          <cell r="E218" t="str">
            <v>Fornecimento e instalação de tubo de aço galvanizado com costura, classe média DN15 (1/2"), conexão rosqueada. A montagem do tudo ocorrerá em ramais e sub-ramais de gás, conforme projeto de gás.</v>
          </cell>
        </row>
        <row r="219">
          <cell r="A219" t="str">
            <v xml:space="preserve"> 97547 </v>
          </cell>
          <cell r="B219" t="str">
            <v>SINAPI</v>
          </cell>
          <cell r="C219" t="str">
            <v>CURVA 90 GRAUS, EM AÇO, CONEXÃO SOLDADA, DN 15 (1/2"), INSTALADO EM RAMAIS E SUB-RAMAIS DE GÁS - FORNECIMENTO E INSTALAÇÃO. AF_12/2015</v>
          </cell>
          <cell r="D219" t="str">
            <v>UN</v>
          </cell>
          <cell r="E219" t="str">
            <v>Fornecimento e instalação de curva 90º , em aço DN 15 (1/2"), conexão soldada. A montagem da curva ocorrerá em ramais e sub-ramais de gás, conforme projeto de gás.</v>
          </cell>
        </row>
        <row r="220">
          <cell r="A220" t="str">
            <v xml:space="preserve"> SEDUC 17.02 </v>
          </cell>
          <cell r="B220" t="str">
            <v>Próprio</v>
          </cell>
          <cell r="C220" t="str">
            <v>VALVULA DE BLOQUEIO, CLASSE 300, D=15MM (REF. ORSE 09014)</v>
          </cell>
          <cell r="D220" t="str">
            <v>UN</v>
          </cell>
          <cell r="E220" t="str">
            <v>Fornecimento e instalação de válvula de bloqueio, classe 300, D=15mm. A montagem da peça seguirá conforme projeto de gás.</v>
          </cell>
        </row>
        <row r="221">
          <cell r="A221" t="str">
            <v xml:space="preserve"> SEDUC 17.03 </v>
          </cell>
          <cell r="B221" t="str">
            <v>Próprio</v>
          </cell>
          <cell r="C221" t="str">
            <v>REGISTRO DE FECHO RÁPIDO, 1/2" NPT (REF. ORSE 10339)</v>
          </cell>
          <cell r="D221" t="str">
            <v>UN</v>
          </cell>
          <cell r="E221" t="str">
            <v>Fornecimento e instalação de registro de fecho rápido 1/2". A montagem da peça seguirá conforme projeto de gás.</v>
          </cell>
        </row>
        <row r="222">
          <cell r="A222" t="str">
            <v xml:space="preserve"> SEDUC 17.04 </v>
          </cell>
          <cell r="B222" t="str">
            <v>Próprio</v>
          </cell>
          <cell r="C222" t="str">
            <v>REGULADOR DE BAIXA PRESSÃO, D=15MM, 2º ESTÁGIO (REF. ORSE 09093)</v>
          </cell>
          <cell r="D222" t="str">
            <v>UN</v>
          </cell>
          <cell r="E222" t="str">
            <v>Fornecimento e instalação de regulador de baixa pressão D=15mm, 2º estágio. A montagem da peça seguirá conforme projeto de gás.</v>
          </cell>
        </row>
        <row r="223">
          <cell r="A223" t="str">
            <v xml:space="preserve"> SEDUC 17.05 </v>
          </cell>
          <cell r="B223" t="str">
            <v>Próprio</v>
          </cell>
          <cell r="C223" t="str">
            <v>REGULADOR DE ALTA PRESSÃO, D=28MM, 1º ESTÁGIO (REF. ORSE 09092)</v>
          </cell>
          <cell r="D223" t="str">
            <v>UN</v>
          </cell>
          <cell r="E223" t="str">
            <v>Fornecimento e instalação de regulador de alta pressão D=28mm, 1º estágio. A montagem da peça seguirá conforme projeto de gás.</v>
          </cell>
        </row>
        <row r="224">
          <cell r="A224" t="str">
            <v xml:space="preserve"> SEDUC 21.13 </v>
          </cell>
          <cell r="B224" t="str">
            <v>Próprio</v>
          </cell>
          <cell r="C224" t="str">
            <v>PLACA DE SINALIZAÇÃO DE ABANDONO EM ACRÍLICO 20X20 (Ref. ORSE 4275)</v>
          </cell>
          <cell r="D224" t="str">
            <v>UN</v>
          </cell>
          <cell r="E224" t="str">
            <v>Fornecimento e instalação deplaca de sinalização em acrílico. A montagem da peça seguirá conforme projeto de gás.</v>
          </cell>
        </row>
        <row r="225">
          <cell r="A225" t="str">
            <v xml:space="preserve"> 97546 </v>
          </cell>
          <cell r="B225" t="str">
            <v>SINAPI</v>
          </cell>
          <cell r="C225" t="str">
            <v>CURVA 45 GRAUS, EM AÇO, CONEXÃO SOLDADA, DN 15 (1/2"), INSTALADO EM RAMAIS E SUB-RAMAIS DE GÁS - FORNECIMENTO E INSTALAÇÃO. AF_10/2020</v>
          </cell>
          <cell r="D225" t="str">
            <v>UN</v>
          </cell>
          <cell r="E225" t="str">
            <v>Fornecimento e instalação de curva 45º , em aço DN15 (1/2"), conexão soldada. A montagem da curva ocorrerá em ramais e sub-ramais de gás, conforme projeto de gás.</v>
          </cell>
        </row>
        <row r="226">
          <cell r="A226"/>
          <cell r="B226"/>
          <cell r="C226" t="str">
            <v>INSTALAÇÕES DE INCÊNDIO</v>
          </cell>
          <cell r="D226"/>
        </row>
        <row r="227">
          <cell r="A227" t="str">
            <v xml:space="preserve"> 92367 </v>
          </cell>
          <cell r="B227" t="str">
            <v>SINAPI</v>
          </cell>
          <cell r="C227" t="str">
            <v>TUBO DE AÇO GALVANIZADO COM COSTURA, CLASSE MÉDIA, DN 65 (2 1/2"), CONEXÃO ROSQUEADA, INSTALADO EM REDE DE ALIMENTAÇÃO PARA HIDRANTE - FORNECIMENTO E INSTALAÇÃO. AF_10/2020</v>
          </cell>
          <cell r="D227" t="str">
            <v>M</v>
          </cell>
          <cell r="E227" t="str">
            <v>Fornecimento e instalação de tubo de aço galvanizado com costura, classe média DN65 (2 1/2"), conexão rosqueada. A montagem do tudo ocorrerá em rede de alimentação de hidrantes, conforme orientações do projeto de combate a incêndio.</v>
          </cell>
        </row>
        <row r="228">
          <cell r="A228" t="str">
            <v xml:space="preserve"> 92368 </v>
          </cell>
          <cell r="B228" t="str">
            <v>SINAPI</v>
          </cell>
          <cell r="C228" t="str">
            <v>TUBO DE AÇO GALVANIZADO COM COSTURA, CLASSE MÉDIA, DN 80 (3"), CONEXÃO ROSQUEADA, INSTALADO EM REDE DE ALIMENTAÇÃO PARA HIDRANTE - FORNECIMENTO E INSTALAÇÃO. AF_10/2020</v>
          </cell>
          <cell r="D228" t="str">
            <v>M</v>
          </cell>
          <cell r="E228" t="str">
            <v>Fornecimento e instalação de tubo de aço galvanizado com costura, classe média DN80 (3"), conexão rosqueada. A montagem do tudo ocorrerá em rede de alimentação de hidrantes, conforme orientações do projeto de combate a incêndio.</v>
          </cell>
        </row>
        <row r="229">
          <cell r="A229" t="str">
            <v xml:space="preserve"> 94476 </v>
          </cell>
          <cell r="B229" t="str">
            <v>SINAPI</v>
          </cell>
          <cell r="C229" t="str">
            <v>COTOVELO 45 GRAUS, EM FERRO GALVANIZADO, CONEXÃO ROSQUEADA, DN 80 (3), INSTALADO EM RESERVAÇÃO DE ÁGUA DE EDIFICAÇÃO QUE POSSUA RESERVATÓRIO DE FIBRA/FIBROCIMENTO  FORNECIMENTO E INSTALAÇÃO. AF_06/2016</v>
          </cell>
          <cell r="D229" t="str">
            <v>UN</v>
          </cell>
          <cell r="E229" t="str">
            <v>Fornecimento e instalação de cotovelo 45º ferro galvanizado, conexão rosqueada,DN80 (3"). A montagem do cotovelo ocorrerá em rede de alimentação de hidrantes, conforme orientações do projeto de combate a incêndio.</v>
          </cell>
        </row>
        <row r="230">
          <cell r="A230" t="str">
            <v xml:space="preserve"> 92377 </v>
          </cell>
          <cell r="B230" t="str">
            <v>SINAPI</v>
          </cell>
          <cell r="C230" t="str">
            <v>NIPLE, EM FERRO GALVANIZADO, DN 65 (2 1/2"), CONEXÃO ROSQUEADA, INSTALADO EM REDE DE ALIMENTAÇÃO PARA HIDRANTE - FORNECIMENTO E INSTALAÇÃO. AF_10/2020</v>
          </cell>
          <cell r="D230" t="str">
            <v>UN</v>
          </cell>
          <cell r="E230" t="str">
            <v>Fornecimento e instalação deNIPLE em ferro galvanizado, DN 65 (2 1/2"). A montagem do NIPLE ocorrerá em rede de alimentação de hidrantes, conforme orientações do projeto de combate a incêndio.</v>
          </cell>
        </row>
        <row r="231">
          <cell r="A231" t="str">
            <v xml:space="preserve"> 97455 </v>
          </cell>
          <cell r="B231" t="str">
            <v>SINAPI</v>
          </cell>
          <cell r="C231" t="str">
            <v>CURVA 90 GRAUS, EM AÇO, CONEXÃO SOLDADA, DN 65 (2 1/2"), INSTALADO EM PRUMADAS - FORNECIMENTO E INSTALAÇÃO. AF_10/2020</v>
          </cell>
          <cell r="D231" t="str">
            <v>UN</v>
          </cell>
          <cell r="E231" t="str">
            <v>Fornecimento e instalação de curva 90º , em aço DN 65 (2 1/2"), conexão soldada. A montagem da curva ocorrerá em rede de alimentação de hidrantes, conforme orientações do projeto de combate a incêndio.</v>
          </cell>
        </row>
        <row r="232">
          <cell r="A232" t="str">
            <v xml:space="preserve"> 97457 </v>
          </cell>
          <cell r="B232" t="str">
            <v>SINAPI</v>
          </cell>
          <cell r="C232" t="str">
            <v>CURVA 90 GRAUS, EM AÇO, CONEXÃO SOLDADA, DN 80 (3"), INSTALADO EM PRUMADAS - FORNECIMENTO E INSTALAÇÃO. AF_10/2020</v>
          </cell>
          <cell r="D232" t="str">
            <v>UN</v>
          </cell>
          <cell r="E232" t="str">
            <v>Fornecimento e instalação de curva 90º , em aço DN 80 (3"), conexão soldada. A montagem da curva ocorrerá em rede de alimentação de hidrantes, conforme orientações do projeto de combate a incêndio.</v>
          </cell>
        </row>
        <row r="233">
          <cell r="A233" t="str">
            <v xml:space="preserve"> 97460 </v>
          </cell>
          <cell r="B233" t="str">
            <v>SINAPI</v>
          </cell>
          <cell r="C233" t="str">
            <v>TÊ, EM AÇO, CONEXÃO SOLDADA, DN 80 (3"), INSTALADO EM PRUMADAS - FORNECIMENTO E INSTALAÇÃO. AF_10/2020</v>
          </cell>
          <cell r="D233" t="str">
            <v>UN</v>
          </cell>
          <cell r="E233" t="str">
            <v>Fornecimento e instalação de "TE" 90º , em aço DN 80 (3"), conexão soldada. A montagem da curva ocorrerá em rede de alimentação de hidrantes, conforme orientações do projeto de combate a incêndio.</v>
          </cell>
        </row>
        <row r="234">
          <cell r="A234" t="str">
            <v xml:space="preserve"> 96765 </v>
          </cell>
          <cell r="B234" t="str">
            <v>SINAPI</v>
          </cell>
          <cell r="C234" t="str">
            <v>ABRIGO PARA HIDRANTE, 90X60X17CM, COM REGISTRO GLOBO ANGULAR 45 GRAUS 2 1/2", ADAPTADOR STORZ 2 1/2", MANGUEIRA DE INCÊNDIO 20M, REDUÇÃO 2 1/2" X 1 1/2" E ESGUICHO EM LATÃO 1 1/2" - FORNECIMENTO E INSTALAÇÃO. AF_10/2020</v>
          </cell>
          <cell r="D234" t="str">
            <v>UN</v>
          </cell>
          <cell r="E234" t="str">
            <v>Fornecimento e instalação de abrigo para hidrante 90x60x17cm, com registro globo angular 45º 2 1/2", adaptador storz 2 1/2", mangueira de incêndio, redução e esguicho em latão. A montagem do abrigo ocorrerá em rede de alimentação de hidrantes, conforme orientações do projeto de combate a incêndio.</v>
          </cell>
        </row>
        <row r="235">
          <cell r="A235" t="str">
            <v xml:space="preserve"> 94500 </v>
          </cell>
          <cell r="B235" t="str">
            <v>SINAPI</v>
          </cell>
          <cell r="C235" t="str">
            <v>REGISTRO DE GAVETA BRUTO, LATÃO, ROSCÁVEL, 3, INSTALADO EM RESERVAÇÃO DE ÁGUA DE EDIFICAÇÃO QUE POSSUA RESERVATÓRIO DE FIBRA/FIBROCIMENTO  FORNECIMENTO E INSTALAÇÃO. AF_06/2016</v>
          </cell>
          <cell r="D235" t="str">
            <v>UN</v>
          </cell>
          <cell r="E235" t="str">
            <v>Fornecimento e instalação de registro bruto, latão, roscável, 3". A montagem do registro ocorrerá em rede de alimentação de hidrantes, conforme orientações do projeto de combate a incêndio.</v>
          </cell>
        </row>
        <row r="236">
          <cell r="A236" t="str">
            <v xml:space="preserve"> 99633 </v>
          </cell>
          <cell r="B236" t="str">
            <v>SINAPI</v>
          </cell>
          <cell r="C236" t="str">
            <v>VÁLVULA DE RETENÇÃO VERTICAL, DE BRONZE, ROSCÁVEL, 3" - FORNECIMENTO E INSTALAÇÃO. AF_01/2019</v>
          </cell>
          <cell r="D236" t="str">
            <v>UN</v>
          </cell>
          <cell r="E236" t="str">
            <v>Fornecimento e instalação de válvula de retenção vertical, de bronze, roscável, 3". A montagem da válvula ocorrerá em rede de alimentação de hidrantes, conforme orientações do projeto de combate a incêndio.</v>
          </cell>
        </row>
        <row r="237">
          <cell r="A237" t="str">
            <v xml:space="preserve"> 92897 </v>
          </cell>
          <cell r="B237" t="str">
            <v>SINAPI</v>
          </cell>
          <cell r="C237" t="str">
            <v>UNIÃO, EM FERRO GALVANIZADO, DN 80 (3"), CONEXÃO ROSQUEADA, INSTALADO EM REDE DE ALIMENTAÇÃO PARA HIDRANTE - FORNECIMENTO E INSTALAÇÃO. AF_10/2020</v>
          </cell>
          <cell r="D237" t="str">
            <v>UN</v>
          </cell>
          <cell r="E237" t="str">
            <v>Fornecimento e instalação de união em ferro galvanizado, DN80 (3"). A montagem da união ocorrerá em rede de alimentação de hidrantes, conforme orientações do projeto de combate a incêndio.</v>
          </cell>
        </row>
        <row r="238">
          <cell r="A238" t="str">
            <v xml:space="preserve"> 101916 </v>
          </cell>
          <cell r="B238" t="str">
            <v>SINAPI</v>
          </cell>
          <cell r="C238" t="str">
            <v>HIDRANTE SUBTERRÂNEO PREDIAL (COM CURVA LONGA E CAIXA), DN 75 MM - FORNECIMENTO E INSTALAÇÃO. AF_10/2020</v>
          </cell>
          <cell r="D238" t="str">
            <v>UN</v>
          </cell>
          <cell r="E238" t="str">
            <v>Fornecimento e instalação de hidrante subterrâneo predial com curva longa e caixa, DN75mm. A montagem da união ocorrerá em rede de alimentação de hidrantes, conforme orientações do projeto de combate a incêndio.</v>
          </cell>
        </row>
        <row r="239">
          <cell r="A239" t="str">
            <v xml:space="preserve"> 97599 </v>
          </cell>
          <cell r="B239" t="str">
            <v>SINAPI</v>
          </cell>
          <cell r="C239" t="str">
            <v>LUMINÁRIA DE EMERGÊNCIA, COM 30 LÂMPADAS LED DE 2 W, SEM REATOR - FORNECIMENTO E INSTALAÇÃO. AF_02/2020</v>
          </cell>
          <cell r="D239" t="str">
            <v>UN</v>
          </cell>
          <cell r="E239" t="str">
            <v>Fornecimento e instalação de luminária de emergência, com 30 lâmpadas de LED 2W, sem reator. A montagem da luminária ocorrerá nos locais indicados, conforme orientações do projeto de combate a incêndio.</v>
          </cell>
        </row>
        <row r="240">
          <cell r="A240" t="str">
            <v xml:space="preserve"> 101905 </v>
          </cell>
          <cell r="B240" t="str">
            <v>SINAPI</v>
          </cell>
          <cell r="C240" t="str">
            <v>EXTINTOR DE INCÊNDIO PORTÁTIL COM CARGA DE ÁGUA PRESSURIZADA DE 10 L, CLASSE A - FORNECIMENTO E INSTALAÇÃO. AF_10/2020_P</v>
          </cell>
          <cell r="D240" t="str">
            <v>UN</v>
          </cell>
          <cell r="E240" t="str">
            <v>Fornecimento e instalação de extintor de incêndio de água pressurizada, capacidade 10L, Classe A. A montagem do extintor ocorrerá nos locais indicados, conforme orientações do projeto de combate a incêndio.</v>
          </cell>
        </row>
        <row r="241">
          <cell r="A241" t="str">
            <v xml:space="preserve"> 101911 </v>
          </cell>
          <cell r="B241" t="str">
            <v>SINAPI</v>
          </cell>
          <cell r="C241" t="str">
            <v>EXTINTOR DE INCÊNDIO PORTÁTIL COM CARGA DE PQS DE 12 KG, CLASSE BC - FORNECIMENTO E INSTALAÇÃO. AF_10/2020_P</v>
          </cell>
          <cell r="D241" t="str">
            <v>UN</v>
          </cell>
          <cell r="E241" t="str">
            <v>Fornecimento e instalação de extintor de incêndio PQS, capacidade 12kg, Classe BC. A montagem do extintor ocorrerá nos locais indicados, conforme orientações do projeto de combate a incêndio.</v>
          </cell>
        </row>
        <row r="242">
          <cell r="A242" t="str">
            <v xml:space="preserve"> SEDUC 02.31 </v>
          </cell>
          <cell r="B242" t="str">
            <v>Próprio</v>
          </cell>
          <cell r="C242" t="str">
            <v>Placa de sinalizacao de seguranca contra incendio, fotoluminescente, retangular, *12 x 40* cm, em pvc *2* mm anti-chamas (simbolos, cores e pictogramas conforme nbr 13434) - Ref. ORSE (11852)</v>
          </cell>
          <cell r="D242" t="str">
            <v>Un</v>
          </cell>
          <cell r="E242" t="str">
            <v>Fornecimento e instalação de Placa de sinalizacao de seguranca contra incendio, fotoluminescente, retangular, *12 x 40* cm, em pvc *2* mm anti-chamas. A montagem da placa ocorrerá nos locais indicados, conforme orientações do projeto de combate a incêndio.</v>
          </cell>
        </row>
        <row r="243">
          <cell r="A243" t="str">
            <v xml:space="preserve"> SEDUC 01.90 </v>
          </cell>
          <cell r="B243" t="str">
            <v>Próprio</v>
          </cell>
          <cell r="C243" t="str">
            <v>Placa de sinalizacao, fotoluminescente, em pvc , com logotipo "Extintor de incêndio portátil"- Placa E5 (Ref. ORSE 12888)</v>
          </cell>
          <cell r="D243" t="str">
            <v>un</v>
          </cell>
          <cell r="E243" t="str">
            <v>Fornecimento e instalação de Placa de sinalizacao, fotoluminescente, em pvc , com logotipo "Extintor de incêndio portátil". A montagem da placa ocorrerá nos locais indicados, conforme orientações do projeto de combate a incêndio.</v>
          </cell>
        </row>
        <row r="244">
          <cell r="A244" t="str">
            <v xml:space="preserve"> SEDUC 01.89 </v>
          </cell>
          <cell r="B244" t="str">
            <v>Próprio</v>
          </cell>
          <cell r="C244" t="str">
            <v>Placa de sinalizacao de seguranca contra incendio, fotoluminescente, quadrada, *20 x 20* cm, em pvc *2* mm anti-chamas (simbolos, cores e pictogramas conforme nbr 13434) (Ref. ORSE 12137)</v>
          </cell>
          <cell r="D244" t="str">
            <v>Un</v>
          </cell>
          <cell r="E244" t="str">
            <v>Fornecimento e instalação de Placa de sinalizacao de seguranca contra incendio, fotoluminescente, quadrada, *20 x 20* cm, em pvc *2* mm anti-chamas. A montagem da placa ocorrerá nos locais indicados, conforme orientações do projeto de combate a incêndio.</v>
          </cell>
        </row>
        <row r="245">
          <cell r="A245"/>
          <cell r="B245"/>
          <cell r="C245" t="str">
            <v>SPDA</v>
          </cell>
          <cell r="D245"/>
        </row>
        <row r="246">
          <cell r="A246" t="str">
            <v xml:space="preserve"> 96989 </v>
          </cell>
          <cell r="B246" t="str">
            <v>SINAPI</v>
          </cell>
          <cell r="C246" t="str">
            <v>CAPTOR TIPO FRANKLIN PARA SPDA - FORNECIMENTO E INSTALAÇÃO. AF_12/2017</v>
          </cell>
          <cell r="D246" t="str">
            <v>UN</v>
          </cell>
          <cell r="E246" t="str">
            <v>Fornecimento e instalação de captor tipo FRANKLIN SPDA. A montagem do captor ocorrerá nos locais onde forem instalados reservatórios de água (castelo d'água), conforme orientações do projeto de SPDA.</v>
          </cell>
        </row>
        <row r="247">
          <cell r="A247" t="str">
            <v xml:space="preserve"> 96988 </v>
          </cell>
          <cell r="B247" t="str">
            <v>SINAPI</v>
          </cell>
          <cell r="C247" t="str">
            <v>MASTRO 1 ½  PARA SPDA - FORNECIMENTO E INSTALAÇÃO. AF_12/2017</v>
          </cell>
          <cell r="D247" t="str">
            <v>UN</v>
          </cell>
          <cell r="E247" t="str">
            <v>Fornecimento e instalação de mastro 1 1/2" para SPDA. A montagem do mastro ocorrerá nos locais onde forem instalados reservatórios de água (castelo d'água), conforme orientações do projeto de SPDA.</v>
          </cell>
        </row>
        <row r="248">
          <cell r="A248" t="str">
            <v xml:space="preserve"> 96973 </v>
          </cell>
          <cell r="B248" t="str">
            <v>SINAPI</v>
          </cell>
          <cell r="C248" t="str">
            <v>CORDOALHA DE COBRE NU 35 MM², NÃO ENTERRADA, COM ISOLADOR - FORNECIMENTO E INSTALAÇÃO. AF_12/2017</v>
          </cell>
          <cell r="D248" t="str">
            <v>M</v>
          </cell>
          <cell r="E248" t="str">
            <v>Fornecimento e instalação de cordoalha de cobre nu 35mm² para SPDA. A montagem da cordoalha ocorrerá nos locais onde forem instalados condutos, conforme orientações do projeto de SPDA.</v>
          </cell>
        </row>
        <row r="249">
          <cell r="A249" t="str">
            <v xml:space="preserve"> 96977 </v>
          </cell>
          <cell r="B249" t="str">
            <v>SINAPI</v>
          </cell>
          <cell r="C249" t="str">
            <v>CORDOALHA DE COBRE NU 50 MM², ENTERRADA, SEM ISOLADOR - FORNECIMENTO E INSTALAÇÃO. AF_12/2017</v>
          </cell>
          <cell r="D249" t="str">
            <v>M</v>
          </cell>
          <cell r="E249" t="str">
            <v>Fornecimento e instalação de cordoalha de cobre nu 80mm² para SPDA. A montagem da cordoalha ocorrerá nos locais onde forem instalados condutos, conforme orientações do projeto de SPDA.</v>
          </cell>
        </row>
        <row r="250">
          <cell r="A250" t="str">
            <v xml:space="preserve"> 96986 </v>
          </cell>
          <cell r="B250" t="str">
            <v>SINAPI</v>
          </cell>
          <cell r="C250" t="str">
            <v>HASTE DE ATERRAMENTO 3/4  PARA SPDA - FORNECIMENTO E INSTALAÇÃO. AF_12/2017</v>
          </cell>
          <cell r="D250" t="str">
            <v>UN</v>
          </cell>
          <cell r="E250" t="str">
            <v>Fornecimento e instalação de haste de aterramento cobre 3/4" para SPDA. A montagem da haste ocorrerá nos locais onde forem instalados as caixas de aterramento, conforme orientações do projeto de SPDA.</v>
          </cell>
        </row>
        <row r="251">
          <cell r="A251" t="str">
            <v xml:space="preserve"> 98111 </v>
          </cell>
          <cell r="B251" t="str">
            <v>SINAPI</v>
          </cell>
          <cell r="C251" t="str">
            <v>CAIXA DE INSPEÇÃO PARA ATERRAMENTO, CIRCULAR, EM POLIETILENO, DIÂMETRO INTERNO = 0,3 M. AF_12/2020</v>
          </cell>
          <cell r="D251" t="str">
            <v>UN</v>
          </cell>
          <cell r="E251" t="str">
            <v>Fornecimento e instalação de caixa de inspeção em polietileno, D=30cm, para SPDA. A montagem da caixa ocorrerá nos locais onde as hastes de aterramento serão instaladas, conforme orientações do projeto de SPDA.</v>
          </cell>
        </row>
        <row r="252">
          <cell r="A252" t="str">
            <v xml:space="preserve"> 72315 </v>
          </cell>
          <cell r="B252" t="str">
            <v>SINAPI</v>
          </cell>
          <cell r="C252" t="str">
            <v>TERMINAL AEREO EM ACO GALVANIZADO COM BASE DE FIXACAO H = 30CM</v>
          </cell>
          <cell r="D252" t="str">
            <v>UN</v>
          </cell>
          <cell r="E252" t="str">
            <v>Fornecimento e instalação de terminal aéreo em aço galvanizado. A montagem do terminal ocorrerá nos locais da cobertura da edificação, conforme orientações do projeto de SPDA.</v>
          </cell>
        </row>
        <row r="253">
          <cell r="A253" t="str">
            <v xml:space="preserve"> 93008 </v>
          </cell>
          <cell r="B253" t="str">
            <v>SINAPI</v>
          </cell>
          <cell r="C253" t="str">
            <v>ELETRODUTO RÍGIDO ROSCÁVEL, PVC, DN 50 MM (1 1/2") - FORNECIMENTO E INSTALAÇÃO. AF_12/2015</v>
          </cell>
          <cell r="D253" t="str">
            <v>M</v>
          </cell>
          <cell r="E253" t="str">
            <v>Fornecimento e instalação de eletroduto rígido roscável, PVC, DN 50mm. A montagem do eletroduto ocorrerá nos locais da edificação por onde passarão as descidas das cordoalhas, conforme orientações do projeto de SPDA.</v>
          </cell>
        </row>
        <row r="254">
          <cell r="A254" t="str">
            <v xml:space="preserve"> SEDUC 01.30 </v>
          </cell>
          <cell r="B254" t="str">
            <v>Próprio</v>
          </cell>
          <cell r="C254" t="str">
            <v>Caixa de equipotencialização 40x40x15, com barramento para neutro (Ref. ORSE 10423)</v>
          </cell>
          <cell r="D254" t="str">
            <v>un</v>
          </cell>
          <cell r="E254" t="str">
            <v>Fornecimento e instalação de caixa de equipotencialização 40x40x15. A montagem do dipositivo de equipotencialização ocorrerá em local específico, conforme orientações do projeto de SPDA.</v>
          </cell>
        </row>
        <row r="255">
          <cell r="A255"/>
          <cell r="B255"/>
          <cell r="C255" t="str">
            <v>PAVIMENTAÇÃO</v>
          </cell>
          <cell r="D255"/>
        </row>
        <row r="256">
          <cell r="A256" t="str">
            <v xml:space="preserve"> SEDUC 8.03 </v>
          </cell>
          <cell r="B256" t="str">
            <v>Próprio</v>
          </cell>
          <cell r="C256" t="str">
            <v>REVESTIMENTO CERÂMICO P/ PISO COM PLACAS TIPO GRÊS PADRÃO POPULAR DE DIMENSÕES 40x40 CM APLICADA EM AMBIENTES DE ÁREA &gt; 10 M². (Ref. 93389/87251)</v>
          </cell>
          <cell r="D256" t="str">
            <v>M²</v>
          </cell>
          <cell r="E256" t="str">
            <v>Fornecimento e instalação de revestimento cerâmico para piso, tipo grês, padrão popular, 40x40. O revestimento será aplicado após a etapa de regularzação do piso / contrapiso.</v>
          </cell>
        </row>
        <row r="257">
          <cell r="A257" t="str">
            <v xml:space="preserve"> 93679 </v>
          </cell>
          <cell r="B257" t="str">
            <v>SINAPI</v>
          </cell>
          <cell r="C257" t="str">
            <v>EXECUÇÃO DE PASSEIO EM PISO INTERTRAVADO, COM BLOCO RETANGULAR COLORIDO DE 20 X 10 CM, ESPESSURA 6 CM. AF_12/2015</v>
          </cell>
          <cell r="D257" t="str">
            <v>m²</v>
          </cell>
          <cell r="E257" t="str">
            <v>Após a execução do lastro de concreto magro será executado o piso intertravado com bloco retangular colorido de 20 x 10 x 6 cm e camada de assentamento de 10 cm. Deve ser observado as cores necessárias para cada trecho afim de executar a paginação conforme detalhamento em projeto de paginação de piso.</v>
          </cell>
        </row>
        <row r="258">
          <cell r="A258">
            <v>96620</v>
          </cell>
          <cell r="B258" t="str">
            <v>SINAPI</v>
          </cell>
          <cell r="C258" t="str">
            <v>LASTRO DE CONCRETO MAGRO, APLICADO EM PISOS OU RADIERS. AF_08/2017</v>
          </cell>
          <cell r="D258" t="str">
            <v>m³</v>
          </cell>
          <cell r="E258" t="str">
            <v>Será aplicado nas áreas que vão receber o pavimento intertravado. O traço é 1:4,5:4,5 (cimento; areia média; brita 1)</v>
          </cell>
        </row>
        <row r="259">
          <cell r="A259" t="str">
            <v xml:space="preserve"> 101752 </v>
          </cell>
          <cell r="B259" t="str">
            <v>SINAPI</v>
          </cell>
          <cell r="C259" t="str">
            <v>PISO EM GRANILITE, MARMORITE OU GRANITINA EM AMBIENTES INTERNOS. AF_09/2020</v>
          </cell>
          <cell r="D259" t="str">
            <v>m²</v>
          </cell>
          <cell r="E259" t="str">
            <v>Considera-se o piso de granilite executado por empresa especializada, ficando a cargo da CONTRATADA a regularização de base, serventia, transporte horizontal e vertical; A grana de mármore tem até quatro cores e nas seguintes granulometrias:nos 0, 1, 2 e 3; O cimento pode ser do tipo Portland comum ou branco. Aplicar a pasta de granilite sobre a base constituída de um cimentado, absolutamente limpo,isento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v>
          </cell>
        </row>
        <row r="260">
          <cell r="A260"/>
          <cell r="B260"/>
          <cell r="C260" t="str">
            <v>REVESTIMENTOS</v>
          </cell>
          <cell r="D260"/>
        </row>
        <row r="261">
          <cell r="A261" t="str">
            <v xml:space="preserve"> 87879 </v>
          </cell>
          <cell r="B261" t="str">
            <v>SINAPI</v>
          </cell>
          <cell r="C261" t="str">
            <v>CHAPISCO APLICADO EM ALVENARIAS E ESTRUTURAS DE CONCRETO INTERNAS, COM COLHER DE PEDREIRO.  ARGAMASSA TRAÇO 1:3 COM PREPARO EM BETONEIRA 400L. AF_06/2014</v>
          </cell>
          <cell r="D261" t="str">
            <v>m²</v>
          </cell>
          <cell r="E261" t="str">
            <v>Todas as paredes e lajes serão chapiscadas com argamassa de cimento e areia grossa no traço 1:3, devendo previamente ser umedecidas a alvenaria e a laje. O chapisco aplicado tanto em pilares e vigas de concreto como em alvenarias de paredes internas, com colher de pedreiro.</v>
          </cell>
        </row>
        <row r="262">
          <cell r="A262" t="str">
            <v xml:space="preserve"> SEDUC 9.04 </v>
          </cell>
          <cell r="B262" t="str">
            <v>Próprio</v>
          </cell>
          <cell r="C262" t="str">
            <v>MASSA ÚNICA PARA RECEBIMENTO DE PINTURA, EM ARGAMASSA TRAÇO 1:2:8, PREPARO MECÂNICO COM BETONEIRA 400L, APLICADA MANUALMENTE EM PAREDES, ESPESSURA DE 25 MM, COM EXECUÇÃO DE TALISCAS. (Ref. SINAPI 87529)</v>
          </cell>
          <cell r="D262" t="str">
            <v>M²</v>
          </cell>
          <cell r="E262" t="str">
            <v>O emboço será executado após a "pega" da argamassa em chapisco, assentamento das canalizações embutidas das instalações, assentamento de
marcos e aduelas e limpeza das alvenarias. A argamassa será de cimento, cal e areia no traço 1:2:8</v>
          </cell>
        </row>
        <row r="263">
          <cell r="A263" t="str">
            <v xml:space="preserve"> SEDUC 01.38 </v>
          </cell>
          <cell r="B263" t="str">
            <v>Próprio</v>
          </cell>
          <cell r="C263" t="str">
            <v>REVESTIMENTO CERÂMICO PARA PAREDES INTERNAS COM PLACAS TIPO ESMALTADA EXTRA DE DIMENSÕES 10X10 CM COR BRANCA APLICADAS EM AMBIENTES DE ÁREA MAIOR QUE 5 M² A MEIA ALTURA DAS PAREDES. AF_06/2014 (Ref. SINAPI 87267)</v>
          </cell>
          <cell r="D263" t="str">
            <v>m²</v>
          </cell>
          <cell r="E263" t="str">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ell>
        </row>
        <row r="264">
          <cell r="A264" t="str">
            <v xml:space="preserve"> SEDUC 01.39 </v>
          </cell>
          <cell r="B264" t="str">
            <v>Próprio</v>
          </cell>
          <cell r="C264" t="str">
            <v>REVESTIMENTO CERÂMICO PARA PAREDES INTERNAS COM PLACAS TIPO ESMALTADA EXTRA DE DIMENSÕES 10X10 CM  COR VERDE APLICADAS EM AMBIENTES DE ÁREA MAIOR QUE 5 M² A MEIA ALTURA DAS PAREDES. AF_06/2014</v>
          </cell>
          <cell r="D264" t="str">
            <v>m²</v>
          </cell>
          <cell r="E264" t="str">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ell>
        </row>
        <row r="265">
          <cell r="A265"/>
          <cell r="B265"/>
          <cell r="C265" t="str">
            <v>FORROS</v>
          </cell>
          <cell r="D265"/>
        </row>
        <row r="266">
          <cell r="A266" t="str">
            <v xml:space="preserve"> 96113 </v>
          </cell>
          <cell r="B266" t="str">
            <v>SINAPI</v>
          </cell>
          <cell r="C266" t="str">
            <v>FORRO EM PLACAS DE GESSO, PARA AMBIENTES COMERCIAIS. AF_05/2017_P</v>
          </cell>
          <cell r="D266" t="str">
            <v>m²</v>
          </cell>
          <cell r="E266" t="str">
            <v>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v>
          </cell>
        </row>
        <row r="267">
          <cell r="A267" t="str">
            <v xml:space="preserve"> SEDUC 01.94 </v>
          </cell>
          <cell r="B267" t="str">
            <v>Próprio</v>
          </cell>
          <cell r="C267" t="str">
            <v>Forro acústico em placas de fibra mineral 1250x625x15mm,  absorção sonora NRC = 0,55, reflexão luz = 0,86, marca Armstrong, ref. Georgian, ou similar, resist. fogo: classe A, instalado sobre perfís metálicos (Ref. ORSE 12024)</v>
          </cell>
          <cell r="D267" t="str">
            <v>m²</v>
          </cell>
          <cell r="E267" t="str">
            <v>O Forro em placas acústicas em fibra mineral incombustíveis com acabamento na cor branca, , nas dimensões 0,625x0,625 (Forro removível) + Lã de rocha 50mm para o isolamento acústico. Deverá ser instalado por firma especializada, sendo:Placa de pura fibra mineral branca com compostos naturais, livre de formaldeído, resistente a fungos e bactérias (DIN 53739), com pintura acrílica de ação bacteriostática.</v>
          </cell>
        </row>
        <row r="268">
          <cell r="A268"/>
          <cell r="B268"/>
          <cell r="C268" t="str">
            <v>ESQUADRIAS</v>
          </cell>
          <cell r="D268"/>
        </row>
        <row r="269">
          <cell r="A269" t="str">
            <v xml:space="preserve"> SEDUC 10.01 </v>
          </cell>
          <cell r="B269" t="str">
            <v>Próprio</v>
          </cell>
          <cell r="C269" t="str">
            <v>PORTA DE FERRO COMPACTA EM CHAPA, INCLUS. BATENTES E FERRAGENS (Ref. Seinfra C1958)</v>
          </cell>
          <cell r="D269" t="str">
            <v>M²</v>
          </cell>
          <cell r="E269" t="str">
            <v>Fornecimento e instalação de porta compacta em chapa, incluso, batentes e ferragens. As cores obedecerão o projeto de arquitetura (padrão SEDUC).</v>
          </cell>
        </row>
        <row r="270">
          <cell r="A270" t="str">
            <v xml:space="preserve"> SEDUC 10.21 </v>
          </cell>
          <cell r="B270" t="str">
            <v>Próprio</v>
          </cell>
          <cell r="C270" t="str">
            <v>GRADE DE FERRO DE PROTEÇÃO (Ref. SEINFRA: C1426)</v>
          </cell>
          <cell r="D270" t="str">
            <v>M²</v>
          </cell>
          <cell r="E270" t="str">
            <v>Grade conforme padrão SEDUC especificado em projeto.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271">
          <cell r="A271" t="str">
            <v xml:space="preserve"> 100705 </v>
          </cell>
          <cell r="B271" t="str">
            <v>SINAPI</v>
          </cell>
          <cell r="C271" t="str">
            <v>TARJETA TIPO LIVRE/OCUPADO PARA PORTA DE BANHEIRO. AF_12/2019</v>
          </cell>
          <cell r="D271" t="str">
            <v>UN</v>
          </cell>
          <cell r="E271" t="str">
            <v>Será instalado nas portas dos banheiros.</v>
          </cell>
        </row>
        <row r="272">
          <cell r="A272" t="str">
            <v xml:space="preserve"> 100684 </v>
          </cell>
          <cell r="B272" t="str">
            <v>SINAPI</v>
          </cell>
          <cell r="C272" t="str">
            <v>KIT DE PORTA DE MADEIRA PARA VERNIZ, SEMI-OCA (LEVE OU MÉDIA), PADRÃO POPULAR, 80X210CM, ESPESSURA DE 3,5CM, ITENS INCLUSOS: DOBRADIÇAS, MONTAGEM E INSTALAÇÃO DE BATENTE, FECHADURA COM EXECUÇÃO DO FURO - FORNECIMENTO E INSTALAÇÃO. AF_12/2019</v>
          </cell>
          <cell r="D272" t="str">
            <v>UN</v>
          </cell>
          <cell r="E272" t="str">
            <v>TODAS AS PORTAS E JANELAS DEVERÃO OBEDECER O MODELO CONFORME ESPECIFICADO NO PROJETO. Todas as portas de madeira serão
pintadas com esmalte sintético (livre de solvente) na cor indicada pela SEDUC.</v>
          </cell>
        </row>
        <row r="273">
          <cell r="A273" t="str">
            <v xml:space="preserve"> 94570 </v>
          </cell>
          <cell r="B273" t="str">
            <v>SINAPI</v>
          </cell>
          <cell r="C273" t="str">
            <v>JANELA DE ALUMÍNIO DE CORRER COM 2 FOLHAS PARA VIDROS, COM VIDROS, BATENTE, ACABAMENTO COM ACETATO OU BRILHANTE E FERRAGENS. EXCLUSIVE ALIZAR E CONTRAMARCO. FORNECIMENTO E INSTALAÇÃO. AF_12/2019</v>
          </cell>
          <cell r="D273" t="str">
            <v>m²</v>
          </cell>
          <cell r="E273" t="str">
            <v>TODAS AS PORTAS E JANELAS DEVERÃO OBEDECER O MODELO CONFORME ESPECIFICADO NO PROJETO. Todas as portas de madeira serão
pintadas com esmalte sintético (livre de solvente) na cor indicada pela SEDUC.</v>
          </cell>
        </row>
        <row r="274">
          <cell r="A274" t="str">
            <v xml:space="preserve"> 102180 </v>
          </cell>
          <cell r="B274" t="str">
            <v>SINAPI</v>
          </cell>
          <cell r="C274" t="str">
            <v>INSTALAÇÃO DE VIDRO TEMPERADO, E = 8 MM, ENCAIXADO EM PERFIL U. AF_01/2021_P</v>
          </cell>
          <cell r="D274" t="str">
            <v>m²</v>
          </cell>
          <cell r="E274" t="str">
            <v>As esquadrias das janelas serão de vidro temperado canelado, encaixilhados com mínima moldura aparente em alumínio natural, do tipo conforme o quadro de esquadrias.</v>
          </cell>
        </row>
        <row r="275">
          <cell r="A275" t="str">
            <v xml:space="preserve"> 94569 </v>
          </cell>
          <cell r="B275" t="str">
            <v>SINAPI</v>
          </cell>
          <cell r="C275" t="str">
            <v>JANELA DE ALUMÍNIO TIPO MAXIM-AR, COM VIDROS, BATENTE E FERRAGENS. EXCLUSIVE ALIZAR, ACABAMENTO E CONTRAMARCO. FORNECIMENTO E INSTALAÇÃO. AF_12/2019</v>
          </cell>
          <cell r="D275" t="str">
            <v>m²</v>
          </cell>
          <cell r="E275" t="str">
            <v>TODAS AS PORTAS E JANELAS DEVERÃO OBEDECER O MODELO CONFORME ESPECIFICADO NO PROJETO. Todas as portas de madeira serão
pintadas com esmalte sintético (livre de solvente) na cor indicada pela SEDUC.</v>
          </cell>
        </row>
        <row r="276">
          <cell r="A276" t="str">
            <v xml:space="preserve"> SEDUC 01.32 </v>
          </cell>
          <cell r="B276" t="str">
            <v>Próprio</v>
          </cell>
          <cell r="C276" t="str">
            <v>Porta em madeira compensada (canela), lisa, semi-ôca, 1.00 x 2.10 m, para sanitário de deficiente físico (inclusive batente, ferragens, fechadura, suporte e chapa de alumínio e=1mm) - Rev - 01 (Ref. ORSE 7766)</v>
          </cell>
          <cell r="D276" t="str">
            <v>un</v>
          </cell>
          <cell r="E276" t="str">
            <v>TODAS AS PORTAS E JANELAS DEVERÃO OBEDECER O MODELO CONFORME ESPECIFICADO NO PROJETO. Todas as portas de madeira serão
pintadas com esmalte sintético (livre de solvente) na cor indicada pela SEDUC.</v>
          </cell>
        </row>
        <row r="277">
          <cell r="A277" t="str">
            <v xml:space="preserve"> SEDUC 03.07 </v>
          </cell>
          <cell r="B277" t="str">
            <v>Próprio</v>
          </cell>
          <cell r="C277" t="str">
            <v>Porta em madeira compensada (canela), lisa, semi-ôca, 0.70 x 2.10 m (Ref. ORSE 3495)</v>
          </cell>
          <cell r="D277" t="str">
            <v>un</v>
          </cell>
          <cell r="E277" t="str">
            <v>TODAS AS PORTAS E JANELAS DEVERÃO OBEDECER O MODELO CONFORME ESPECIFICADO NO PROJETO. Todas as portas de madeira serão
pintadas com esmalte sintético (livre de solvente) na cor indicada pela SEDUC.</v>
          </cell>
        </row>
        <row r="278">
          <cell r="A278"/>
          <cell r="B278"/>
          <cell r="C278" t="str">
            <v>PINTURAS</v>
          </cell>
          <cell r="D278"/>
        </row>
        <row r="279">
          <cell r="A279" t="str">
            <v xml:space="preserve"> 88497 </v>
          </cell>
          <cell r="B279" t="str">
            <v>SINAPI</v>
          </cell>
          <cell r="C279" t="str">
            <v>APLICAÇÃO E LIXAMENTO DE MASSA LÁTEX EM PAREDES, DUAS DEMÃOS. AF_06/2014</v>
          </cell>
          <cell r="D279" t="str">
            <v>m²</v>
          </cell>
          <cell r="E279"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280">
          <cell r="A280" t="str">
            <v xml:space="preserve"> 88489 </v>
          </cell>
          <cell r="B280" t="str">
            <v>SINAPI</v>
          </cell>
          <cell r="C280" t="str">
            <v>APLICAÇÃO MANUAL DE PINTURA COM TINTA LÁTEX ACRÍLICA EM PAREDES, DUAS DEMÃOS. AF_06/2014</v>
          </cell>
          <cell r="D280" t="str">
            <v>m²</v>
          </cell>
          <cell r="E280"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281">
          <cell r="A281" t="str">
            <v xml:space="preserve"> SEDUC 11.06 </v>
          </cell>
          <cell r="B281" t="str">
            <v>Próprio</v>
          </cell>
          <cell r="C281" t="str">
            <v>PINTURA ESMALTE FOSCO, DUAS DEMAOS, SOBRE SUPERFICIE METALICA, INCLUSO UMA DEMAO DE FUNDO ANTICORROSIVO. UTILIZACAO DE REVOLVER ( AR-COMPRIMIDO). (Ref. SINAPI 2019: 74145/1)</v>
          </cell>
          <cell r="D281" t="str">
            <v>M²</v>
          </cell>
          <cell r="E281" t="str">
            <v>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282">
          <cell r="A282" t="str">
            <v xml:space="preserve"> 102218 </v>
          </cell>
          <cell r="B282" t="str">
            <v>SINAPI</v>
          </cell>
          <cell r="C282" t="str">
            <v>PINTURA TINTA DE ACABAMENTO (PIGMENTADA) ESMALTE SINTÉTICO FOSCO EM MADEIRA, 2 DEMÃOS. AF_01/2021</v>
          </cell>
          <cell r="D282" t="str">
            <v>m²</v>
          </cell>
          <cell r="E282" t="str">
            <v>Previamente a pintura das superficies de madeira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283">
          <cell r="A283"/>
          <cell r="B283"/>
          <cell r="C283" t="str">
            <v>BANCADAS E DIVISÓRIAS</v>
          </cell>
          <cell r="D283"/>
        </row>
        <row r="284">
          <cell r="A284" t="str">
            <v xml:space="preserve"> SEDUC 19.01 </v>
          </cell>
          <cell r="B284" t="str">
            <v>Próprio</v>
          </cell>
          <cell r="C284" t="str">
            <v>BANCADA DE GRANITO CINZA, E = 2 CM (Ref. SEINFRA C4068)</v>
          </cell>
          <cell r="D284" t="str">
            <v>M²</v>
          </cell>
          <cell r="E284" t="str">
            <v>Normalmente são executadas 15 cm acima do piso, com altura final igual à divisória. Acabamento do granito: O polimento das superfícies será de forma manual,
executado com esmeris e lixas sucessivamente mais finas.</v>
          </cell>
        </row>
        <row r="285">
          <cell r="A285" t="str">
            <v xml:space="preserve"> 98689 </v>
          </cell>
          <cell r="B285" t="str">
            <v>SINAPI</v>
          </cell>
          <cell r="C285" t="str">
            <v>SOLEIRA EM GRANITO, LARGURA 15 CM, ESPESSURA 2,0 CM. AF_06/2018</v>
          </cell>
          <cell r="D285" t="str">
            <v>M</v>
          </cell>
          <cell r="E285" t="str">
            <v>Será colocada soleira de granito, largura 15cm, espessura 3cm, assentada sobre argamassa traço 1:4 (cimento e areia) nas portas.</v>
          </cell>
        </row>
        <row r="286">
          <cell r="A286" t="str">
            <v xml:space="preserve"> 100861 </v>
          </cell>
          <cell r="B286" t="str">
            <v>SINAPI</v>
          </cell>
          <cell r="C286" t="str">
            <v>SUPORTE MÃO FRANCESA EM AÇO, ABAS IGUAIS 30 CM, CAPACIDADE MINIMA 60 KG, BRANCO - FORNECIMENTO E INSTALAÇÃO. AF_01/2020</v>
          </cell>
          <cell r="D286" t="str">
            <v>UN</v>
          </cell>
          <cell r="E286" t="str">
            <v>Serão executadas nos locais onde recebrão louças / pias, no banheiros e nas pias de cozinha, lavatórios que não forem apoiados em alvenaria.</v>
          </cell>
        </row>
        <row r="287">
          <cell r="A287"/>
          <cell r="B287"/>
          <cell r="C287" t="str">
            <v>SERVIÇOS DIVERSOS</v>
          </cell>
          <cell r="D287"/>
        </row>
        <row r="288">
          <cell r="A288" t="str">
            <v xml:space="preserve"> 74125/002 </v>
          </cell>
          <cell r="B288" t="str">
            <v>SINAPI</v>
          </cell>
          <cell r="C288" t="str">
            <v>ESPELHO CRISTAL ESPESSURA 4MM, COM MOLDURA EM ALUMINIO E COMPENSADO 6MM PLASTIFICADO COLADO</v>
          </cell>
          <cell r="D288" t="str">
            <v>m²</v>
          </cell>
          <cell r="E288" t="str">
            <v>Nos banheiros os espelhos deverão possuir 4mm de espessura, com moldura em alumínio .</v>
          </cell>
        </row>
        <row r="289">
          <cell r="A289" t="str">
            <v xml:space="preserve"> SEDUC 21.18 </v>
          </cell>
          <cell r="B289" t="str">
            <v>Próprio</v>
          </cell>
          <cell r="C289" t="str">
            <v>PLACA EM AÇO GALVANIZADO C/ APLICAÇÃO EM 1 FACE EM VINIL E FUNDO C/ PINTURA EM ESMALTE SINTÉTICO PRETO FOSCO (FORNECIMENTO E MONTAGEM) (Ref. SEINFRA: C4629 )</v>
          </cell>
          <cell r="D289" t="str">
            <v>m²</v>
          </cell>
          <cell r="E289" t="str">
            <v>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v>
          </cell>
        </row>
        <row r="290">
          <cell r="A290" t="str">
            <v xml:space="preserve"> 100868 </v>
          </cell>
          <cell r="B290" t="str">
            <v>SINAPI</v>
          </cell>
          <cell r="C290" t="str">
            <v>BARRA DE APOIO RETA, EM ACO INOX POLIDO, COMPRIMENTO 80 CM,  FIXADA NA PAREDE - FORNECIMENTO E INSTALAÇÃO. AF_01/2020</v>
          </cell>
          <cell r="D290" t="str">
            <v>UN</v>
          </cell>
          <cell r="E290" t="str">
            <v>Nos banheiros acessiveis deverá ser instalados barras de apoio em aço inox. A instalação deve seguir a NBR 9050 -Acessibilidade a edificações, mobiliário, espaços e equipamentos urbanos.</v>
          </cell>
        </row>
        <row r="291">
          <cell r="A291" t="str">
            <v xml:space="preserve"> 100874 </v>
          </cell>
          <cell r="B291" t="str">
            <v>SINAPI</v>
          </cell>
          <cell r="C291" t="str">
            <v>PUXADOR PARA PCD, FIXADO NA PORTA - FORNECIMENTO E INSTALAÇÃO. AF_01/2020</v>
          </cell>
          <cell r="D291" t="str">
            <v>UN</v>
          </cell>
          <cell r="E291" t="str">
            <v>Nas portas dos banheiros acessiveis deverá ser instalados puxadores em aço inox. A instalação deve seguir a NBR 9050 -Acessibilidade a edificações, mobiliário, espaços e equipamentos urbanos.</v>
          </cell>
        </row>
        <row r="292">
          <cell r="A292" t="str">
            <v xml:space="preserve"> 100875 </v>
          </cell>
          <cell r="B292" t="str">
            <v>SINAPI</v>
          </cell>
          <cell r="C292" t="str">
            <v>BANCO ARTICULADO, EM ACO INOX, PARA PCD, FIXADO NA PAREDE - FORNECIMENTO E INSTALAÇÃO. AF_01/2020</v>
          </cell>
          <cell r="D292" t="str">
            <v>UN</v>
          </cell>
          <cell r="E292" t="str">
            <v>Nos banheiros acessiveis deverá ser instalados bancos articulados em aço inox. A instalação deve seguir a NBR 9050 -Acessibilidade a edificações, mobiliário, espaços e equipamentos urbanos.</v>
          </cell>
        </row>
        <row r="293">
          <cell r="A293" t="str">
            <v xml:space="preserve"> C0864 </v>
          </cell>
          <cell r="B293" t="str">
            <v>SEINFRA</v>
          </cell>
          <cell r="C293" t="str">
            <v>CONJUNTO DE MASTRO P/ TRÊS BANDEIRAS E PEDESTAL</v>
          </cell>
          <cell r="D293" t="str">
            <v>UN</v>
          </cell>
          <cell r="E293" t="str">
            <v>Conjunto com 3 mastros para sustentação de bandeiras em ferro galvanizado, cor natural, medidas conforme especificação em projeto.</v>
          </cell>
        </row>
        <row r="294">
          <cell r="A294"/>
          <cell r="B294"/>
          <cell r="C294" t="str">
            <v>LIMPEZA DA OBRA</v>
          </cell>
          <cell r="D294"/>
        </row>
        <row r="295">
          <cell r="A295" t="str">
            <v xml:space="preserve"> 99803 </v>
          </cell>
          <cell r="B295" t="str">
            <v>SINAPI</v>
          </cell>
          <cell r="C295" t="str">
            <v>LIMPEZA DE PISO CERÂMICO OU PORCELANATO COM PANO ÚMIDO. AF_04/2019</v>
          </cell>
          <cell r="D295" t="str">
            <v>m²</v>
          </cell>
          <cell r="E295" t="str">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 Ainda ao término da obra, será procedida uma rigorosa verificação final do funcionamento e condições dos diversos elementos que compõem a obra, cabendo à CONTRATADA refazer ou recuperar. os danos verificados. A limpeza de pisos e revestimentos cerâmicos será feita com o uso de ácido muriático diluído em água na proporção necessária. As ferragens deverão ser limpas com palha de aço e algum polidor para cromados. Os vidros deverão ser limpos mediante o uso de álcool e pano seco. Os granilites serão limpos mediante o uso de sabão neutro. As louças e metais serão limpos com o uso de detergente apropriado em solução com água.</v>
          </cell>
        </row>
        <row r="296">
          <cell r="A296" t="str">
            <v xml:space="preserve"> 72897 </v>
          </cell>
          <cell r="B296" t="str">
            <v>SINAPI</v>
          </cell>
          <cell r="C296" t="str">
            <v>CARGA MANUAL DE ENTULHO EM CAMINHAO BASCULANTE 6 M3</v>
          </cell>
          <cell r="D296" t="str">
            <v>m³</v>
          </cell>
          <cell r="E296" t="str">
            <v>Consiste em carga manual e transporte de entulho com caminhão basculante 6m³ até bota fora especificado pelo fiscal de obra. O transporte do material a ser descartado, dentro do canteiro de obras,  deverá ser em carrinho de mão / jerica.</v>
          </cell>
        </row>
        <row r="297">
          <cell r="A297" t="str">
            <v xml:space="preserve"> 72900 </v>
          </cell>
          <cell r="B297" t="str">
            <v>SINAPI</v>
          </cell>
          <cell r="C297" t="str">
            <v>TRANSPORTE DE ENTULHO COM CAMINHAO BASCULANTE 6 M3, RODOVIA PAVIMENTADA, DMT 0,5 A 1,0 KM</v>
          </cell>
          <cell r="D297" t="str">
            <v>m³</v>
          </cell>
          <cell r="E297" t="str">
            <v>O transporte do material a ser descartado, fora do canteiro de obras, será em caminhão basculante 6m³.</v>
          </cell>
        </row>
        <row r="298">
          <cell r="A298"/>
          <cell r="B298"/>
          <cell r="C298" t="str">
            <v>QUADRA PADRÃO SEDUC</v>
          </cell>
          <cell r="D298"/>
        </row>
        <row r="299">
          <cell r="A299"/>
          <cell r="B299"/>
          <cell r="C299" t="str">
            <v>SERVIÇOS PRELIMINARES</v>
          </cell>
          <cell r="D299"/>
        </row>
        <row r="300">
          <cell r="A300" t="str">
            <v xml:space="preserve"> 99059 </v>
          </cell>
          <cell r="B300" t="str">
            <v>SINAPI</v>
          </cell>
          <cell r="C300" t="str">
            <v>LOCACAO CONVENCIONAL DE OBRA, UTILIZANDO GABARITO DE TÁBUAS CORRIDAS PONTALETADAS A CADA 2,00M -  2 UTILIZAÇÕES. AF_10/2018</v>
          </cell>
          <cell r="D300" t="str">
            <v>M</v>
          </cell>
        </row>
        <row r="301">
          <cell r="A301"/>
          <cell r="B301"/>
          <cell r="C301" t="str">
            <v>MOVIMENTO DE TERRA</v>
          </cell>
          <cell r="D301"/>
        </row>
        <row r="302">
          <cell r="A302" t="str">
            <v xml:space="preserve"> 93358 </v>
          </cell>
          <cell r="B302" t="str">
            <v>SINAPI</v>
          </cell>
          <cell r="C302" t="str">
            <v>ESCAVAÇÃO MANUAL DE VALA COM PROFUNDIDADE MENOR OU IGUAL A 1,30 M. AF_03/2016</v>
          </cell>
          <cell r="D302" t="str">
            <v>m³</v>
          </cell>
        </row>
        <row r="303">
          <cell r="A303" t="str">
            <v xml:space="preserve"> SEDUC 3.01 </v>
          </cell>
          <cell r="B303" t="str">
            <v>Próprio</v>
          </cell>
          <cell r="C303" t="str">
            <v>ESCAVAÇÃO MANUAL DE CAMPO ABERTO EM TERRA ATÉ 2M (Ref. SEINFRA C1256)</v>
          </cell>
          <cell r="D303" t="str">
            <v>M³</v>
          </cell>
          <cell r="E303" t="str">
            <v>As cavas para escavação da fundação corrida para paredes e sapatas deverão atingir terreno sólido e firme, e serão executados de acordo com o projeto específico da obra.</v>
          </cell>
        </row>
        <row r="304">
          <cell r="A304" t="str">
            <v xml:space="preserve"> 97083 </v>
          </cell>
          <cell r="B304" t="str">
            <v>SINAPI</v>
          </cell>
          <cell r="C304" t="str">
            <v>COMPACTAÇÃO MECÂNICA DE SOLO PARA EXECUÇÃO DE RADIER, COM COMPACTADOR DE SOLOS A PERCUSSÃO. AF_09/2017</v>
          </cell>
          <cell r="D304" t="str">
            <v>m²</v>
          </cell>
        </row>
        <row r="305">
          <cell r="A305" t="str">
            <v xml:space="preserve"> 96995 </v>
          </cell>
          <cell r="B305" t="str">
            <v>SINAPI</v>
          </cell>
          <cell r="C305" t="str">
            <v>REATERRO MANUAL APILOADO COM SOQUETE. AF_10/2017</v>
          </cell>
          <cell r="D305" t="str">
            <v>m³</v>
          </cell>
        </row>
        <row r="306">
          <cell r="A306"/>
          <cell r="B306"/>
          <cell r="C306" t="str">
            <v>INFRAESTRUTURA</v>
          </cell>
          <cell r="D306"/>
        </row>
        <row r="307">
          <cell r="A307" t="str">
            <v xml:space="preserve"> 95241 </v>
          </cell>
          <cell r="B307" t="str">
            <v>SINAPI</v>
          </cell>
          <cell r="C307" t="str">
            <v>LASTRO DE CONCRETO MAGRO, APLICADO EM PISOS OU RADIERS, ESPESSURA DE 5 CM. AF_07/2016</v>
          </cell>
          <cell r="D307" t="str">
            <v>m²</v>
          </cell>
        </row>
        <row r="308">
          <cell r="A308" t="str">
            <v xml:space="preserve"> 73361 </v>
          </cell>
          <cell r="B308" t="str">
            <v>SINAPI</v>
          </cell>
          <cell r="C308" t="str">
            <v>CONCRETO CICLOPICO FCK=10MPA 30% PEDRA DE MAO INCLUSIVE LANCAMENTO</v>
          </cell>
          <cell r="D308" t="str">
            <v>m³</v>
          </cell>
          <cell r="E308" t="str">
            <v>Será executado com concreto 10MPA, com acrescimo de 30% de pedra de mão.</v>
          </cell>
        </row>
        <row r="309">
          <cell r="A309" t="str">
            <v xml:space="preserve"> SEDUC 4.03 </v>
          </cell>
          <cell r="B309" t="str">
            <v>Próprio</v>
          </cell>
          <cell r="C309" t="str">
            <v>EMBASAMENTO C/PEDRA ARGAMASSADA UTILIZANDO ARG.CIM/AREIA 1:4 (Ref: SINAPI 01/2020: 95467)</v>
          </cell>
          <cell r="D309" t="str">
            <v>M³</v>
          </cell>
          <cell r="E309" t="str">
            <v>Antes da implantação da alvenaria de embasamento o fundo da vala deve estar devidamente apiloado e regularizado por um lastro de concreto com espessura de 5cm e largura 10cm maior que a largura da estrutura de fundação em alvenaria de pedra a ser executada. Deverão ser selecionadas pedras de boa qualidade, não se admitindo o uso de material em estado de decomposição ou proveniente de capa de pedreira. As pedras serão colocadas lado a lado formando uma camada horizontal; em seguida, a superfície formada será umedecida em toda sua extensão. Será, então, lançada uma camada de argamassa, de modo a possibilitar a aderência com a camada de pedras subseqüente. Os espaços maiores entre as pedras serão preenchido com pedras menores, permitindo um melhor preenchimento dos vazios entre elas, aumentando, assim, a segurança da estrutura. Desse modo, em camadas sucessivas, o maciço será executado ate atingir a altura indicada no projeto.</v>
          </cell>
        </row>
        <row r="310">
          <cell r="A310" t="str">
            <v xml:space="preserve"> 87509 </v>
          </cell>
          <cell r="B310" t="str">
            <v>SINAPI</v>
          </cell>
          <cell r="C310" t="str">
            <v>ALVENARIA DE VEDAÇÃO DE BLOCOS CERÂMICOS FURADOS NA HORIZONTAL DE 14X9X19CM (ESPESSURA 14CM, BLOCO DEITADO) DE PAREDES COM ÁREA LÍQUIDA MAIOR OU IGUAL A 6M² SEM VÃOS E ARGAMASSA DE ASSENTAMENTO COM PREPARO EM BETONEIRA. AF_06/2014</v>
          </cell>
          <cell r="D310" t="str">
            <v>m²</v>
          </cell>
          <cell r="E310" t="str">
            <v>Alvenarias deverão ser assentadas com uma argamassa mista traço 1:4 (cim:areia), com juntas desencontradas no alinhamento vertical. As fiadas serão perfeitamente alinhadas e aprumadas. As juntas terão a espessura máxima de 15mm.</v>
          </cell>
        </row>
        <row r="311">
          <cell r="A311" t="str">
            <v xml:space="preserve"> 98557 </v>
          </cell>
          <cell r="B311" t="str">
            <v>SINAPI</v>
          </cell>
          <cell r="C311" t="str">
            <v>IMPERMEABILIZAÇÃO DE SUPERFÍCIE COM EMULSÃO ASFÁLTICA, 2 DEMÃOS AF_06/2018</v>
          </cell>
          <cell r="D311" t="str">
            <v>m²</v>
          </cell>
        </row>
        <row r="312">
          <cell r="A312" t="str">
            <v xml:space="preserve"> 94965 </v>
          </cell>
          <cell r="B312" t="str">
            <v>SINAPI</v>
          </cell>
          <cell r="C312" t="str">
            <v>CONCRETO FCK = 25MPA, TRAÇO 1:2,3:2,7 (CIMENTO/ AREIA MÉDIA/ BRITA 1)  - PREPARO MECÂNICO COM BETONEIRA 400 L. AF_07/2016</v>
          </cell>
          <cell r="D312" t="str">
            <v>m³</v>
          </cell>
        </row>
        <row r="313">
          <cell r="A313" t="str">
            <v xml:space="preserve"> 92873 </v>
          </cell>
          <cell r="B313" t="str">
            <v>SINAPI</v>
          </cell>
          <cell r="C313" t="str">
            <v>LANÇAMENTO COM USO DE BALDES, ADENSAMENTO E ACABAMENTO DE CONCRETO EM ESTRUTURAS. AF_12/2015</v>
          </cell>
          <cell r="D313" t="str">
            <v>m³</v>
          </cell>
        </row>
        <row r="314">
          <cell r="A314" t="str">
            <v xml:space="preserve"> 96543 </v>
          </cell>
          <cell r="B314" t="str">
            <v>SINAPI</v>
          </cell>
          <cell r="C314" t="str">
            <v>ARMAÇÃO DE BLOCO, VIGA BALDRAME E SAPATA UTILIZANDO AÇO CA-60 DE 5 MM - MONTAGEM. AF_06/2017</v>
          </cell>
          <cell r="D314" t="str">
            <v>KG</v>
          </cell>
        </row>
        <row r="315">
          <cell r="A315" t="str">
            <v xml:space="preserve"> 96545 </v>
          </cell>
          <cell r="B315" t="str">
            <v>SINAPI</v>
          </cell>
          <cell r="C315" t="str">
            <v>ARMAÇÃO DE BLOCO, VIGA BALDRAME OU SAPATA UTILIZANDO AÇO CA-50 DE 8 MM - MONTAGEM. AF_06/2017</v>
          </cell>
          <cell r="D315" t="str">
            <v>KG</v>
          </cell>
        </row>
        <row r="316">
          <cell r="A316" t="str">
            <v xml:space="preserve"> 96535 </v>
          </cell>
          <cell r="B316" t="str">
            <v>SINAPI</v>
          </cell>
          <cell r="C316" t="str">
            <v>FABRICAÇÃO, MONTAGEM E DESMONTAGEM DE FÔRMA PARA SAPATA, EM MADEIRA SERRADA, E=25 MM, 4 UTILIZAÇÕES. AF_06/2017</v>
          </cell>
          <cell r="D316" t="str">
            <v>m²</v>
          </cell>
          <cell r="E316" t="str">
            <v>A montagem das formas deverá obedecer o projeto de formas estrutural. A desmontagem das fôrmas ocorrerá com após a cura do concreto, seguindo as recondações do proejto estrutural.</v>
          </cell>
        </row>
        <row r="317">
          <cell r="A317"/>
          <cell r="B317"/>
          <cell r="C317" t="str">
            <v>SUPERESTRUTURA</v>
          </cell>
          <cell r="D317"/>
        </row>
        <row r="318">
          <cell r="A318" t="str">
            <v xml:space="preserve"> 94965 </v>
          </cell>
          <cell r="B318" t="str">
            <v>SINAPI</v>
          </cell>
          <cell r="C318" t="str">
            <v>CONCRETO FCK = 25MPA, TRAÇO 1:2,3:2,7 (CIMENTO/ AREIA MÉDIA/ BRITA 1)  - PREPARO MECÂNICO COM BETONEIRA 400 L. AF_07/2016</v>
          </cell>
          <cell r="D318" t="str">
            <v>m³</v>
          </cell>
        </row>
        <row r="319">
          <cell r="A319" t="str">
            <v xml:space="preserve"> 92873 </v>
          </cell>
          <cell r="B319" t="str">
            <v>SINAPI</v>
          </cell>
          <cell r="C319" t="str">
            <v>LANÇAMENTO COM USO DE BALDES, ADENSAMENTO E ACABAMENTO DE CONCRETO EM ESTRUTURAS. AF_12/2015</v>
          </cell>
          <cell r="D319" t="str">
            <v>m³</v>
          </cell>
        </row>
        <row r="320">
          <cell r="A320" t="str">
            <v xml:space="preserve"> 92775 </v>
          </cell>
          <cell r="B320" t="str">
            <v>SINAPI</v>
          </cell>
          <cell r="C320" t="str">
            <v>ARMAÇÃO DE PILAR OU VIGA DE UMA ESTRUTURA CONVENCIONAL DE CONCRETO ARMADO EM UMA EDIFICAÇÃO TÉRREA OU SOBRADO UTILIZANDO AÇO CA-60 DE 5,0 MM - MONTAGEM. AF_12/2015</v>
          </cell>
          <cell r="D320" t="str">
            <v>KG</v>
          </cell>
        </row>
        <row r="321">
          <cell r="A321" t="str">
            <v xml:space="preserve"> 92777 </v>
          </cell>
          <cell r="B321" t="str">
            <v>SINAPI</v>
          </cell>
          <cell r="C321" t="str">
            <v>ARMAÇÃO DE PILAR OU VIGA DE UMA ESTRUTURA CONVENCIONAL DE CONCRETO ARMADO EM UMA EDIFICAÇÃO TÉRREA OU SOBRADO UTILIZANDO AÇO CA-50 DE 8,0 MM - MONTAGEM. AF_12/2015</v>
          </cell>
          <cell r="D321" t="str">
            <v>KG</v>
          </cell>
        </row>
        <row r="322">
          <cell r="A322" t="str">
            <v xml:space="preserve"> 92778 </v>
          </cell>
          <cell r="B322" t="str">
            <v>SINAPI</v>
          </cell>
          <cell r="C322" t="str">
            <v>ARMAÇÃO DE PILAR OU VIGA DE UMA ESTRUTURA CONVENCIONAL DE CONCRETO ARMADO EM UMA EDIFICAÇÃO TÉRREA OU SOBRADO UTILIZANDO AÇO CA-50 DE 10,0 MM - MONTAGEM. AF_12/2015</v>
          </cell>
          <cell r="D322" t="str">
            <v>KG</v>
          </cell>
        </row>
        <row r="323">
          <cell r="A323" t="str">
            <v xml:space="preserve"> 92780 </v>
          </cell>
          <cell r="B323" t="str">
            <v>SINAPI</v>
          </cell>
          <cell r="C323" t="str">
            <v>ARMAÇÃO DE PILAR OU VIGA DE UMA ESTRUTURA CONVENCIONAL DE CONCRETO ARMADO EM UMA EDIFICAÇÃO TÉRREA OU SOBRADO UTILIZANDO AÇO CA-50 DE 16,0 MM - MONTAGEM. AF_12/2015</v>
          </cell>
          <cell r="D323" t="str">
            <v>KG</v>
          </cell>
        </row>
        <row r="324">
          <cell r="A324" t="str">
            <v xml:space="preserve"> 92448 </v>
          </cell>
          <cell r="B324" t="str">
            <v>SINAPI</v>
          </cell>
          <cell r="C324" t="str">
            <v>MONTAGEM E DESMONTAGEM DE FÔRMA DE VIGA, ESCORAMENTO COM PONTALETE DE MADEIRA, PÉ-DIREITO SIMPLES, EM MADEIRA SERRADA, 4 UTILIZAÇÕES. AF_09/2020</v>
          </cell>
          <cell r="D324" t="str">
            <v>m²</v>
          </cell>
          <cell r="E324" t="str">
            <v>A montagem das formas deverá obedecer o projeto de formas estrutural. A desmontagem das fôrmas ocorrerá com após a cura do concreto, seguindo as recondações do proejto estrutural.</v>
          </cell>
        </row>
        <row r="325">
          <cell r="A325" t="str">
            <v xml:space="preserve"> 92419 </v>
          </cell>
          <cell r="B325" t="str">
            <v>SINAPI</v>
          </cell>
          <cell r="C325" t="str">
            <v>MONTAGEM E DESMONTAGEM DE FÔRMA DE PILARES RETANGULARES E ESTRUTURAS SIMILARES, PÉ-DIREITO SIMPLES, EM CHAPA DE MADEIRA COMPENSADA RESINADA, 4 UTILIZAÇÕES. AF_09/2020</v>
          </cell>
          <cell r="D325" t="str">
            <v>m²</v>
          </cell>
          <cell r="E325" t="str">
            <v>A montagem das formas deverá obedecer o projeto de formas estrutural. A desmontagem das fôrmas ocorrerá com após a cura do concreto, seguindo as recondações do proejto estrutural.</v>
          </cell>
        </row>
        <row r="326">
          <cell r="A326" t="str">
            <v xml:space="preserve"> 100766 </v>
          </cell>
          <cell r="B326" t="str">
            <v>SINAPI</v>
          </cell>
          <cell r="C326" t="str">
            <v>PILAR METÁLICO PERFIL LAMINADO OU SOLDADO EM AÇO ESTRUTURAL, COM CONEXÕES SOLDADAS, INCLUSOS MÃO DE OBRA, TRANSPORTE E IÇAMENTO UTILIZANDO GUINDASTE - FORNECIMENTO E INSTALAÇÃO. AF_01/2020</v>
          </cell>
          <cell r="D326" t="str">
            <v>KG</v>
          </cell>
          <cell r="E326" t="str">
            <v>Os pilares em perfil "I" ou "H" deverão ser instalados na obra com a utilização de um caminhão muque / guindaste. A montagem deve obedecer o projeto estrutural.</v>
          </cell>
        </row>
        <row r="327">
          <cell r="A327"/>
          <cell r="B327"/>
          <cell r="C327" t="str">
            <v>PAREDES E DIVISORIAS</v>
          </cell>
          <cell r="D327"/>
        </row>
        <row r="328">
          <cell r="A328" t="str">
            <v xml:space="preserve"> 93202 </v>
          </cell>
          <cell r="B328" t="str">
            <v>SINAPI</v>
          </cell>
          <cell r="C328" t="str">
            <v>FIXAÇÃO (ENCUNHAMENTO) DE ALVENARIA DE VEDAÇÃO COM TIJOLO MACIÇO. AF_03/2016</v>
          </cell>
          <cell r="D328" t="str">
            <v>M</v>
          </cell>
          <cell r="E328" t="str">
            <v>O encunhamento de paredes de alvenaria é um procedimento que consiste no fechamento do espaço remanescente entre a estrutura e a última fiada de blocos. Deverá ser utilizada argamassa no traço 1:2:9 (cimento;cal;areia média).</v>
          </cell>
        </row>
        <row r="329">
          <cell r="A329" t="str">
            <v xml:space="preserve"> SEDUC 6.02 </v>
          </cell>
          <cell r="B329" t="str">
            <v>Próprio</v>
          </cell>
          <cell r="C329" t="str">
            <v>ALVENARIA EM TIJOLO CERAMICO FURADO 9X14X19CM, E = 9 CM, ASSENTADO EM ARGAMASSA TRACO 1:4, PREPARO MECÂNICO, BETONEIRA 400 L , JUNTA 1 CM (REF. SINAPI 73935/5 JAN 2014)</v>
          </cell>
          <cell r="D329" t="str">
            <v>M²</v>
          </cell>
          <cell r="E329" t="str">
            <v>Alvenarias deverão ser assentadas com uma argamassa mista traço 1:4 (cim:areia), com juntas desencontradas no alinhamento vertical. As fiadas serão perfeitamente alinhadas e aprumadas. As juntas terão a espessura máxima de 15mm.</v>
          </cell>
        </row>
        <row r="330">
          <cell r="A330"/>
          <cell r="B330"/>
          <cell r="C330" t="str">
            <v>COBERTURAS</v>
          </cell>
          <cell r="D330"/>
        </row>
        <row r="331">
          <cell r="A331" t="str">
            <v xml:space="preserve"> 100775 </v>
          </cell>
          <cell r="B331" t="str">
            <v>SINAPI</v>
          </cell>
          <cell r="C331" t="str">
            <v>ESTRUTURA TRELIÇADA DE COBERTURA, TIPO FINK, COM LIGAÇÕES SOLDADAS, INCLUSOS PERFIS METÁLICOS, CHAPAS METÁLICAS, MÃO DE OBRA E TRANSPORTE COM GUINDASTE - FORNECIMENTO E INSTALAÇÃO. AF_01/2020_P</v>
          </cell>
          <cell r="D331" t="str">
            <v>KG</v>
          </cell>
          <cell r="E331" t="str">
            <v>Estruras treliçadas possuem procediemntos técnicos específicos. Prender a cinta na peça e no gancho do guindaste.- Içar e transportar horizontalmente a peça até o estoque ou local de montagem.- Desprender a cinta. Montagem- Prender a cinta na peça e no gancho do guindaste.- Içar e transportar verticalmente a peça até a posição de montagem. A estrutura metálica devera seguir as recomendações do projeto estrutural.</v>
          </cell>
        </row>
        <row r="332">
          <cell r="A332" t="str">
            <v xml:space="preserve"> 92580 </v>
          </cell>
          <cell r="B332" t="str">
            <v>SINAPI</v>
          </cell>
          <cell r="C332" t="str">
            <v>TRAMA DE AÇO COMPOSTA POR TERÇAS PARA TELHADOS DE ATÉ 2 ÁGUAS PARA TELHA ONDULADA DE FIBROCIMENTO, METÁLICA, PLÁSTICA OU TERMOACÚSTICA, INCLUSO TRANSPORTE VERTICAL. AF_07/2019</v>
          </cell>
          <cell r="D332" t="str">
            <v>m²</v>
          </cell>
          <cell r="E332" t="str">
            <v>Estruras metálicas possuem procediemntos técnicos específicos. A trama compostas de terças de aço deverá seguir as recomendações do projeto estrutural.</v>
          </cell>
        </row>
        <row r="333">
          <cell r="A333" t="str">
            <v xml:space="preserve"> 94213 </v>
          </cell>
          <cell r="B333" t="str">
            <v>SINAPI</v>
          </cell>
          <cell r="C333" t="str">
            <v>TELHAMENTO COM TELHA DE AÇO/ALUMÍNIO E = 0,5 MM, COM ATÉ 2 ÁGUAS, INCLUSO IÇAMENTO. AF_07/2019</v>
          </cell>
          <cell r="D333" t="str">
            <v>m²</v>
          </cell>
        </row>
        <row r="334">
          <cell r="A334" t="str">
            <v xml:space="preserve"> 100768 </v>
          </cell>
          <cell r="B334" t="str">
            <v>SINAPI</v>
          </cell>
          <cell r="C334" t="str">
            <v>CONTRAVENTAMENTO COM CANTONEIRAS DE AÇO, ABAS IGUAIS, COM CONEXÕES SOLDADAS, INCLUSOS MÃO DE OBRA, TRANSPORTE E IÇAMENTO UTILIZANDO TALHA MANUAL, PARA EDIFÍCIOS DE ATÉ 2 PAVIMENTOS - FORNECIMENTO E INSTALAÇÃO. AF_01/2020</v>
          </cell>
          <cell r="D334" t="str">
            <v>KG</v>
          </cell>
          <cell r="E334" t="str">
            <v>Estruras metálicas possuem procediemntos técnicos específicos. Os contraventamentos deverão seguir as recomendações do projeto estrutural.</v>
          </cell>
        </row>
        <row r="335">
          <cell r="A335"/>
          <cell r="B335"/>
          <cell r="C335" t="str">
            <v>PAVIMENTAÇÃO</v>
          </cell>
          <cell r="D335"/>
        </row>
        <row r="336">
          <cell r="A336" t="str">
            <v xml:space="preserve"> 98680 </v>
          </cell>
          <cell r="B336" t="str">
            <v>SINAPI</v>
          </cell>
          <cell r="C336" t="str">
            <v>PISO CIMENTADO, TRAÇO 1:3 (CIMENTO E AREIA), ACABAMENTO LISO, ESPESSURA 3,0 CM, PREPARO MECÂNICO DA ARGAMASSA. AF_09/2020</v>
          </cell>
          <cell r="D336" t="str">
            <v>m²</v>
          </cell>
          <cell r="E336" t="str">
            <v>Os pisos cimentados deverão ser executados utilizando argamassa cimento e areia no traço 1:3. O acabamento deverá ser liso, com espessura de 3cm. A paginação de pisos deverá seguir as orientações do projeto arquitetônico.</v>
          </cell>
        </row>
        <row r="337">
          <cell r="A337" t="str">
            <v xml:space="preserve"> 101747 </v>
          </cell>
          <cell r="B337" t="str">
            <v>SINAPI</v>
          </cell>
          <cell r="C337" t="str">
            <v>PISO EM CONCRETO 20 MPA PREPARO MECÂNICO, ESPESSURA 7CM. AF_09/2020</v>
          </cell>
          <cell r="D337" t="str">
            <v>m²</v>
          </cell>
          <cell r="E337" t="str">
            <v>Os pisos em concreto deverão ser executados utilizando concreto com FCK=20MPA. O acabamento deverá ser liso, com espessura de 7cm. A paginação de pisos deverá seguir as orientações do projeto arquitetônico.</v>
          </cell>
        </row>
        <row r="338">
          <cell r="A338" t="str">
            <v xml:space="preserve"> 101752 </v>
          </cell>
          <cell r="B338" t="str">
            <v>SINAPI</v>
          </cell>
          <cell r="C338" t="str">
            <v>PISO EM GRANILITE, MARMORITE OU GRANITINA EM AMBIENTES INTERNOS. AF_09/2020</v>
          </cell>
          <cell r="D338" t="str">
            <v>m²</v>
          </cell>
        </row>
        <row r="339">
          <cell r="A339"/>
          <cell r="B339"/>
          <cell r="C339" t="str">
            <v>REVESTIMENTOS</v>
          </cell>
          <cell r="D339"/>
        </row>
        <row r="340">
          <cell r="A340" t="str">
            <v xml:space="preserve"> 87879 </v>
          </cell>
          <cell r="B340" t="str">
            <v>SINAPI</v>
          </cell>
          <cell r="C340" t="str">
            <v>CHAPISCO APLICADO EM ALVENARIAS E ESTRUTURAS DE CONCRETO INTERNAS, COM COLHER DE PEDREIRO.  ARGAMASSA TRAÇO 1:3 COM PREPARO EM BETONEIRA 400L. AF_06/2014</v>
          </cell>
          <cell r="D340" t="str">
            <v>m²</v>
          </cell>
          <cell r="E340" t="str">
            <v xml:space="preserve">Todas as paredes e lajes serão chapiscadas com argamassa de cimento e areia grossa no traço 1:3, devendo previamente ser umedecidas a alvenaria e a laje. </v>
          </cell>
        </row>
        <row r="341">
          <cell r="A341" t="str">
            <v xml:space="preserve"> SEDUC 9.04 </v>
          </cell>
          <cell r="B341" t="str">
            <v>Próprio</v>
          </cell>
          <cell r="C341" t="str">
            <v>MASSA ÚNICA PARA RECEBIMENTO DE PINTURA, EM ARGAMASSA TRAÇO 1:2:8, PREPARO MECÂNICO COM BETONEIRA 400L, APLICADA MANUALMENTE EM PAREDES, ESPESSURA DE 25 MM, COM EXECUÇÃO DE TALISCAS. (Ref. SINAPI 87529)</v>
          </cell>
          <cell r="D341" t="str">
            <v>M²</v>
          </cell>
        </row>
        <row r="342">
          <cell r="A342"/>
          <cell r="B342"/>
          <cell r="C342" t="str">
            <v>PINTURAS</v>
          </cell>
          <cell r="D342"/>
        </row>
        <row r="343">
          <cell r="A343" t="str">
            <v xml:space="preserve"> 88497 </v>
          </cell>
          <cell r="B343" t="str">
            <v>SINAPI</v>
          </cell>
          <cell r="C343" t="str">
            <v>APLICAÇÃO E LIXAMENTO DE MASSA LÁTEX EM PAREDES, DUAS DEMÃOS. AF_06/2014</v>
          </cell>
          <cell r="D343" t="str">
            <v>m²</v>
          </cell>
        </row>
        <row r="344">
          <cell r="A344" t="str">
            <v xml:space="preserve"> 88489 </v>
          </cell>
          <cell r="B344" t="str">
            <v>SINAPI</v>
          </cell>
          <cell r="C344" t="str">
            <v>APLICAÇÃO MANUAL DE PINTURA COM TINTA LÁTEX ACRÍLICA EM PAREDES, DUAS DEMÃOS. AF_06/2014</v>
          </cell>
          <cell r="D344" t="str">
            <v>m²</v>
          </cell>
        </row>
        <row r="345">
          <cell r="A345" t="str">
            <v xml:space="preserve"> SEDUC 11.05 </v>
          </cell>
          <cell r="B345" t="str">
            <v>Próprio</v>
          </cell>
          <cell r="C345" t="str">
            <v>TINTA AUTOMOTIVA 2 DEMÃOS EM METÁLICOS (Ref. SEINFRA 2469)</v>
          </cell>
          <cell r="D345" t="str">
            <v>M²</v>
          </cell>
          <cell r="E345" t="str">
            <v>A pintura de acabamento  automotiva deve ser feita logo após a instalação da esquadria, porém nem todos os tipos de tintas podem ser utilizados nos produtos que requerem pintura de acabamento. A aplicação deve ser feita com pistola e auxílio de compressor. O ideal é que se faça duas ou três demãos de tinta para melhor proteção e acabamento da pintura, seguindo corretamente as instruções do fabricante de tinta.</v>
          </cell>
        </row>
        <row r="346">
          <cell r="A346" t="str">
            <v xml:space="preserve"> SEDUC 11.06 </v>
          </cell>
          <cell r="B346" t="str">
            <v>Próprio</v>
          </cell>
          <cell r="C346" t="str">
            <v>PINTURA ESMALTE FOSCO, DUAS DEMAOS, SOBRE SUPERFICIE METALICA, INCLUSO UMA DEMAO DE FUNDO ANTICORROSIVO. UTILIZACAO DE REVOLVER ( AR-COMPRIMIDO). (Ref. SINAPI 2019: 74145/1)</v>
          </cell>
          <cell r="D346" t="str">
            <v>M²</v>
          </cell>
        </row>
        <row r="347">
          <cell r="A347" t="str">
            <v xml:space="preserve"> 72815 </v>
          </cell>
          <cell r="B347" t="str">
            <v>SINAPI</v>
          </cell>
          <cell r="C347" t="str">
            <v>APLICACAO DE TINTA A BASE DE EPOXI SOBRE PISO</v>
          </cell>
          <cell r="D347" t="str">
            <v>m²</v>
          </cell>
          <cell r="E347" t="str">
            <v>Usando um rolo de pintura de 2,0 cm com um cabo de extensão, aplique o material no piso. Certifique-se de que há material suficiente no rolo, e se ele começar a secar, mergulhe-o novamente no balde de mistura. Faça a aplicação rapidamente, pois os epóxis têm um tempo de trabalho de curta duração.</v>
          </cell>
        </row>
        <row r="348">
          <cell r="A348" t="str">
            <v xml:space="preserve"> 41595 </v>
          </cell>
          <cell r="B348" t="str">
            <v>SINAPI</v>
          </cell>
          <cell r="C348" t="str">
            <v>PINTURA ACRILICA DE FAIXAS DE DEMARCACAO EM QUADRA POLIESPORTIVA, 5 CM DE LARGURA</v>
          </cell>
          <cell r="D348" t="str">
            <v>M</v>
          </cell>
          <cell r="E348" t="str">
            <v>No piso da quadra poliesportiva serão aplicadas demarcações em tintaacrílica, essa demarcações serão feitas através de fitas adesivas e após toda ademarcação, a tinta pode ser aplicada obedecendo o diâmetro das faixasestabelecidas no projeto. A cor adotada será branco, conforme especificaçõestécnicas</v>
          </cell>
        </row>
        <row r="349">
          <cell r="A349"/>
          <cell r="B349"/>
          <cell r="C349" t="str">
            <v>SERVIÇOS DIVERSOS</v>
          </cell>
          <cell r="D349"/>
        </row>
        <row r="350">
          <cell r="A350" t="str">
            <v xml:space="preserve"> SEDUC 21.12 </v>
          </cell>
          <cell r="B350" t="str">
            <v>Próprio</v>
          </cell>
          <cell r="C350" t="str">
            <v>ESTRUTURA METÁLICA C/ TABELAS DE BASQUETE (Ref. Seinfra 24.1 C1347 )</v>
          </cell>
          <cell r="D350" t="str">
            <v>CJ</v>
          </cell>
          <cell r="E350" t="str">
            <v>Deverá ser fornecido conforme as definições do projeto arquitetônico.</v>
          </cell>
        </row>
        <row r="351">
          <cell r="A351" t="str">
            <v xml:space="preserve"> SEDUC 21.03 </v>
          </cell>
          <cell r="B351" t="str">
            <v>Próprio</v>
          </cell>
          <cell r="C351" t="str">
            <v>CONJUNTO DE EQUIPAMENTOS OFICIAIS PARA VÔLEI COM POSTES PINTADOS, REDE DE NYLON  E ANTENAS.</v>
          </cell>
          <cell r="D351" t="str">
            <v>CJ</v>
          </cell>
          <cell r="E351" t="str">
            <v>Deverá ser fornecido conforme as definições do projeto arquitetônico.</v>
          </cell>
        </row>
        <row r="352">
          <cell r="A352" t="str">
            <v xml:space="preserve"> SEDUC 21.02 </v>
          </cell>
          <cell r="B352" t="str">
            <v>Próprio</v>
          </cell>
          <cell r="C352" t="str">
            <v>CONJUNTO DE TRAVES PARA FUTSAL EM TUBOS DE AÇO GALVANIZADO; DIMENSÕES OFICIAIS; PINTADA A PRIMER COM TINTA ESMALTE; INCLUSO REDES DE NYLON</v>
          </cell>
          <cell r="D352" t="str">
            <v>CJ</v>
          </cell>
          <cell r="E352" t="str">
            <v>Deverá ser fornecido conforme as definições do projeto arquitetônico.</v>
          </cell>
        </row>
        <row r="353">
          <cell r="A353" t="str">
            <v xml:space="preserve"> 74244/001 </v>
          </cell>
          <cell r="B353" t="str">
            <v>SINAPI</v>
          </cell>
          <cell r="C353" t="str">
            <v>ALAMBRADO PARA QUADRA POLIESPORTIVA, ESTRUTURADO POR TUBOS DE ACO GALVANIZADO, COM COSTURA, DIN 2440, DIAMETRO 2", COM TELA DE ARAME GALVANIZADO, FIO 14 BWG E MALHA QUADRADA 5X5CM</v>
          </cell>
          <cell r="D353" t="str">
            <v>m²</v>
          </cell>
          <cell r="E353" t="str">
            <v>Fornecimento e intalação de alambrado para quadra poliesportiva, estruturado por tubos de aço galvanizado, com costura, DIN 2440, diâmetro 2", com tela de arame galvanizado, fio 14 BWG e malha quadrada 5x5cm.</v>
          </cell>
        </row>
        <row r="354">
          <cell r="A354"/>
          <cell r="B354"/>
          <cell r="C354" t="str">
            <v>LIMPEZA DA OBRA</v>
          </cell>
          <cell r="D354"/>
        </row>
        <row r="355">
          <cell r="A355" t="str">
            <v xml:space="preserve"> 72897 </v>
          </cell>
          <cell r="B355" t="str">
            <v>SINAPI</v>
          </cell>
          <cell r="C355" t="str">
            <v>CARGA MANUAL DE ENTULHO EM CAMINHAO BASCULANTE 6 M3</v>
          </cell>
          <cell r="D355" t="str">
            <v>m³</v>
          </cell>
        </row>
        <row r="356">
          <cell r="A356" t="str">
            <v xml:space="preserve"> 72900 </v>
          </cell>
          <cell r="B356" t="str">
            <v>SINAPI</v>
          </cell>
          <cell r="C356" t="str">
            <v>TRANSPORTE DE ENTULHO COM CAMINHAO BASCULANTE 6 M3, RODOVIA PAVIMENTADA, DMT 0,5 A 1,0 KM</v>
          </cell>
          <cell r="D356" t="str">
            <v>m³</v>
          </cell>
        </row>
        <row r="357">
          <cell r="A357" t="str">
            <v xml:space="preserve"> 99802 </v>
          </cell>
          <cell r="B357" t="str">
            <v>SINAPI</v>
          </cell>
          <cell r="C357" t="str">
            <v>LIMPEZA DE PISO CERÂMICO OU PORCELANATO COM VASSOURA A SECO. AF_04/2019</v>
          </cell>
          <cell r="D357" t="str">
            <v>m²</v>
          </cell>
        </row>
        <row r="358">
          <cell r="A358"/>
          <cell r="B358"/>
          <cell r="C358" t="str">
            <v>CASTELO D'ÁGUA</v>
          </cell>
          <cell r="D358"/>
        </row>
        <row r="359">
          <cell r="A359"/>
          <cell r="B359"/>
          <cell r="C359" t="str">
            <v>SERVIÇOS PRELIMINARES</v>
          </cell>
          <cell r="D359"/>
        </row>
        <row r="360">
          <cell r="A360" t="str">
            <v xml:space="preserve"> 99059 </v>
          </cell>
          <cell r="B360" t="str">
            <v>SINAPI</v>
          </cell>
          <cell r="C360" t="str">
            <v>LOCACAO CONVENCIONAL DE OBRA, UTILIZANDO GABARITO DE TÁBUAS CORRIDAS PONTALETADAS A CADA 2,00M -  2 UTILIZAÇÕES. AF_10/2018</v>
          </cell>
          <cell r="D360" t="str">
            <v>M</v>
          </cell>
        </row>
        <row r="361">
          <cell r="A361"/>
          <cell r="B361"/>
          <cell r="C361" t="str">
            <v>MOVIMENTO DE TERRA</v>
          </cell>
          <cell r="D361"/>
        </row>
        <row r="362">
          <cell r="A362" t="str">
            <v xml:space="preserve"> SEDUC 3.01 </v>
          </cell>
          <cell r="B362" t="str">
            <v>Próprio</v>
          </cell>
          <cell r="C362" t="str">
            <v>ESCAVAÇÃO MANUAL DE CAMPO ABERTO EM TERRA ATÉ 2M (Ref. SEINFRA C1256)</v>
          </cell>
          <cell r="D362" t="str">
            <v>M³</v>
          </cell>
        </row>
        <row r="363">
          <cell r="A363" t="str">
            <v xml:space="preserve"> 93358 </v>
          </cell>
          <cell r="B363" t="str">
            <v>SINAPI</v>
          </cell>
          <cell r="C363" t="str">
            <v>ESCAVAÇÃO MANUAL DE VALA COM PROFUNDIDADE MENOR OU IGUAL A 1,30 M. AF_03/2016</v>
          </cell>
          <cell r="D363" t="str">
            <v>m³</v>
          </cell>
        </row>
        <row r="364">
          <cell r="A364" t="str">
            <v xml:space="preserve"> 97083 </v>
          </cell>
          <cell r="B364" t="str">
            <v>SINAPI</v>
          </cell>
          <cell r="C364" t="str">
            <v>COMPACTAÇÃO MECÂNICA DE SOLO PARA EXECUÇÃO DE RADIER, COM COMPACTADOR DE SOLOS A PERCUSSÃO. AF_09/2017</v>
          </cell>
          <cell r="D364" t="str">
            <v>m²</v>
          </cell>
        </row>
        <row r="365">
          <cell r="A365" t="str">
            <v xml:space="preserve"> 96995 </v>
          </cell>
          <cell r="B365" t="str">
            <v>SINAPI</v>
          </cell>
          <cell r="C365" t="str">
            <v>REATERRO MANUAL APILOADO COM SOQUETE. AF_10/2017</v>
          </cell>
          <cell r="D365" t="str">
            <v>m³</v>
          </cell>
        </row>
        <row r="366">
          <cell r="A366"/>
          <cell r="B366"/>
          <cell r="C366" t="str">
            <v>INFRAESTRUTURA</v>
          </cell>
          <cell r="D366"/>
        </row>
        <row r="367">
          <cell r="A367" t="str">
            <v xml:space="preserve"> 95241 </v>
          </cell>
          <cell r="B367" t="str">
            <v>SINAPI</v>
          </cell>
          <cell r="C367" t="str">
            <v>LASTRO DE CONCRETO MAGRO, APLICADO EM PISOS OU RADIERS, ESPESSURA DE 5 CM. AF_07/2016</v>
          </cell>
          <cell r="D367" t="str">
            <v>m²</v>
          </cell>
        </row>
        <row r="368">
          <cell r="A368" t="str">
            <v xml:space="preserve"> 94965 </v>
          </cell>
          <cell r="B368" t="str">
            <v>SINAPI</v>
          </cell>
          <cell r="C368" t="str">
            <v>CONCRETO FCK = 25MPA, TRAÇO 1:2,3:2,7 (CIMENTO/ AREIA MÉDIA/ BRITA 1)  - PREPARO MECÂNICO COM BETONEIRA 400 L. AF_07/2016</v>
          </cell>
          <cell r="D368" t="str">
            <v>m³</v>
          </cell>
        </row>
        <row r="369">
          <cell r="A369" t="str">
            <v xml:space="preserve"> 92873 </v>
          </cell>
          <cell r="B369" t="str">
            <v>SINAPI</v>
          </cell>
          <cell r="C369" t="str">
            <v>LANÇAMENTO COM USO DE BALDES, ADENSAMENTO E ACABAMENTO DE CONCRETO EM ESTRUTURAS. AF_12/2015</v>
          </cell>
          <cell r="D369" t="str">
            <v>m³</v>
          </cell>
        </row>
        <row r="370">
          <cell r="A370" t="str">
            <v xml:space="preserve"> 96543 </v>
          </cell>
          <cell r="B370" t="str">
            <v>SINAPI</v>
          </cell>
          <cell r="C370" t="str">
            <v>ARMAÇÃO DE BLOCO, VIGA BALDRAME E SAPATA UTILIZANDO AÇO CA-60 DE 5 MM - MONTAGEM. AF_06/2017</v>
          </cell>
          <cell r="D370" t="str">
            <v>KG</v>
          </cell>
        </row>
        <row r="371">
          <cell r="A371" t="str">
            <v xml:space="preserve"> 96544 </v>
          </cell>
          <cell r="B371" t="str">
            <v>SINAPI</v>
          </cell>
          <cell r="C371" t="str">
            <v>ARMAÇÃO DE BLOCO, VIGA BALDRAME OU SAPATA UTILIZANDO AÇO CA-50 DE 6,3 MM - MONTAGEM. AF_06/2017</v>
          </cell>
          <cell r="D371" t="str">
            <v>KG</v>
          </cell>
          <cell r="E371" t="str">
            <v>As armaduras deverão obedecer às prescrições da NB-3 sendo que, antes de sua introdução nas formas, deverão estar limpas, não se admitindo a presença de graxas ou acentuada oxidação.</v>
          </cell>
        </row>
        <row r="372">
          <cell r="A372" t="str">
            <v xml:space="preserve"> 96545 </v>
          </cell>
          <cell r="B372" t="str">
            <v>SINAPI</v>
          </cell>
          <cell r="C372" t="str">
            <v>ARMAÇÃO DE BLOCO, VIGA BALDRAME OU SAPATA UTILIZANDO AÇO CA-50 DE 8 MM - MONTAGEM. AF_06/2017</v>
          </cell>
          <cell r="D372" t="str">
            <v>KG</v>
          </cell>
        </row>
        <row r="373">
          <cell r="A373" t="str">
            <v xml:space="preserve"> 96535 </v>
          </cell>
          <cell r="B373" t="str">
            <v>SINAPI</v>
          </cell>
          <cell r="C373" t="str">
            <v>FABRICAÇÃO, MONTAGEM E DESMONTAGEM DE FÔRMA PARA SAPATA, EM MADEIRA SERRADA, E=25 MM, 4 UTILIZAÇÕES. AF_06/2017</v>
          </cell>
          <cell r="D373" t="str">
            <v>m²</v>
          </cell>
        </row>
        <row r="374">
          <cell r="A374" t="str">
            <v xml:space="preserve"> SEDUC 4.03 </v>
          </cell>
          <cell r="B374" t="str">
            <v>Próprio</v>
          </cell>
          <cell r="C374" t="str">
            <v>EMBASAMENTO C/PEDRA ARGAMASSADA UTILIZANDO ARG.CIM/AREIA 1:4 (Ref: SINAPI 01/2020: 95467)</v>
          </cell>
          <cell r="D374" t="str">
            <v>M³</v>
          </cell>
        </row>
        <row r="375">
          <cell r="A375" t="str">
            <v xml:space="preserve"> 87509 </v>
          </cell>
          <cell r="B375" t="str">
            <v>SINAPI</v>
          </cell>
          <cell r="C375" t="str">
            <v>ALVENARIA DE VEDAÇÃO DE BLOCOS CERÂMICOS FURADOS NA HORIZONTAL DE 14X9X19CM (ESPESSURA 14CM, BLOCO DEITADO) DE PAREDES COM ÁREA LÍQUIDA MAIOR OU IGUAL A 6M² SEM VÃOS E ARGAMASSA DE ASSENTAMENTO COM PREPARO EM BETONEIRA. AF_06/2014</v>
          </cell>
          <cell r="D375" t="str">
            <v>m²</v>
          </cell>
        </row>
        <row r="376">
          <cell r="A376"/>
          <cell r="B376"/>
          <cell r="C376" t="str">
            <v>SUPERESTRUTURA</v>
          </cell>
          <cell r="D376"/>
        </row>
        <row r="377">
          <cell r="A377" t="str">
            <v xml:space="preserve"> 94965 </v>
          </cell>
          <cell r="B377" t="str">
            <v>SINAPI</v>
          </cell>
          <cell r="C377" t="str">
            <v>CONCRETO FCK = 25MPA, TRAÇO 1:2,3:2,7 (CIMENTO/ AREIA MÉDIA/ BRITA 1)  - PREPARO MECÂNICO COM BETONEIRA 400 L. AF_07/2016</v>
          </cell>
          <cell r="D377" t="str">
            <v>m³</v>
          </cell>
        </row>
        <row r="378">
          <cell r="A378" t="str">
            <v xml:space="preserve"> 92873 </v>
          </cell>
          <cell r="B378" t="str">
            <v>SINAPI</v>
          </cell>
          <cell r="C378" t="str">
            <v>LANÇAMENTO COM USO DE BALDES, ADENSAMENTO E ACABAMENTO DE CONCRETO EM ESTRUTURAS. AF_12/2015</v>
          </cell>
          <cell r="D378" t="str">
            <v>m³</v>
          </cell>
        </row>
        <row r="379">
          <cell r="A379" t="str">
            <v xml:space="preserve"> 92786 </v>
          </cell>
          <cell r="B379" t="str">
            <v>SINAPI</v>
          </cell>
          <cell r="C379" t="str">
            <v>ARMAÇÃO DE LAJE DE UMA ESTRUTURA CONVENCIONAL DE CONCRETO ARMADO EM UMA EDIFICAÇÃO TÉRREA OU SOBRADO UTILIZANDO AÇO CA-50 DE 8,0 MM - MONTAGEM. AF_12/2015</v>
          </cell>
          <cell r="D379" t="str">
            <v>KG</v>
          </cell>
        </row>
        <row r="380">
          <cell r="A380" t="str">
            <v xml:space="preserve"> 92787 </v>
          </cell>
          <cell r="B380" t="str">
            <v>SINAPI</v>
          </cell>
          <cell r="C380" t="str">
            <v>ARMAÇÃO DE LAJE DE UMA ESTRUTURA CONVENCIONAL DE CONCRETO ARMADO EM UMA EDIFICAÇÃO TÉRREA OU SOBRADO UTILIZANDO AÇO CA-50 DE 10,0 MM - MONTAGEM. AF_12/2015</v>
          </cell>
          <cell r="D380" t="str">
            <v>KG</v>
          </cell>
        </row>
        <row r="381">
          <cell r="A381" t="str">
            <v xml:space="preserve"> 92775 </v>
          </cell>
          <cell r="B381" t="str">
            <v>SINAPI</v>
          </cell>
          <cell r="C381" t="str">
            <v>ARMAÇÃO DE PILAR OU VIGA DE UMA ESTRUTURA CONVENCIONAL DE CONCRETO ARMADO EM UMA EDIFICAÇÃO TÉRREA OU SOBRADO UTILIZANDO AÇO CA-60 DE 5,0 MM - MONTAGEM. AF_12/2015</v>
          </cell>
          <cell r="D381" t="str">
            <v>KG</v>
          </cell>
        </row>
        <row r="382">
          <cell r="A382" t="str">
            <v xml:space="preserve"> 92776 </v>
          </cell>
          <cell r="B382" t="str">
            <v>SINAPI</v>
          </cell>
          <cell r="C382" t="str">
            <v>ARMAÇÃO DE PILAR OU VIGA DE UMA ESTRUTURA CONVENCIONAL DE CONCRETO ARMADO EM UMA EDIFICAÇÃO TÉRREA OU SOBRADO UTILIZANDO AÇO CA-50 DE 6,3 MM - MONTAGEM. AF_12/2015</v>
          </cell>
          <cell r="D382" t="str">
            <v>KG</v>
          </cell>
        </row>
        <row r="383">
          <cell r="A383" t="str">
            <v xml:space="preserve"> 92777 </v>
          </cell>
          <cell r="B383" t="str">
            <v>SINAPI</v>
          </cell>
          <cell r="C383" t="str">
            <v>ARMAÇÃO DE PILAR OU VIGA DE UMA ESTRUTURA CONVENCIONAL DE CONCRETO ARMADO EM UMA EDIFICAÇÃO TÉRREA OU SOBRADO UTILIZANDO AÇO CA-50 DE 8,0 MM - MONTAGEM. AF_12/2015</v>
          </cell>
          <cell r="D383" t="str">
            <v>KG</v>
          </cell>
        </row>
        <row r="384">
          <cell r="A384" t="str">
            <v xml:space="preserve"> 92778 </v>
          </cell>
          <cell r="B384" t="str">
            <v>SINAPI</v>
          </cell>
          <cell r="C384" t="str">
            <v>ARMAÇÃO DE PILAR OU VIGA DE UMA ESTRUTURA CONVENCIONAL DE CONCRETO ARMADO EM UMA EDIFICAÇÃO TÉRREA OU SOBRADO UTILIZANDO AÇO CA-50 DE 10,0 MM - MONTAGEM. AF_12/2015</v>
          </cell>
          <cell r="D384" t="str">
            <v>KG</v>
          </cell>
        </row>
        <row r="385">
          <cell r="A385" t="str">
            <v xml:space="preserve"> 92779 </v>
          </cell>
          <cell r="B385" t="str">
            <v>SINAPI</v>
          </cell>
          <cell r="C385" t="str">
            <v>ARMAÇÃO DE PILAR OU VIGA DE UMA ESTRUTURA CONVENCIONAL DE CONCRETO ARMADO EM UMA EDIFICAÇÃO TÉRREA OU SOBRADO UTILIZANDO AÇO CA-50 DE 12,5 MM - MONTAGEM. AF_12/2015</v>
          </cell>
          <cell r="D385" t="str">
            <v>KG</v>
          </cell>
        </row>
        <row r="386">
          <cell r="A386" t="str">
            <v xml:space="preserve"> 92780 </v>
          </cell>
          <cell r="B386" t="str">
            <v>SINAPI</v>
          </cell>
          <cell r="C386" t="str">
            <v>ARMAÇÃO DE PILAR OU VIGA DE UMA ESTRUTURA CONVENCIONAL DE CONCRETO ARMADO EM UMA EDIFICAÇÃO TÉRREA OU SOBRADO UTILIZANDO AÇO CA-50 DE 16,0 MM - MONTAGEM. AF_12/2015</v>
          </cell>
          <cell r="D386" t="str">
            <v>KG</v>
          </cell>
        </row>
        <row r="387">
          <cell r="A387" t="str">
            <v xml:space="preserve"> 92419 </v>
          </cell>
          <cell r="B387" t="str">
            <v>SINAPI</v>
          </cell>
          <cell r="C387" t="str">
            <v>MONTAGEM E DESMONTAGEM DE FÔRMA DE PILARES RETANGULARES E ESTRUTURAS SIMILARES, PÉ-DIREITO SIMPLES, EM CHAPA DE MADEIRA COMPENSADA RESINADA, 4 UTILIZAÇÕES. AF_09/2020</v>
          </cell>
          <cell r="D387" t="str">
            <v>m²</v>
          </cell>
        </row>
        <row r="388">
          <cell r="A388" t="str">
            <v xml:space="preserve"> 92514 </v>
          </cell>
          <cell r="B388" t="str">
            <v>SINAPI</v>
          </cell>
          <cell r="C388" t="str">
            <v>MONTAGEM E DESMONTAGEM DE FÔRMA DE LAJE MACIÇA, PÉ-DIREITO SIMPLES, EM CHAPA DE MADEIRA COMPENSADA RESINADA, 4 UTILIZAÇÕES. AF_09/2020</v>
          </cell>
          <cell r="D388" t="str">
            <v>m²</v>
          </cell>
        </row>
        <row r="389">
          <cell r="A389" t="str">
            <v xml:space="preserve"> 92448 </v>
          </cell>
          <cell r="B389" t="str">
            <v>SINAPI</v>
          </cell>
          <cell r="C389" t="str">
            <v>MONTAGEM E DESMONTAGEM DE FÔRMA DE VIGA, ESCORAMENTO COM PONTALETE DE MADEIRA, PÉ-DIREITO SIMPLES, EM MADEIRA SERRADA, 4 UTILIZAÇÕES. AF_09/2020</v>
          </cell>
          <cell r="D389" t="str">
            <v>m²</v>
          </cell>
        </row>
        <row r="390">
          <cell r="A390"/>
          <cell r="B390"/>
          <cell r="C390" t="str">
            <v>PAREDES E DIVISORIAS</v>
          </cell>
          <cell r="D390"/>
        </row>
        <row r="391">
          <cell r="A391" t="str">
            <v xml:space="preserve"> SEDUC 6.02 </v>
          </cell>
          <cell r="B391" t="str">
            <v>Próprio</v>
          </cell>
          <cell r="C391" t="str">
            <v>ALVENARIA EM TIJOLO CERAMICO FURADO 9X14X19CM, E = 9 CM, ASSENTADO EM ARGAMASSA TRACO 1:4, PREPARO MECÂNICO, BETONEIRA 400 L , JUNTA 1 CM (REF. SINAPI 73935/5 JAN 2014)</v>
          </cell>
          <cell r="D391" t="str">
            <v>M²</v>
          </cell>
        </row>
        <row r="392">
          <cell r="A392" t="str">
            <v xml:space="preserve"> 93202 </v>
          </cell>
          <cell r="B392" t="str">
            <v>SINAPI</v>
          </cell>
          <cell r="C392" t="str">
            <v>FIXAÇÃO (ENCUNHAMENTO) DE ALVENARIA DE VEDAÇÃO COM TIJOLO MACIÇO. AF_03/2016</v>
          </cell>
          <cell r="D392" t="str">
            <v>M</v>
          </cell>
        </row>
        <row r="393">
          <cell r="A393"/>
          <cell r="B393"/>
          <cell r="C393" t="str">
            <v>COBERTURAS</v>
          </cell>
          <cell r="D393"/>
        </row>
        <row r="394">
          <cell r="A394" t="str">
            <v xml:space="preserve"> 92543 </v>
          </cell>
          <cell r="B394" t="str">
            <v>SINAPI</v>
          </cell>
          <cell r="C394" t="str">
            <v>TRAMA DE MADEIRA COMPOSTA POR TERÇAS PARA TELHADOS DE ATÉ 2 ÁGUAS PARA TELHA ONDULADA DE FIBROCIMENTO, METÁLICA, PLÁSTICA OU TERMOACÚSTICA, INCLUSO TRANSPORTE VERTICAL. AF_07/2019</v>
          </cell>
          <cell r="D394" t="str">
            <v>m²</v>
          </cell>
          <cell r="E394" t="str">
            <v>Será executada estrutura de madeira para cobertura, considerando cortes, montagem,contraventamentos, fixação de tesouras, terças, caibros, pontaletes, ripas e testeiras.Será utilizado madeira tratada equivalente da região, comprovado tratamento químiconormatizado pela NBR/ABNT.O dimensionamento dos elementos da estrutura de madeira para a cobertura é deresponsabilidade da contratada.</v>
          </cell>
        </row>
        <row r="395">
          <cell r="A395" t="str">
            <v xml:space="preserve"> 94213 </v>
          </cell>
          <cell r="B395" t="str">
            <v>SINAPI</v>
          </cell>
          <cell r="C395" t="str">
            <v>TELHAMENTO COM TELHA DE AÇO/ALUMÍNIO E = 0,5 MM, COM ATÉ 2 ÁGUAS, INCLUSO IÇAMENTO. AF_07/2019</v>
          </cell>
          <cell r="D395" t="str">
            <v>m²</v>
          </cell>
        </row>
        <row r="396">
          <cell r="A396" t="str">
            <v xml:space="preserve"> 94227 </v>
          </cell>
          <cell r="B396" t="str">
            <v>SINAPI</v>
          </cell>
          <cell r="C396" t="str">
            <v>CALHA EM CHAPA DE AÇO GALVANIZADO NÚMERO 24, DESENVOLVIMENTO DE 33 CM, INCLUSO TRANSPORTE VERTICAL. AF_07/2019</v>
          </cell>
          <cell r="D396" t="str">
            <v>M</v>
          </cell>
          <cell r="E396" t="str">
            <v>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v>
          </cell>
        </row>
        <row r="397">
          <cell r="A397" t="str">
            <v xml:space="preserve"> SEDUC 7.15 </v>
          </cell>
          <cell r="B397" t="str">
            <v>Próprio</v>
          </cell>
          <cell r="C397" t="str">
            <v>CHAPIM DE CONCRETO APARENTE COM ACABAMENTO DESEMPENADO, FORMA DE COMPENSADO PLASTIFICADO (MADEIRIT) DE 14 X 10 CM, FUNDIDO NO LOCAL. (Ref. SINAPI 01/2020: 71623)</v>
          </cell>
          <cell r="D397" t="str">
            <v>M</v>
          </cell>
        </row>
        <row r="398">
          <cell r="A398" t="str">
            <v xml:space="preserve"> 94231 </v>
          </cell>
          <cell r="B398" t="str">
            <v>SINAPI</v>
          </cell>
          <cell r="C398" t="str">
            <v>RUFO EM CHAPA DE AÇO GALVANIZADO NÚMERO 24, CORTE DE 25 CM, INCLUSO TRANSPORTE VERTICAL. AF_07/2019</v>
          </cell>
          <cell r="D398" t="str">
            <v>M</v>
          </cell>
          <cell r="E398" t="str">
            <v>O rufo em chapa de aço galvaniza nº 24 devrá obedecer o projeto de cobertura, nos pontos de encontrao de telhamos e paredes. Deverá possuir um corte de 25cm.</v>
          </cell>
        </row>
        <row r="399">
          <cell r="A399"/>
          <cell r="B399"/>
          <cell r="C399" t="str">
            <v>REVESTIMENTOS</v>
          </cell>
          <cell r="D399"/>
        </row>
        <row r="400">
          <cell r="A400" t="str">
            <v xml:space="preserve"> 87894 </v>
          </cell>
          <cell r="B400" t="str">
            <v>SINAPI</v>
          </cell>
          <cell r="C400" t="str">
            <v>CHAPISCO APLICADO EM ALVENARIAS E ESTRUTURAS DE CONCRETO INTERNAS, COM COLHER DE PEDREIRO.  ARGAMASSA TRAÇO 1:3 COM PREPARO EM BETONEIRA 400L. AF_06/2014</v>
          </cell>
          <cell r="D400" t="str">
            <v>m²</v>
          </cell>
          <cell r="E400" t="str">
            <v xml:space="preserve">Todas as paredes e lajes serão chapiscadas com argamassa de cimento e areia grossa no traço 1:3, devendo previamente ser umedecidas a alvenaria e a laje. </v>
          </cell>
        </row>
        <row r="401">
          <cell r="A401" t="str">
            <v xml:space="preserve"> SEDUC 9.04 </v>
          </cell>
          <cell r="B401" t="str">
            <v>Próprio</v>
          </cell>
          <cell r="C401" t="str">
            <v>MASSA ÚNICA PARA RECEBIMENTO DE PINTURA, EM ARGAMASSA TRAÇO 1:2:8, PREPARO MECÂNICO COM BETONEIRA 400L, APLICADA MANUALMENTE EM PAREDES, ESPESSURA DE 25 MM, COM EXECUÇÃO DE TALISCAS. (Ref. SINAPI 87529)</v>
          </cell>
          <cell r="D401" t="str">
            <v>M²</v>
          </cell>
          <cell r="E401" t="str">
            <v>O emboço será executado após a "pega" da argamassa em chapisco, assentamento das canalizações embutidas das instalações, assentamento de
marcos e aduelas e limpeza das alvenarias. A argamassa será de cimento, cal e areia no traço 1:2:8</v>
          </cell>
        </row>
        <row r="402">
          <cell r="A402" t="str">
            <v xml:space="preserve"> 87882 </v>
          </cell>
          <cell r="B402" t="str">
            <v>SINAPI</v>
          </cell>
          <cell r="C402" t="str">
            <v>CHAPISCO APLICADO NO TETO, COM ROLO PARA TEXTURA ACRÍLICA. ARGAMASSA TRAÇO 1:4 E EMULSÃO POLIMÉRICA (ADESIVO) COM PREPARO EM BETONEIRA 400L. AF_06/2014</v>
          </cell>
          <cell r="D402" t="str">
            <v>m²</v>
          </cell>
          <cell r="E402" t="str">
            <v>Teto /  lajes serão chapiscadas com argamassa de cimento e areia grossa no traço 1:4, devendo previamente ser umedecidas a alvenaria e a laje. O chapisco aplicado tanto em pilares e vigas de concreto como em alvenarias de paredes internas, com colher de pedreiro.</v>
          </cell>
        </row>
        <row r="403">
          <cell r="A403" t="str">
            <v xml:space="preserve"> 90409 </v>
          </cell>
          <cell r="B403" t="str">
            <v>SINAPI</v>
          </cell>
          <cell r="C403" t="str">
            <v>MASSA ÚNICA, PARA RECEBIMENTO DE PINTURA, EM ARGAMASSA TRAÇO 1:2:8, PREPARO MANUAL, APLICADA MANUALMENTE EM TETO, ESPESSURA DE 10MM, COM EXECUÇÃO DE TALISCAS. AF_03/2015</v>
          </cell>
          <cell r="D403" t="str">
            <v>m²</v>
          </cell>
          <cell r="E403" t="str">
            <v>O emboço será executado após a "pega" da argamassa em chapisco, assentamento das canalizações embutidas das instalações, assentamento de
marcos e aduelas e limpeza das alvenarias. A argamassa será de cimento, cal e areia no traço 1:2:8</v>
          </cell>
        </row>
        <row r="404">
          <cell r="A404"/>
          <cell r="B404"/>
          <cell r="C404" t="str">
            <v>ESQUADRIAS</v>
          </cell>
          <cell r="D404"/>
        </row>
        <row r="405">
          <cell r="A405" t="str">
            <v xml:space="preserve"> SEDUC 10.01 </v>
          </cell>
          <cell r="B405" t="str">
            <v>Próprio</v>
          </cell>
          <cell r="C405" t="str">
            <v>PORTA DE FERRO COMPACTA EM CHAPA, INCLUS. BATENTES E FERRAGENS (Ref. Seinfra C1958)</v>
          </cell>
          <cell r="D405" t="str">
            <v>M²</v>
          </cell>
        </row>
        <row r="406">
          <cell r="A406"/>
          <cell r="B406"/>
          <cell r="C406" t="str">
            <v>PINTURAS</v>
          </cell>
          <cell r="D406"/>
        </row>
        <row r="407">
          <cell r="A407" t="str">
            <v xml:space="preserve"> 88496 </v>
          </cell>
          <cell r="B407" t="str">
            <v>SINAPI</v>
          </cell>
          <cell r="C407" t="str">
            <v>APLICAÇÃO E LIXAMENTO DE MASSA LÁTEX EM TETO, DUAS DEMÃOS. AF_06/2014</v>
          </cell>
          <cell r="D407" t="str">
            <v>m²</v>
          </cell>
          <cell r="E407"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08">
          <cell r="A408" t="str">
            <v xml:space="preserve"> 88486 </v>
          </cell>
          <cell r="B408" t="str">
            <v>SINAPI</v>
          </cell>
          <cell r="C408" t="str">
            <v>APLICAÇÃO MANUAL DE PINTURA COM TINTA LÁTEX PVA EM TETO, DUAS DEMÃOS. AF_06/2014</v>
          </cell>
          <cell r="D408" t="str">
            <v>m²</v>
          </cell>
          <cell r="E408"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09">
          <cell r="A409" t="str">
            <v xml:space="preserve"> 88497 </v>
          </cell>
          <cell r="B409" t="str">
            <v>SINAPI</v>
          </cell>
          <cell r="C409" t="str">
            <v>APLICAÇÃO E LIXAMENTO DE MASSA LÁTEX EM PAREDES, DUAS DEMÃOS. AF_06/2014</v>
          </cell>
          <cell r="D409" t="str">
            <v>m²</v>
          </cell>
          <cell r="E409" t="str">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ell>
        </row>
        <row r="410">
          <cell r="A410" t="str">
            <v xml:space="preserve"> 88489 </v>
          </cell>
          <cell r="B410" t="str">
            <v>SINAPI</v>
          </cell>
          <cell r="C410" t="str">
            <v>APLICAÇÃO MANUAL DE PINTURA COM TINTA LÁTEX ACRÍLICA EM PAREDES, DUAS DEMÃOS. AF_06/2014</v>
          </cell>
          <cell r="D410" t="str">
            <v>m²</v>
          </cell>
        </row>
        <row r="411">
          <cell r="A411" t="str">
            <v xml:space="preserve"> SEDUC 11.06 </v>
          </cell>
          <cell r="B411" t="str">
            <v>Próprio</v>
          </cell>
          <cell r="C411" t="str">
            <v>PINTURA ESMALTE FOSCO, DUAS DEMAOS, SOBRE SUPERFICIE METALICA, INCLUSO UMA DEMAO DE FUNDO ANTICORROSIVO. UTILIZACAO DE REVOLVER ( AR-COMPRIMIDO). (Ref. SINAPI 2019: 74145/1)</v>
          </cell>
          <cell r="D411" t="str">
            <v>M²</v>
          </cell>
        </row>
        <row r="412">
          <cell r="A412"/>
          <cell r="B412"/>
          <cell r="C412" t="str">
            <v>SEVIRÇOS DIVERSOS</v>
          </cell>
          <cell r="D412"/>
        </row>
        <row r="413">
          <cell r="A413" t="str">
            <v xml:space="preserve"> 73665 </v>
          </cell>
          <cell r="B413" t="str">
            <v>SINAPI</v>
          </cell>
          <cell r="C413" t="str">
            <v>ESCADA TIPO MARINHEIRO EM ACO CA-50 9,52MM INCLUSO PINTURA COM FUNDO ANTICORROSIVO TIPO ZARCAO</v>
          </cell>
          <cell r="D413" t="str">
            <v>M</v>
          </cell>
          <cell r="E413" t="str">
            <v>A escada fixa, tipo marinheiro, com 6,00 (seis metros) ou mais de altura, deve ser provida de gaiola protetora a partir de 2,00m (dois metros) acima da base até 1,00m (um metro) acima da última superfície de trabalho. Deve ser observado espeficiação do projeto da escada.</v>
          </cell>
        </row>
        <row r="414">
          <cell r="A414" t="str">
            <v xml:space="preserve"> 96988 </v>
          </cell>
          <cell r="B414" t="str">
            <v>SINAPI</v>
          </cell>
          <cell r="C414" t="str">
            <v>MASTRO 1 ½  PARA SPDA - FORNECIMENTO E INSTALAÇÃO. AF_12/2017</v>
          </cell>
          <cell r="D414" t="str">
            <v>UN</v>
          </cell>
          <cell r="E414" t="str">
            <v>Fornecimento e instalação de mastro 1 1/2" para SPDA. A montagem do mastro ocorrerá nos locais onde forem instalados as caixas de aterramento, conforme orientações do projeto de SPDA.</v>
          </cell>
        </row>
        <row r="415">
          <cell r="A415" t="str">
            <v xml:space="preserve"> 96985 </v>
          </cell>
          <cell r="B415" t="str">
            <v>SINAPI</v>
          </cell>
          <cell r="C415" t="str">
            <v>HASTE DE ATERRAMENTO 5/8  PARA SPDA - FORNECIMENTO E INSTALAÇÃO. AF_12/2017</v>
          </cell>
          <cell r="D415" t="str">
            <v>UN</v>
          </cell>
          <cell r="E415" t="str">
            <v>Fornecimento e instalação de haste de aterramento cobre 5/8" para SPDA. A montagem da haste ocorrerá nos locais onde forem instalados as caixas de aterramento, conforme orientações do projeto de SPDA.</v>
          </cell>
        </row>
        <row r="416">
          <cell r="A416" t="str">
            <v xml:space="preserve"> 96973 </v>
          </cell>
          <cell r="B416" t="str">
            <v>SINAPI</v>
          </cell>
          <cell r="C416" t="str">
            <v>CORDOALHA DE COBRE NU 35 MM², NÃO ENTERRADA, COM ISOLADOR - FORNECIMENTO E INSTALAÇÃO. AF_12/2017</v>
          </cell>
          <cell r="D416" t="str">
            <v>M</v>
          </cell>
        </row>
        <row r="417">
          <cell r="A417" t="str">
            <v xml:space="preserve"> 96977 </v>
          </cell>
          <cell r="B417" t="str">
            <v>SINAPI</v>
          </cell>
          <cell r="C417" t="str">
            <v>CORDOALHA DE COBRE NU 50 MM², ENTERRADA, SEM ISOLADOR - FORNECIMENTO E INSTALAÇÃO. AF_12/2017</v>
          </cell>
          <cell r="D417" t="str">
            <v>M</v>
          </cell>
        </row>
        <row r="418">
          <cell r="A418" t="str">
            <v xml:space="preserve"> 74166/001 </v>
          </cell>
          <cell r="B418" t="str">
            <v>SINAPI</v>
          </cell>
          <cell r="C418" t="str">
            <v>CAIXA DE INSPEÇÃO EM CONCRETO PRÉ-MOLDADO DN 60CM COM TAMPA H= 60CM - FORNECIMENTO E INSTALACAO</v>
          </cell>
          <cell r="D418" t="str">
            <v>UN</v>
          </cell>
        </row>
        <row r="419">
          <cell r="A419" t="str">
            <v xml:space="preserve"> 94993 </v>
          </cell>
          <cell r="B419" t="str">
            <v>SINAPI</v>
          </cell>
          <cell r="C419" t="str">
            <v>EXECUÇÃO DE PASSEIO (CALÇADA) OU PISO DE CONCRETO COM CONCRETO MOLDADO IN LOCO, USINADO, ACABAMENTO CONVENCIONAL, ESPESSURA 6 CM, ARMADO. AF_07/2016</v>
          </cell>
          <cell r="D419" t="str">
            <v>m²</v>
          </cell>
          <cell r="E419" t="str">
            <v>A calçada pode ser executada em concreto moldado in loco. Ele pode ser “vassourado” ou receber estampas coloridas. Neste caso o piso recebe um tratamento superficial, executado no mesmo instante em que é feita a concretagem do pavimento, enquanto o concreto ainda não atingiu início de pega.
O processo consiste em, através do uso de ferramental adequado, formas para estamparia e produtos de acabamento especiais, reproduzir cores e texturas variadas. Espessura do piso será de 6cm.</v>
          </cell>
        </row>
        <row r="420">
          <cell r="A420" t="str">
            <v xml:space="preserve"> SEDUC 14.12 </v>
          </cell>
          <cell r="B420" t="str">
            <v>Próprio</v>
          </cell>
          <cell r="C420" t="str">
            <v>CONJUNTO MOTO-BOMBA CENTRÍFUGA, MONOFASICA, MOTOR 7.5 CV, SCHNEIDER BC-21R OU SIMILAR (Ref. ORSE 04080)</v>
          </cell>
          <cell r="D420" t="str">
            <v>UN</v>
          </cell>
          <cell r="E420" t="str">
            <v>A montagem do conjunto moto bomba deverá ser realizado por profissional especializado. A pontencia e determianda no projeto hidráulico. Os quadros de comando devem atender o projeto elétrico.</v>
          </cell>
        </row>
        <row r="421">
          <cell r="A421" t="str">
            <v xml:space="preserve"> SEDUC 14.13 </v>
          </cell>
          <cell r="B421" t="str">
            <v>Próprio</v>
          </cell>
          <cell r="C421" t="str">
            <v>QUADRO DE COMANDO DE BOMBAS - COMPLETO (Ref. SEINFRA C2065)</v>
          </cell>
          <cell r="D421" t="str">
            <v>UN</v>
          </cell>
          <cell r="E421" t="str">
            <v>A montagem do quadro de comando deverá ser realizado por profissional especializado. Os quadros de comando devem atender o projeto elétrico.</v>
          </cell>
        </row>
        <row r="422">
          <cell r="A422"/>
          <cell r="B422"/>
          <cell r="C422" t="str">
            <v>LIMPEZA DA OBRA</v>
          </cell>
          <cell r="D422"/>
        </row>
        <row r="423">
          <cell r="A423" t="str">
            <v xml:space="preserve"> 72897 </v>
          </cell>
          <cell r="B423" t="str">
            <v>SINAPI</v>
          </cell>
          <cell r="C423" t="str">
            <v>CARGA MANUAL DE ENTULHO EM CAMINHAO BASCULANTE 6 M3</v>
          </cell>
          <cell r="D423" t="str">
            <v>m³</v>
          </cell>
        </row>
        <row r="424">
          <cell r="A424">
            <v>99802</v>
          </cell>
          <cell r="B424" t="str">
            <v>SINAPI</v>
          </cell>
          <cell r="C424" t="str">
            <v>LIMPEZA DE PISO CERÂMICO OU PORCELANATO COM VASSOURA A SECO. AF_04/2019</v>
          </cell>
          <cell r="D424" t="str">
            <v>m²</v>
          </cell>
          <cell r="E424" t="str">
            <v>O processo de limpeza de pisos requer cuidados especiais, tais como a remoção manual de materiais, como restos de construção (telhas quebradas, argamassas, tijolos, etc.). Após isso poserá ser executada a limpeza utilizando vassousa com cerdas macias.</v>
          </cell>
        </row>
        <row r="425">
          <cell r="A425"/>
          <cell r="B425"/>
          <cell r="C425" t="str">
            <v>MUROS E FACHADA PADRÃO SEDUC</v>
          </cell>
          <cell r="D425"/>
        </row>
        <row r="426">
          <cell r="A426"/>
          <cell r="B426"/>
          <cell r="C426" t="str">
            <v>DEMOLIÇÕES</v>
          </cell>
          <cell r="D426"/>
        </row>
        <row r="427">
          <cell r="A427" t="str">
            <v xml:space="preserve"> 97622 </v>
          </cell>
          <cell r="B427" t="str">
            <v>SINAPI</v>
          </cell>
          <cell r="C427" t="str">
            <v>DEMOLIÇÃO DE ALVENARIA DE BLOCO FURADO, DE FORMA MANUAL, SEM REAPROVEITAMENTO. AF_12/2017</v>
          </cell>
          <cell r="D427" t="str">
            <v>m³</v>
          </cell>
        </row>
        <row r="428">
          <cell r="A428" t="str">
            <v xml:space="preserve"> SEDUC 02.99 </v>
          </cell>
          <cell r="B428" t="str">
            <v>Próprio</v>
          </cell>
          <cell r="C428" t="str">
            <v>RETIRADA GRADES DE FERRO (Ref. SBC (022194))</v>
          </cell>
          <cell r="D428" t="str">
            <v>m²</v>
          </cell>
          <cell r="E428" t="str">
            <v>A demolição / retirada de esquadrias e grades deverão obedecer ao projeto de demolição. As peças que forem retiradas deverção ser alocadas em locais adquados.</v>
          </cell>
        </row>
        <row r="429">
          <cell r="A429"/>
          <cell r="B429"/>
          <cell r="C429" t="str">
            <v>MOVIMENTO DE TERRA</v>
          </cell>
          <cell r="D429"/>
        </row>
        <row r="430">
          <cell r="A430" t="str">
            <v xml:space="preserve"> 97083 </v>
          </cell>
          <cell r="B430" t="str">
            <v>SINAPI</v>
          </cell>
          <cell r="C430" t="str">
            <v>COMPACTAÇÃO MECÂNICA DE SOLO PARA EXECUÇÃO DE RADIER, COM COMPACTADOR DE SOLOS A PERCUSSÃO. AF_09/2017</v>
          </cell>
          <cell r="D430" t="str">
            <v>m²</v>
          </cell>
        </row>
        <row r="431">
          <cell r="A431" t="str">
            <v xml:space="preserve"> 93358 </v>
          </cell>
          <cell r="B431" t="str">
            <v>SINAPI</v>
          </cell>
          <cell r="C431" t="str">
            <v>ESCAVAÇÃO MANUAL DE VALA COM PROFUNDIDADE MENOR OU IGUAL A 1,30 M. AF_03/2016</v>
          </cell>
          <cell r="D431" t="str">
            <v>m³</v>
          </cell>
        </row>
        <row r="432">
          <cell r="A432"/>
          <cell r="B432"/>
          <cell r="C432" t="str">
            <v>INFRAESTRUTURA</v>
          </cell>
          <cell r="D432"/>
        </row>
        <row r="433">
          <cell r="A433" t="str">
            <v xml:space="preserve"> 93204 </v>
          </cell>
          <cell r="B433" t="str">
            <v>SINAPI</v>
          </cell>
          <cell r="C433" t="str">
            <v>CINTA DE AMARRAÇÃO DE ALVENARIA MOLDADA IN LOCO EM CONCRETO. AF_03/2016</v>
          </cell>
          <cell r="D433" t="str">
            <v>M</v>
          </cell>
          <cell r="E433" t="str">
            <v>Para criar a cinta de amarração, passe a fiada inteira usando tijolos do tipo canaleta, depois separe os vergalhões para a instalação, sendo que nenhum tijolo deve ficar desguarnecido. O melhor é colocar os vergalhões unidos na mesma posição, se possível, com variações mínimas.</v>
          </cell>
        </row>
        <row r="434">
          <cell r="A434" t="str">
            <v xml:space="preserve"> 87509 </v>
          </cell>
          <cell r="B434" t="str">
            <v>SINAPI</v>
          </cell>
          <cell r="C434" t="str">
            <v>ALVENARIA DE VEDAÇÃO DE BLOCOS CERÂMICOS FURADOS NA HORIZONTAL DE 14X9X19CM (ESPESSURA 14CM, BLOCO DEITADO) DE PAREDES COM ÁREA LÍQUIDA MAIOR OU IGUAL A 6M² SEM VÃOS E ARGAMASSA DE ASSENTAMENTO COM PREPARO EM BETONEIRA. AF_06/2014</v>
          </cell>
          <cell r="D434" t="str">
            <v>m²</v>
          </cell>
        </row>
        <row r="435">
          <cell r="A435" t="str">
            <v xml:space="preserve"> SEDUC 4.03 </v>
          </cell>
          <cell r="B435" t="str">
            <v>Próprio</v>
          </cell>
          <cell r="C435" t="str">
            <v>EMBASAMENTO C/PEDRA ARGAMASSADA UTILIZANDO ARG.CIM/AREIA 1:4 (Ref: SINAPI 01/2020: 95467)</v>
          </cell>
          <cell r="D435" t="str">
            <v>M³</v>
          </cell>
        </row>
        <row r="436">
          <cell r="A436"/>
          <cell r="B436"/>
          <cell r="C436" t="str">
            <v>SUPERESTRUTURA</v>
          </cell>
          <cell r="D436"/>
        </row>
        <row r="437">
          <cell r="A437" t="str">
            <v xml:space="preserve"> 92777 </v>
          </cell>
          <cell r="B437" t="str">
            <v>SINAPI</v>
          </cell>
          <cell r="C437" t="str">
            <v>ARMAÇÃO DE PILAR OU VIGA DE UMA ESTRUTURA CONVENCIONAL DE CONCRETO ARMADO EM UMA EDIFICAÇÃO TÉRREA OU SOBRADO UTILIZANDO AÇO CA-50 DE 8,0 MM - MONTAGEM. AF_12/2015</v>
          </cell>
          <cell r="D437" t="str">
            <v>KG</v>
          </cell>
        </row>
        <row r="438">
          <cell r="A438" t="str">
            <v xml:space="preserve"> 92419 </v>
          </cell>
          <cell r="B438" t="str">
            <v>SINAPI</v>
          </cell>
          <cell r="C438" t="str">
            <v>MONTAGEM E DESMONTAGEM DE FÔRMA DE PILARES RETANGULARES E ESTRUTURAS SIMILARES COM ÁREA MÉDIA DAS SEÇÕES MAIOR QUE 0,25 M², PÉ-DIREITO SIMPLES, EM CHAPA DE MADEIRA COMPENSADA RESINADA, 4 UTILIZAÇÕES. AF_12/2015</v>
          </cell>
          <cell r="D438" t="str">
            <v>m²</v>
          </cell>
        </row>
        <row r="439">
          <cell r="A439" t="str">
            <v xml:space="preserve"> 92775 </v>
          </cell>
          <cell r="B439" t="str">
            <v>SINAPI</v>
          </cell>
          <cell r="C439" t="str">
            <v>ARMAÇÃO DE PILAR OU VIGA DE UMA ESTRUTURA CONVENCIONAL DE CONCRETO ARMADO EM UMA EDIFICAÇÃO TÉRREA OU SOBRADO UTILIZANDO AÇO CA-60 DE 5,0 MM - MONTAGEM. AF_12/2015</v>
          </cell>
          <cell r="D439" t="str">
            <v>KG</v>
          </cell>
        </row>
        <row r="440">
          <cell r="A440" t="str">
            <v xml:space="preserve"> 92873 </v>
          </cell>
          <cell r="B440" t="str">
            <v>SINAPI</v>
          </cell>
          <cell r="C440" t="str">
            <v>LANÇAMENTO COM USO DE BALDES, ADENSAMENTO E ACABAMENTO DE CONCRETO EM ESTRUTURAS. AF_12/2015</v>
          </cell>
          <cell r="D440" t="str">
            <v>m³</v>
          </cell>
        </row>
        <row r="441">
          <cell r="A441" t="str">
            <v xml:space="preserve"> 94965 </v>
          </cell>
          <cell r="B441" t="str">
            <v>SINAPI</v>
          </cell>
          <cell r="C441" t="str">
            <v>CONCRETO FCK = 25MPA, TRAÇO 1:2,3:2,7 (CIMENTO/ AREIA MÉDIA/ BRITA 1)  - PREPARO MECÂNICO COM BETONEIRA 400 L. AF_07/2016</v>
          </cell>
          <cell r="D441" t="str">
            <v>m³</v>
          </cell>
        </row>
        <row r="442">
          <cell r="A442"/>
          <cell r="B442"/>
          <cell r="C442" t="str">
            <v>PAREDES E DIVISORIAS</v>
          </cell>
          <cell r="D442"/>
        </row>
        <row r="443">
          <cell r="A443" t="str">
            <v xml:space="preserve"> SEDUC 6.02 </v>
          </cell>
          <cell r="B443" t="str">
            <v>Próprio</v>
          </cell>
          <cell r="C443" t="str">
            <v>ALVENARIA EM TIJOLO CERAMICO FURADO 9X14X19CM, E = 9 CM, ASSENTADO EM ARGAMASSA TRACO 1:4, PREPARO MECÂNICO, BETONEIRA 400 L , JUNTA 1 CM (REF. SINAPI 73935/5 JAN 2014)</v>
          </cell>
          <cell r="D443" t="str">
            <v>M²</v>
          </cell>
        </row>
        <row r="444">
          <cell r="A444"/>
          <cell r="B444"/>
          <cell r="C444" t="str">
            <v>PAVIMENTAÇÃO</v>
          </cell>
          <cell r="D444"/>
        </row>
        <row r="445">
          <cell r="A445" t="str">
            <v xml:space="preserve"> 93679 </v>
          </cell>
          <cell r="B445" t="str">
            <v>SINAPI</v>
          </cell>
          <cell r="C445" t="str">
            <v>EXECUÇÃO DE PASSEIO EM PISO INTERTRAVADO, COM BLOCO RETANGULAR COLORIDO DE 20 X 10 CM, ESPESSURA 6 CM. AF_12/2015</v>
          </cell>
          <cell r="D445" t="str">
            <v>m²</v>
          </cell>
        </row>
        <row r="446">
          <cell r="A446"/>
          <cell r="B446"/>
          <cell r="C446" t="str">
            <v>REVESTIMENTOS</v>
          </cell>
          <cell r="D446"/>
        </row>
        <row r="447">
          <cell r="A447" t="str">
            <v xml:space="preserve"> 87894 </v>
          </cell>
          <cell r="B447" t="str">
            <v>SINAPI</v>
          </cell>
          <cell r="C447" t="str">
            <v>CHAPISCO APLICADO EM ALVENARIA (SEM PRESENÇA DE VÃOS) E ESTRUTURAS DE CONCRETO DE FACHADA, COM COLHER DE PEDREIRO.  ARGAMASSA TRAÇO 1:3 COM PREPARO EM BETONEIRA 400L. AF_06/2014</v>
          </cell>
          <cell r="D447" t="str">
            <v>m²</v>
          </cell>
        </row>
        <row r="448">
          <cell r="A448" t="str">
            <v xml:space="preserve"> SEDUC 9.04 </v>
          </cell>
          <cell r="B448" t="str">
            <v>Próprio</v>
          </cell>
          <cell r="C448" t="str">
            <v>MASSA ÚNICA PARA RECEBIMENTO DE PINTURA, EM ARGAMASSA TRAÇO 1:2:8, PREPARO MECÂNICO COM BETONEIRA 400L, APLICADA MANUALMENTE EM PAREDES, ESPESSURA DE 25 MM, COM EXECUÇÃO DE TALISCAS. (Ref. SINAPI 87529)</v>
          </cell>
          <cell r="D448" t="str">
            <v>M²</v>
          </cell>
        </row>
        <row r="449">
          <cell r="A449" t="str">
            <v xml:space="preserve"> SEDUC 01.38 </v>
          </cell>
          <cell r="B449" t="str">
            <v>Próprio</v>
          </cell>
          <cell r="C449" t="str">
            <v>REVESTIMENTO CERÂMICO PARA PAREDES INTERNAS COM PLACAS TIPO ESMALTADA EXTRA DE DIMENSÕES 10X10 CM COR BRANCA APLICADAS EM AMBIENTES DE ÁREA MAIOR QUE 5 M² A MEIA ALTURA DAS PAREDES. AF_06/2014 (Ref. SINAPI 87267)</v>
          </cell>
          <cell r="D449" t="str">
            <v>m²</v>
          </cell>
        </row>
        <row r="450">
          <cell r="A450" t="str">
            <v xml:space="preserve"> SEDUC 01.39 </v>
          </cell>
          <cell r="B450" t="str">
            <v>Próprio</v>
          </cell>
          <cell r="C450" t="str">
            <v>REVESTIMENTO CERÂMICO PARA PAREDES INTERNAS COM PLACAS TIPO ESMALTADA EXTRA DE DIMENSÕES 10X10 CM  COR VERDE APLICADAS EM AMBIENTES DE ÁREA MAIOR QUE 5 M² A MEIA ALTURA DAS PAREDES. AF_06/2014 (Ref. SINAPI 87267)</v>
          </cell>
          <cell r="D450" t="str">
            <v>m²</v>
          </cell>
        </row>
        <row r="451">
          <cell r="A451"/>
          <cell r="B451"/>
          <cell r="C451" t="str">
            <v>ESQUADRIAS</v>
          </cell>
          <cell r="D451"/>
        </row>
        <row r="452">
          <cell r="A452" t="str">
            <v xml:space="preserve"> SEDUC 10.13 </v>
          </cell>
          <cell r="B452" t="str">
            <v>Próprio</v>
          </cell>
          <cell r="C452" t="str">
            <v>GRADIL DE FERRO COM BARRAS QUADRADAS DE 1/2" X 1/2" E MONTANTES DE AÇO GALVANIZADO PARA FACHADA PADRÃO SEDUC (Ref. ORSE 1871)</v>
          </cell>
          <cell r="D452" t="str">
            <v>M²</v>
          </cell>
          <cell r="E452" t="str">
            <v>O gradil metálico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453">
          <cell r="A453" t="str">
            <v xml:space="preserve"> SEDUC 10.20 </v>
          </cell>
          <cell r="B453" t="str">
            <v>Próprio</v>
          </cell>
          <cell r="C453" t="str">
            <v>PORTÃO EM FERRO, EM GRADIL METÁLICO, PADRÃO BELGO OU EQUIVALENTE, DE CORRER (Ref. ORSE: 9072)</v>
          </cell>
          <cell r="D453" t="str">
            <v>M²</v>
          </cell>
          <cell r="E453" t="str">
            <v>O portáo de ferro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ell>
        </row>
        <row r="454">
          <cell r="A454"/>
          <cell r="B454"/>
          <cell r="C454" t="str">
            <v>PINTURAS</v>
          </cell>
          <cell r="D454"/>
        </row>
        <row r="455">
          <cell r="A455" t="str">
            <v xml:space="preserve"> 88415 </v>
          </cell>
          <cell r="B455" t="str">
            <v>SINAPI</v>
          </cell>
          <cell r="C455" t="str">
            <v>APLICAÇÃO MANUAL DE FUNDO SELADOR ACRÍLICO EM PAREDES EXTERNAS DE CASAS. AF_06/2014</v>
          </cell>
          <cell r="D455" t="str">
            <v>m²</v>
          </cell>
          <cell r="E455" t="str">
            <v>Previamente a pintura dos tetos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evitando-se dessa forma a sedimentação dos pigmentos e componentes mais densos.</v>
          </cell>
        </row>
        <row r="456">
          <cell r="A456" t="str">
            <v xml:space="preserve"> 88489 </v>
          </cell>
          <cell r="B456" t="str">
            <v>SINAPI</v>
          </cell>
          <cell r="C456" t="str">
            <v>APLICAÇÃO MANUAL DE PINTURA COM TINTA LÁTEX ACRÍLICA EM PAREDES, DUAS DEMÃOS. AF_06/2014</v>
          </cell>
          <cell r="D456" t="str">
            <v>m²</v>
          </cell>
        </row>
        <row r="457">
          <cell r="A457" t="str">
            <v xml:space="preserve"> SEDUC 11.06 </v>
          </cell>
          <cell r="B457" t="str">
            <v>Próprio</v>
          </cell>
          <cell r="C457" t="str">
            <v>PINTURA ESMALTE FOSCO, DUAS DEMAOS, SOBRE SUPERFICIE METALICA, INCLUSO UMA DEMAO DE FUNDO ANTICORROSIVO. UTILIZACAO DE REVOLVER ( AR-COMPRIMIDO). (Ref. SINAPI 2019: 74145/1)</v>
          </cell>
          <cell r="D457" t="str">
            <v>M²</v>
          </cell>
        </row>
        <row r="458">
          <cell r="A458"/>
          <cell r="B458"/>
          <cell r="C458" t="str">
            <v>PAISAGISMO</v>
          </cell>
          <cell r="D458"/>
        </row>
        <row r="459">
          <cell r="A459" t="str">
            <v xml:space="preserve"> 85180 </v>
          </cell>
          <cell r="B459" t="str">
            <v>SINAPI</v>
          </cell>
          <cell r="C459" t="str">
            <v>PLANTIO DE GRAMA ESMERALDA EM ROLO</v>
          </cell>
          <cell r="D459" t="str">
            <v>m²</v>
          </cell>
          <cell r="E459" t="str">
            <v>A grama deve ser irrigada com regularidade até que chegue aos 4 meses do plantio. Desse ponto em diante, faça regas com um espaço maior entre cada uma delas.</v>
          </cell>
        </row>
        <row r="460">
          <cell r="A460" t="str">
            <v xml:space="preserve"> 98509 </v>
          </cell>
          <cell r="B460" t="str">
            <v>SINAPI</v>
          </cell>
          <cell r="C460" t="str">
            <v>PLANTIO DE ARBUSTO OU  CERCA VIVA. AF_05/2018</v>
          </cell>
          <cell r="D460" t="str">
            <v>UN</v>
          </cell>
          <cell r="E460" t="str">
            <v>As mudas devem ser adquiridas de acordo com as especificações do projeto. Perfeita sanidade, livres de pragas e doenças; Recipientes que facilitem a retirada sem quebrar o torrão. Os locais onde serão plantas as mudas deverão estar limpos e livres plantas daninhas e restos de construção.</v>
          </cell>
        </row>
        <row r="461">
          <cell r="A461"/>
          <cell r="B461"/>
          <cell r="C461" t="str">
            <v>LIMPEZA DA OBRA</v>
          </cell>
          <cell r="D461"/>
        </row>
        <row r="462">
          <cell r="A462" t="str">
            <v xml:space="preserve"> 99811 </v>
          </cell>
          <cell r="B462" t="str">
            <v>SINAPI</v>
          </cell>
          <cell r="C462" t="str">
            <v>LIMPEZA DE CONTRAPISO COM VASSOURA A SECO. AF_04/2019</v>
          </cell>
          <cell r="D462" t="str">
            <v>m²</v>
          </cell>
          <cell r="E462" t="str">
            <v>Será de responsabilidade da CONTRATADA a retirada de toda sobra de material e limpeza do local de trabalho. Os serviços de limpeza geral deverão ser executados com todo cuidado a fim de não se danificar os elementos da construção. A limpeza fina de um compartimento só será executada após a conclusão de todos os serviços a serem efetuados neste, sendo que após o término da limpeza, o ambiente será trancado com chave, sendo impedido o acesso ao local.</v>
          </cell>
        </row>
        <row r="463">
          <cell r="A463" t="str">
            <v xml:space="preserve"> 72897 </v>
          </cell>
          <cell r="B463" t="str">
            <v>SINAPI</v>
          </cell>
          <cell r="C463" t="str">
            <v>CARGA MANUAL DE ENTULHO EM CAMINHAO BASCULANTE 6 M3</v>
          </cell>
          <cell r="D463" t="str">
            <v>m³</v>
          </cell>
        </row>
        <row r="464">
          <cell r="A464" t="str">
            <v xml:space="preserve"> 72900 </v>
          </cell>
          <cell r="B464" t="str">
            <v>SINAPI</v>
          </cell>
          <cell r="C464" t="str">
            <v>TRANSPORTE DE ENTULHO COM CAMINHAO BASCULANTE 6 M3, RODOVIA PAVIMENTADA, DMT 0,5 A 1,0 KM</v>
          </cell>
          <cell r="D464" t="str">
            <v>m³</v>
          </cell>
        </row>
        <row r="465">
          <cell r="A465">
            <v>92448</v>
          </cell>
          <cell r="B465" t="str">
            <v>SINAPI</v>
          </cell>
          <cell r="C465" t="str">
            <v>MONTAGEM E DESMONTAGEM DE FÔRMA DE VIGA, ESCORAMENTO COM PONTALETE DE MADEIRA, PÉ-DIREITO SIMPLES, EM MADEIRA SERRADA, 4 UTILIZAÇÕES. AF_09/2020</v>
          </cell>
          <cell r="D465" t="str">
            <v>m²</v>
          </cell>
          <cell r="E465" t="str">
            <v>A montagem das formas deverá obedecer o projeto de formas estrutural. A desmontagem das fôrmas ocorrerá com após a cura do concreto, seguindo as recondações do proejto estrutural.</v>
          </cell>
        </row>
        <row r="466">
          <cell r="A466">
            <v>92419</v>
          </cell>
          <cell r="B466" t="str">
            <v>SINAPI</v>
          </cell>
          <cell r="C466" t="str">
            <v>MONTAGEM E DESMONTAGEM DE FÔRMA DE PILARES RETANGULARES E ESTRUTURAS SIMILARES, PÉ-DIREITO SIMPLES, EM CHAPA DE MADEIRA COMPENSADA RESINADA, 4 UTILIZAÇÕES. AF_09/2020</v>
          </cell>
          <cell r="D466" t="str">
            <v>m²</v>
          </cell>
          <cell r="E466" t="str">
            <v>A montagem das formas deverá obedecer o projeto de formas estrutural. A desmontagem das fôrmas ocorrerá com após a cura do concreto, seguindo as recondações do proejto estrutural.</v>
          </cell>
        </row>
        <row r="467">
          <cell r="A467">
            <v>96620</v>
          </cell>
          <cell r="B467" t="str">
            <v>SINAPI</v>
          </cell>
          <cell r="C467" t="str">
            <v>LASTRO DE CONCRETO MAGRO, APLICADO EM PISOS OU RADIERS. AF_08/2017</v>
          </cell>
          <cell r="D467" t="str">
            <v>m³</v>
          </cell>
          <cell r="E467" t="str">
            <v>Será executado utilizando traço 1:4,5:4,5 (CIMENTO/ AREIA MÉDIA/ BRITA 1)</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85A81-DFCA-4759-A618-4E16FD69FF1C}">
  <dimension ref="A1:J54"/>
  <sheetViews>
    <sheetView view="pageBreakPreview" topLeftCell="A10" zoomScaleNormal="100" zoomScaleSheetLayoutView="100" workbookViewId="0">
      <selection activeCell="P23" sqref="P23"/>
    </sheetView>
  </sheetViews>
  <sheetFormatPr defaultRowHeight="14.25" x14ac:dyDescent="0.2"/>
  <cols>
    <col min="1" max="1" width="11" customWidth="1"/>
    <col min="8" max="8" width="18.25" customWidth="1"/>
    <col min="9" max="9" width="12.625" customWidth="1"/>
  </cols>
  <sheetData>
    <row r="1" spans="1:10" x14ac:dyDescent="0.2">
      <c r="A1" s="1"/>
      <c r="B1" s="2"/>
      <c r="C1" s="2"/>
      <c r="D1" s="2"/>
      <c r="E1" s="2"/>
      <c r="F1" s="2"/>
      <c r="G1" s="2"/>
      <c r="H1" s="2"/>
      <c r="I1" s="2"/>
      <c r="J1" s="3"/>
    </row>
    <row r="2" spans="1:10" x14ac:dyDescent="0.2">
      <c r="A2" s="4"/>
      <c r="B2" s="5"/>
      <c r="C2" s="5"/>
      <c r="D2" s="5"/>
      <c r="E2" s="5"/>
      <c r="F2" s="5"/>
      <c r="G2" s="5"/>
      <c r="H2" s="5"/>
      <c r="I2" s="5"/>
      <c r="J2" s="6"/>
    </row>
    <row r="3" spans="1:10" x14ac:dyDescent="0.2">
      <c r="A3" s="4"/>
      <c r="B3" s="5"/>
      <c r="C3" s="5"/>
      <c r="D3" s="5"/>
      <c r="E3" s="5"/>
      <c r="F3" s="5"/>
      <c r="G3" s="5"/>
      <c r="H3" s="5"/>
      <c r="I3" s="5"/>
      <c r="J3" s="6"/>
    </row>
    <row r="4" spans="1:10" x14ac:dyDescent="0.2">
      <c r="A4" s="4"/>
      <c r="B4" s="5"/>
      <c r="C4" s="5"/>
      <c r="D4" s="5"/>
      <c r="E4" s="5"/>
      <c r="F4" s="5"/>
      <c r="G4" s="5"/>
      <c r="H4" s="5"/>
      <c r="I4" s="5"/>
      <c r="J4" s="6"/>
    </row>
    <row r="5" spans="1:10" x14ac:dyDescent="0.2">
      <c r="A5" s="4"/>
      <c r="B5" s="5"/>
      <c r="C5" s="5"/>
      <c r="D5" s="5"/>
      <c r="E5" s="5"/>
      <c r="F5" s="5"/>
      <c r="G5" s="5"/>
      <c r="H5" s="5"/>
      <c r="I5" s="5"/>
      <c r="J5" s="6"/>
    </row>
    <row r="6" spans="1:10" x14ac:dyDescent="0.2">
      <c r="A6" s="4"/>
      <c r="B6" s="5"/>
      <c r="C6" s="5"/>
      <c r="D6" s="5"/>
      <c r="E6" s="5"/>
      <c r="F6" s="5"/>
      <c r="G6" s="5"/>
      <c r="H6" s="5"/>
      <c r="I6" s="5"/>
      <c r="J6" s="6"/>
    </row>
    <row r="7" spans="1:10" x14ac:dyDescent="0.2">
      <c r="A7" s="4"/>
      <c r="B7" s="5"/>
      <c r="C7" s="5"/>
      <c r="D7" s="5"/>
      <c r="E7" s="5"/>
      <c r="F7" s="5"/>
      <c r="G7" s="5"/>
      <c r="H7" s="5"/>
      <c r="I7" s="5"/>
      <c r="J7" s="6"/>
    </row>
    <row r="8" spans="1:10" x14ac:dyDescent="0.2">
      <c r="A8" s="4"/>
      <c r="B8" s="5"/>
      <c r="C8" s="5"/>
      <c r="D8" s="5"/>
      <c r="E8" s="5"/>
      <c r="F8" s="5"/>
      <c r="G8" s="5"/>
      <c r="H8" s="5"/>
      <c r="I8" s="5"/>
      <c r="J8" s="6"/>
    </row>
    <row r="9" spans="1:10" x14ac:dyDescent="0.2">
      <c r="A9" s="4"/>
      <c r="B9" s="5"/>
      <c r="C9" s="5"/>
      <c r="D9" s="5"/>
      <c r="E9" s="5"/>
      <c r="F9" s="5"/>
      <c r="G9" s="5"/>
      <c r="H9" s="5"/>
      <c r="I9" s="5"/>
      <c r="J9" s="6"/>
    </row>
    <row r="10" spans="1:10" x14ac:dyDescent="0.2">
      <c r="A10" s="4"/>
      <c r="B10" s="5"/>
      <c r="C10" s="5"/>
      <c r="D10" s="5"/>
      <c r="E10" s="5"/>
      <c r="F10" s="5"/>
      <c r="G10" s="5"/>
      <c r="H10" s="5"/>
      <c r="I10" s="5"/>
      <c r="J10" s="6"/>
    </row>
    <row r="11" spans="1:10" x14ac:dyDescent="0.2">
      <c r="A11" s="4"/>
      <c r="B11" s="5"/>
      <c r="C11" s="5"/>
      <c r="D11" s="5"/>
      <c r="E11" s="5"/>
      <c r="F11" s="5"/>
      <c r="G11" s="5"/>
      <c r="H11" s="5"/>
      <c r="I11" s="5"/>
      <c r="J11" s="6"/>
    </row>
    <row r="12" spans="1:10" x14ac:dyDescent="0.2">
      <c r="A12" s="4"/>
      <c r="B12" s="5"/>
      <c r="C12" s="5"/>
      <c r="D12" s="5"/>
      <c r="E12" s="5"/>
      <c r="F12" s="5"/>
      <c r="G12" s="5"/>
      <c r="H12" s="5"/>
      <c r="I12" s="5"/>
      <c r="J12" s="6"/>
    </row>
    <row r="13" spans="1:10" x14ac:dyDescent="0.2">
      <c r="A13" s="4"/>
      <c r="B13" s="5"/>
      <c r="C13" s="5"/>
      <c r="D13" s="5"/>
      <c r="E13" s="5"/>
      <c r="F13" s="5"/>
      <c r="G13" s="5"/>
      <c r="H13" s="5"/>
      <c r="I13" s="5"/>
      <c r="J13" s="6"/>
    </row>
    <row r="14" spans="1:10" x14ac:dyDescent="0.2">
      <c r="A14" s="4"/>
      <c r="B14" s="5"/>
      <c r="C14" s="5"/>
      <c r="D14" s="5"/>
      <c r="E14" s="5"/>
      <c r="F14" s="5"/>
      <c r="G14" s="5"/>
      <c r="H14" s="5"/>
      <c r="I14" s="5"/>
      <c r="J14" s="6"/>
    </row>
    <row r="15" spans="1:10" x14ac:dyDescent="0.2">
      <c r="A15" s="4"/>
      <c r="B15" s="5"/>
      <c r="C15" s="5"/>
      <c r="D15" s="5"/>
      <c r="E15" s="5"/>
      <c r="F15" s="5"/>
      <c r="G15" s="5"/>
      <c r="H15" s="5"/>
      <c r="I15" s="5"/>
      <c r="J15" s="6"/>
    </row>
    <row r="16" spans="1:10" x14ac:dyDescent="0.2">
      <c r="A16" s="4"/>
      <c r="B16" s="5"/>
      <c r="C16" s="5"/>
      <c r="D16" s="5"/>
      <c r="E16" s="5"/>
      <c r="F16" s="5"/>
      <c r="G16" s="5"/>
      <c r="H16" s="5"/>
      <c r="I16" s="5"/>
      <c r="J16" s="6"/>
    </row>
    <row r="17" spans="1:10" x14ac:dyDescent="0.2">
      <c r="A17" s="4"/>
      <c r="B17" s="5"/>
      <c r="C17" s="5"/>
      <c r="D17" s="5"/>
      <c r="E17" s="5"/>
      <c r="F17" s="5"/>
      <c r="G17" s="5"/>
      <c r="H17" s="5"/>
      <c r="I17" s="5"/>
      <c r="J17" s="6"/>
    </row>
    <row r="18" spans="1:10" x14ac:dyDescent="0.2">
      <c r="A18" s="4"/>
      <c r="B18" s="5"/>
      <c r="C18" s="5"/>
      <c r="D18" s="5"/>
      <c r="E18" s="5"/>
      <c r="F18" s="5"/>
      <c r="G18" s="5"/>
      <c r="H18" s="5"/>
      <c r="I18" s="5"/>
      <c r="J18" s="6"/>
    </row>
    <row r="19" spans="1:10" x14ac:dyDescent="0.2">
      <c r="A19" s="4"/>
      <c r="B19" s="5"/>
      <c r="C19" s="5"/>
      <c r="D19" s="5"/>
      <c r="E19" s="5"/>
      <c r="F19" s="5"/>
      <c r="G19" s="5"/>
      <c r="H19" s="5"/>
      <c r="I19" s="5"/>
      <c r="J19" s="6"/>
    </row>
    <row r="20" spans="1:10" ht="21" x14ac:dyDescent="0.2">
      <c r="A20" s="4"/>
      <c r="B20" s="7"/>
      <c r="C20" s="8"/>
      <c r="D20" s="5"/>
      <c r="E20" s="5"/>
      <c r="F20" s="5"/>
      <c r="G20" s="5"/>
      <c r="H20" s="5"/>
      <c r="I20" s="5"/>
      <c r="J20" s="6"/>
    </row>
    <row r="21" spans="1:10" ht="23.25" x14ac:dyDescent="0.2">
      <c r="A21" s="193" t="s">
        <v>583</v>
      </c>
      <c r="B21" s="194"/>
      <c r="C21" s="194"/>
      <c r="D21" s="194"/>
      <c r="E21" s="194"/>
      <c r="F21" s="194"/>
      <c r="G21" s="194"/>
      <c r="H21" s="194"/>
      <c r="I21" s="194"/>
      <c r="J21" s="195"/>
    </row>
    <row r="22" spans="1:10" ht="23.25" x14ac:dyDescent="0.2">
      <c r="A22" s="196" t="s">
        <v>584</v>
      </c>
      <c r="B22" s="197"/>
      <c r="C22" s="197"/>
      <c r="D22" s="197"/>
      <c r="E22" s="197"/>
      <c r="F22" s="197"/>
      <c r="G22" s="197"/>
      <c r="H22" s="197"/>
      <c r="I22" s="197"/>
      <c r="J22" s="198"/>
    </row>
    <row r="23" spans="1:10" ht="23.25" x14ac:dyDescent="0.2">
      <c r="A23" s="196" t="s">
        <v>1970</v>
      </c>
      <c r="B23" s="197"/>
      <c r="C23" s="197"/>
      <c r="D23" s="197"/>
      <c r="E23" s="197"/>
      <c r="F23" s="197"/>
      <c r="G23" s="197"/>
      <c r="H23" s="197"/>
      <c r="I23" s="197"/>
      <c r="J23" s="198"/>
    </row>
    <row r="24" spans="1:10" x14ac:dyDescent="0.2">
      <c r="A24" s="199" t="s">
        <v>1351</v>
      </c>
      <c r="B24" s="200"/>
      <c r="C24" s="200"/>
      <c r="D24" s="200"/>
      <c r="E24" s="200"/>
      <c r="F24" s="200"/>
      <c r="G24" s="200"/>
      <c r="H24" s="200"/>
      <c r="I24" s="200"/>
      <c r="J24" s="201"/>
    </row>
    <row r="25" spans="1:10" x14ac:dyDescent="0.2">
      <c r="A25" s="199"/>
      <c r="B25" s="200"/>
      <c r="C25" s="200"/>
      <c r="D25" s="200"/>
      <c r="E25" s="200"/>
      <c r="F25" s="200"/>
      <c r="G25" s="200"/>
      <c r="H25" s="200"/>
      <c r="I25" s="200"/>
      <c r="J25" s="201"/>
    </row>
    <row r="26" spans="1:10" ht="23.25" x14ac:dyDescent="0.2">
      <c r="A26" s="196" t="s">
        <v>585</v>
      </c>
      <c r="B26" s="197"/>
      <c r="C26" s="197"/>
      <c r="D26" s="197"/>
      <c r="E26" s="197"/>
      <c r="F26" s="197"/>
      <c r="G26" s="197"/>
      <c r="H26" s="197"/>
      <c r="I26" s="197"/>
      <c r="J26" s="198"/>
    </row>
    <row r="27" spans="1:10" x14ac:dyDescent="0.2">
      <c r="A27" s="4"/>
      <c r="B27" s="5"/>
      <c r="C27" s="5"/>
      <c r="D27" s="5"/>
      <c r="E27" s="5"/>
      <c r="F27" s="5"/>
      <c r="G27" s="5"/>
      <c r="H27" s="5"/>
      <c r="I27" s="5"/>
      <c r="J27" s="6"/>
    </row>
    <row r="28" spans="1:10" x14ac:dyDescent="0.2">
      <c r="A28" s="4"/>
      <c r="B28" s="5"/>
      <c r="C28" s="5"/>
      <c r="D28" s="5"/>
      <c r="E28" s="5"/>
      <c r="F28" s="5"/>
      <c r="G28" s="5"/>
      <c r="H28" s="5"/>
      <c r="I28" s="5"/>
      <c r="J28" s="6"/>
    </row>
    <row r="29" spans="1:10" x14ac:dyDescent="0.2">
      <c r="A29" s="4"/>
      <c r="B29" s="5"/>
      <c r="C29" s="5"/>
      <c r="D29" s="5"/>
      <c r="E29" s="5"/>
      <c r="F29" s="5"/>
      <c r="G29" s="5"/>
      <c r="H29" s="5"/>
      <c r="I29" s="5"/>
      <c r="J29" s="6"/>
    </row>
    <row r="30" spans="1:10" x14ac:dyDescent="0.2">
      <c r="A30" s="4"/>
      <c r="B30" s="5"/>
      <c r="C30" s="5"/>
      <c r="D30" s="5"/>
      <c r="E30" s="5"/>
      <c r="F30" s="5"/>
      <c r="G30" s="5"/>
      <c r="H30" s="5"/>
      <c r="I30" s="5"/>
      <c r="J30" s="6"/>
    </row>
    <row r="31" spans="1:10" x14ac:dyDescent="0.2">
      <c r="A31" s="4"/>
      <c r="B31" s="5"/>
      <c r="C31" s="5"/>
      <c r="D31" s="5"/>
      <c r="E31" s="5"/>
      <c r="F31" s="5"/>
      <c r="G31" s="5"/>
      <c r="H31" s="5"/>
      <c r="I31" s="5"/>
      <c r="J31" s="6"/>
    </row>
    <row r="32" spans="1:10" x14ac:dyDescent="0.2">
      <c r="A32" s="4"/>
      <c r="B32" s="5"/>
      <c r="C32" s="5"/>
      <c r="D32" s="5"/>
      <c r="E32" s="5"/>
      <c r="F32" s="5"/>
      <c r="G32" s="5"/>
      <c r="H32" s="5"/>
      <c r="I32" s="5"/>
      <c r="J32" s="6"/>
    </row>
    <row r="33" spans="1:10" x14ac:dyDescent="0.2">
      <c r="A33" s="4"/>
      <c r="B33" s="5"/>
      <c r="C33" s="5"/>
      <c r="D33" s="5"/>
      <c r="E33" s="5"/>
      <c r="F33" s="5"/>
      <c r="G33" s="5"/>
      <c r="H33" s="5"/>
      <c r="I33" s="5"/>
      <c r="J33" s="6"/>
    </row>
    <row r="34" spans="1:10" x14ac:dyDescent="0.2">
      <c r="A34" s="4"/>
      <c r="B34" s="5"/>
      <c r="C34" s="5"/>
      <c r="D34" s="5"/>
      <c r="E34" s="5"/>
      <c r="F34" s="5"/>
      <c r="G34" s="5"/>
      <c r="H34" s="5"/>
      <c r="I34" s="5"/>
      <c r="J34" s="6"/>
    </row>
    <row r="35" spans="1:10" x14ac:dyDescent="0.2">
      <c r="A35" s="4"/>
      <c r="B35" s="5"/>
      <c r="C35" s="5"/>
      <c r="D35" s="5"/>
      <c r="E35" s="5"/>
      <c r="F35" s="5"/>
      <c r="G35" s="5"/>
      <c r="H35" s="5"/>
      <c r="I35" s="5"/>
      <c r="J35" s="6"/>
    </row>
    <row r="36" spans="1:10" x14ac:dyDescent="0.2">
      <c r="A36" s="4"/>
      <c r="B36" s="5"/>
      <c r="C36" s="5"/>
      <c r="D36" s="5"/>
      <c r="E36" s="5"/>
      <c r="F36" s="5"/>
      <c r="G36" s="5"/>
      <c r="H36" s="5"/>
      <c r="I36" s="5"/>
      <c r="J36" s="6"/>
    </row>
    <row r="37" spans="1:10" x14ac:dyDescent="0.2">
      <c r="A37" s="4"/>
      <c r="B37" s="5"/>
      <c r="C37" s="5"/>
      <c r="D37" s="5"/>
      <c r="E37" s="5"/>
      <c r="F37" s="5"/>
      <c r="G37" s="5"/>
      <c r="H37" s="5"/>
      <c r="I37" s="5"/>
      <c r="J37" s="6"/>
    </row>
    <row r="38" spans="1:10" x14ac:dyDescent="0.2">
      <c r="A38" s="4"/>
      <c r="B38" s="5"/>
      <c r="C38" s="5"/>
      <c r="D38" s="5"/>
      <c r="E38" s="5"/>
      <c r="F38" s="5"/>
      <c r="G38" s="5"/>
      <c r="H38" s="5"/>
      <c r="I38" s="5"/>
      <c r="J38" s="6"/>
    </row>
    <row r="39" spans="1:10" x14ac:dyDescent="0.2">
      <c r="A39" s="4"/>
      <c r="B39" s="5"/>
      <c r="C39" s="5"/>
      <c r="D39" s="5"/>
      <c r="E39" s="5"/>
      <c r="F39" s="5"/>
      <c r="G39" s="5"/>
      <c r="H39" s="5"/>
      <c r="I39" s="5"/>
      <c r="J39" s="6"/>
    </row>
    <row r="40" spans="1:10" x14ac:dyDescent="0.2">
      <c r="A40" s="4"/>
      <c r="B40" s="5"/>
      <c r="C40" s="5"/>
      <c r="D40" s="5"/>
      <c r="E40" s="5"/>
      <c r="F40" s="5"/>
      <c r="G40" s="5"/>
      <c r="H40" s="5"/>
      <c r="I40" s="5"/>
      <c r="J40" s="6"/>
    </row>
    <row r="41" spans="1:10" x14ac:dyDescent="0.2">
      <c r="A41" s="4"/>
      <c r="B41" s="5"/>
      <c r="C41" s="5"/>
      <c r="D41" s="5"/>
      <c r="E41" s="5"/>
      <c r="F41" s="5"/>
      <c r="G41" s="5"/>
      <c r="H41" s="5"/>
      <c r="I41" s="5"/>
      <c r="J41" s="6"/>
    </row>
    <row r="42" spans="1:10" x14ac:dyDescent="0.2">
      <c r="A42" s="4"/>
      <c r="B42" s="5"/>
      <c r="C42" s="5"/>
      <c r="D42" s="5"/>
      <c r="E42" s="5"/>
      <c r="F42" s="5"/>
      <c r="G42" s="5"/>
      <c r="H42" s="5"/>
      <c r="I42" s="5"/>
      <c r="J42" s="6"/>
    </row>
    <row r="43" spans="1:10" x14ac:dyDescent="0.2">
      <c r="A43" s="4"/>
      <c r="B43" s="5"/>
      <c r="C43" s="5"/>
      <c r="D43" s="5"/>
      <c r="E43" s="5"/>
      <c r="F43" s="5"/>
      <c r="G43" s="5"/>
      <c r="H43" s="5"/>
      <c r="I43" s="5"/>
      <c r="J43" s="6"/>
    </row>
    <row r="44" spans="1:10" x14ac:dyDescent="0.2">
      <c r="A44" s="4"/>
      <c r="B44" s="5"/>
      <c r="C44" s="5"/>
      <c r="D44" s="5"/>
      <c r="E44" s="5"/>
      <c r="F44" s="5"/>
      <c r="G44" s="5"/>
      <c r="H44" s="5"/>
      <c r="I44" s="5"/>
      <c r="J44" s="6"/>
    </row>
    <row r="45" spans="1:10" x14ac:dyDescent="0.2">
      <c r="A45" s="4"/>
      <c r="B45" s="5"/>
      <c r="C45" s="5"/>
      <c r="D45" s="5"/>
      <c r="E45" s="5"/>
      <c r="F45" s="5"/>
      <c r="G45" s="5"/>
      <c r="H45" s="5"/>
      <c r="I45" s="5"/>
      <c r="J45" s="6"/>
    </row>
    <row r="46" spans="1:10" x14ac:dyDescent="0.2">
      <c r="A46" s="4"/>
      <c r="B46" s="5"/>
      <c r="C46" s="5"/>
      <c r="D46" s="5"/>
      <c r="E46" s="5"/>
      <c r="F46" s="5"/>
      <c r="G46" s="5"/>
      <c r="H46" s="5"/>
      <c r="I46" s="5"/>
      <c r="J46" s="6"/>
    </row>
    <row r="47" spans="1:10" x14ac:dyDescent="0.2">
      <c r="A47" s="4"/>
      <c r="B47" s="5"/>
      <c r="C47" s="5"/>
      <c r="D47" s="5"/>
      <c r="E47" s="5"/>
      <c r="F47" s="5"/>
      <c r="G47" s="5"/>
      <c r="H47" s="5"/>
      <c r="I47" s="5"/>
      <c r="J47" s="6"/>
    </row>
    <row r="48" spans="1:10" x14ac:dyDescent="0.2">
      <c r="A48" s="4"/>
      <c r="B48" s="5"/>
      <c r="C48" s="5"/>
      <c r="D48" s="5"/>
      <c r="E48" s="5"/>
      <c r="F48" s="5"/>
      <c r="G48" s="5"/>
      <c r="H48" s="5"/>
      <c r="I48" s="5"/>
      <c r="J48" s="6"/>
    </row>
    <row r="49" spans="1:10" x14ac:dyDescent="0.2">
      <c r="A49" s="4"/>
      <c r="B49" s="5"/>
      <c r="C49" s="5"/>
      <c r="D49" s="5"/>
      <c r="E49" s="5"/>
      <c r="F49" s="5"/>
      <c r="G49" s="5"/>
      <c r="H49" s="5"/>
      <c r="I49" s="5"/>
      <c r="J49" s="6"/>
    </row>
    <row r="50" spans="1:10" x14ac:dyDescent="0.2">
      <c r="A50" s="4"/>
      <c r="B50" s="5"/>
      <c r="C50" s="5"/>
      <c r="D50" s="5"/>
      <c r="E50" s="5"/>
      <c r="F50" s="5"/>
      <c r="G50" s="5"/>
      <c r="H50" s="5"/>
      <c r="I50" s="5"/>
      <c r="J50" s="6"/>
    </row>
    <row r="51" spans="1:10" x14ac:dyDescent="0.2">
      <c r="A51" s="190" t="s">
        <v>1930</v>
      </c>
      <c r="B51" s="191"/>
      <c r="C51" s="191"/>
      <c r="D51" s="191"/>
      <c r="E51" s="191"/>
      <c r="F51" s="191"/>
      <c r="G51" s="191"/>
      <c r="H51" s="191"/>
      <c r="I51" s="191"/>
      <c r="J51" s="192"/>
    </row>
    <row r="52" spans="1:10" x14ac:dyDescent="0.2">
      <c r="A52" s="4"/>
      <c r="B52" s="5"/>
      <c r="C52" s="5"/>
      <c r="D52" s="5"/>
      <c r="E52" s="5"/>
      <c r="F52" s="5"/>
      <c r="G52" s="5"/>
      <c r="H52" s="5"/>
      <c r="I52" s="5"/>
      <c r="J52" s="6"/>
    </row>
    <row r="53" spans="1:10" x14ac:dyDescent="0.2">
      <c r="A53" s="4"/>
      <c r="B53" s="5"/>
      <c r="C53" s="5"/>
      <c r="D53" s="5"/>
      <c r="E53" s="5"/>
      <c r="F53" s="5"/>
      <c r="G53" s="5"/>
      <c r="H53" s="5"/>
      <c r="I53" s="5"/>
      <c r="J53" s="6"/>
    </row>
    <row r="54" spans="1:10" ht="15" thickBot="1" x14ac:dyDescent="0.25">
      <c r="A54" s="9"/>
      <c r="B54" s="10"/>
      <c r="C54" s="10"/>
      <c r="D54" s="10"/>
      <c r="E54" s="10"/>
      <c r="F54" s="10"/>
      <c r="G54" s="10"/>
      <c r="H54" s="10"/>
      <c r="I54" s="10"/>
      <c r="J54" s="11"/>
    </row>
  </sheetData>
  <mergeCells count="6">
    <mergeCell ref="A51:J51"/>
    <mergeCell ref="A21:J21"/>
    <mergeCell ref="A22:J22"/>
    <mergeCell ref="A23:J23"/>
    <mergeCell ref="A24:J25"/>
    <mergeCell ref="A26:J26"/>
  </mergeCells>
  <printOptions horizontalCentered="1"/>
  <pageMargins left="0.51181102362204722" right="0.51181102362204722" top="0.78740157480314965" bottom="0.78740157480314965" header="0.31496062992125984" footer="0.31496062992125984"/>
  <pageSetup paperSize="9" scale="78" orientation="portrait" r:id="rId1"/>
  <headerFooter>
    <oddFooter>&amp;R&amp;G</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8C8B8-00B8-43BD-AA52-075FB7BCA580}">
  <sheetPr>
    <pageSetUpPr fitToPage="1"/>
  </sheetPr>
  <dimension ref="A1:K518"/>
  <sheetViews>
    <sheetView showOutlineSymbols="0" showWhiteSpace="0" view="pageBreakPreview" topLeftCell="A181" zoomScaleNormal="100" zoomScaleSheetLayoutView="100" workbookViewId="0">
      <selection activeCell="D190" sqref="D190"/>
    </sheetView>
  </sheetViews>
  <sheetFormatPr defaultRowHeight="14.25" x14ac:dyDescent="0.2"/>
  <cols>
    <col min="1" max="1" width="12.5" customWidth="1"/>
    <col min="2" max="2" width="12" bestFit="1" customWidth="1"/>
    <col min="3" max="3" width="10" bestFit="1" customWidth="1"/>
    <col min="4" max="4" width="60" bestFit="1" customWidth="1"/>
    <col min="5" max="5" width="15" bestFit="1" customWidth="1"/>
    <col min="6" max="9" width="12" bestFit="1" customWidth="1"/>
    <col min="10" max="10" width="14" bestFit="1" customWidth="1"/>
  </cols>
  <sheetData>
    <row r="1" spans="1:11" ht="15" x14ac:dyDescent="0.2">
      <c r="A1" s="215" t="s">
        <v>663</v>
      </c>
      <c r="B1" s="215"/>
      <c r="C1" s="215"/>
      <c r="D1" s="215"/>
      <c r="E1" s="215"/>
      <c r="F1" s="215"/>
      <c r="G1" s="5"/>
      <c r="H1" s="5"/>
      <c r="I1" s="5"/>
      <c r="J1" s="5"/>
    </row>
    <row r="2" spans="1:11" ht="15" x14ac:dyDescent="0.2">
      <c r="A2" s="216" t="s">
        <v>664</v>
      </c>
      <c r="B2" s="216"/>
      <c r="C2" s="216"/>
      <c r="D2" s="216"/>
      <c r="E2" s="216"/>
      <c r="F2" s="216"/>
      <c r="G2" s="5"/>
      <c r="H2" s="5"/>
      <c r="I2" s="5"/>
      <c r="J2" s="5"/>
    </row>
    <row r="3" spans="1:11" ht="39" customHeight="1" x14ac:dyDescent="0.2">
      <c r="A3" s="217" t="s">
        <v>665</v>
      </c>
      <c r="B3" s="217"/>
      <c r="C3" s="217"/>
      <c r="D3" s="217"/>
      <c r="E3" s="217"/>
      <c r="F3" s="217"/>
      <c r="G3" s="5"/>
      <c r="H3" s="5"/>
      <c r="I3" s="5"/>
      <c r="J3" s="5"/>
    </row>
    <row r="4" spans="1:11" ht="15" x14ac:dyDescent="0.2">
      <c r="A4" s="101"/>
      <c r="B4" s="217" t="s">
        <v>689</v>
      </c>
      <c r="C4" s="216"/>
      <c r="D4" s="216"/>
      <c r="E4" s="216"/>
      <c r="F4" s="216"/>
      <c r="G4" s="5"/>
      <c r="H4" s="191"/>
      <c r="I4" s="191"/>
      <c r="J4" s="191"/>
    </row>
    <row r="5" spans="1:11" ht="17.45" customHeight="1" x14ac:dyDescent="0.2">
      <c r="A5" s="216" t="s">
        <v>1938</v>
      </c>
      <c r="B5" s="216"/>
      <c r="C5" s="216"/>
      <c r="D5" s="216"/>
      <c r="E5" s="216"/>
      <c r="F5" s="216"/>
      <c r="H5" s="218" t="s">
        <v>883</v>
      </c>
      <c r="I5" s="218"/>
      <c r="J5" s="218"/>
    </row>
    <row r="6" spans="1:11" ht="31.9" customHeight="1" x14ac:dyDescent="0.2">
      <c r="A6" s="216" t="s">
        <v>1936</v>
      </c>
      <c r="B6" s="216"/>
      <c r="C6" s="216"/>
      <c r="D6" s="216"/>
      <c r="E6" s="216"/>
      <c r="F6" s="216"/>
      <c r="G6" s="96"/>
      <c r="H6" s="219" t="s">
        <v>1933</v>
      </c>
      <c r="I6" s="219"/>
      <c r="J6" s="219"/>
    </row>
    <row r="7" spans="1:11" ht="17.45" customHeight="1" x14ac:dyDescent="0.2">
      <c r="A7" s="216" t="s">
        <v>1242</v>
      </c>
      <c r="B7" s="216"/>
      <c r="C7" s="216"/>
      <c r="D7" s="216"/>
      <c r="E7" s="216"/>
      <c r="F7" s="216"/>
      <c r="G7" s="96"/>
      <c r="H7" s="219"/>
      <c r="I7" s="219"/>
      <c r="J7" s="219"/>
    </row>
    <row r="8" spans="1:11" x14ac:dyDescent="0.2">
      <c r="A8" s="5"/>
      <c r="B8" s="5"/>
      <c r="C8" s="5"/>
      <c r="D8" s="5"/>
      <c r="E8" s="5"/>
      <c r="F8" s="5"/>
      <c r="G8" s="96"/>
      <c r="H8" s="219"/>
      <c r="I8" s="219"/>
      <c r="J8" s="219"/>
    </row>
    <row r="9" spans="1:11" x14ac:dyDescent="0.2">
      <c r="A9" s="97" t="s">
        <v>1932</v>
      </c>
      <c r="B9" s="97"/>
      <c r="C9" s="97"/>
      <c r="D9" s="97"/>
      <c r="E9" s="5"/>
      <c r="G9" s="98" t="s">
        <v>1221</v>
      </c>
      <c r="H9" s="288"/>
      <c r="I9" s="288"/>
      <c r="J9" s="288"/>
    </row>
    <row r="10" spans="1:11" ht="15" x14ac:dyDescent="0.2">
      <c r="A10" s="127" t="s">
        <v>6</v>
      </c>
      <c r="B10" s="129" t="s">
        <v>882</v>
      </c>
      <c r="C10" s="127" t="s">
        <v>881</v>
      </c>
      <c r="D10" s="127" t="s">
        <v>1</v>
      </c>
      <c r="E10" s="210" t="s">
        <v>895</v>
      </c>
      <c r="F10" s="210"/>
      <c r="G10" s="128" t="s">
        <v>2</v>
      </c>
      <c r="H10" s="129" t="s">
        <v>3</v>
      </c>
      <c r="I10" s="129" t="s">
        <v>880</v>
      </c>
      <c r="J10" s="129" t="s">
        <v>879</v>
      </c>
    </row>
    <row r="11" spans="1:11" x14ac:dyDescent="0.2">
      <c r="A11" s="171" t="s">
        <v>894</v>
      </c>
      <c r="B11" s="173" t="s">
        <v>877</v>
      </c>
      <c r="C11" s="171" t="s">
        <v>691</v>
      </c>
      <c r="D11" s="171" t="s">
        <v>1297</v>
      </c>
      <c r="E11" s="284" t="s">
        <v>890</v>
      </c>
      <c r="F11" s="284"/>
      <c r="G11" s="172" t="s">
        <v>8</v>
      </c>
      <c r="H11" s="175">
        <v>1</v>
      </c>
      <c r="I11" s="174">
        <v>4733.8</v>
      </c>
      <c r="J11" s="174">
        <v>4733.8</v>
      </c>
      <c r="K11" s="120"/>
    </row>
    <row r="12" spans="1:11" ht="25.5" x14ac:dyDescent="0.2">
      <c r="A12" s="177" t="s">
        <v>891</v>
      </c>
      <c r="B12" s="179" t="s">
        <v>1129</v>
      </c>
      <c r="C12" s="177" t="s">
        <v>690</v>
      </c>
      <c r="D12" s="177" t="s">
        <v>1128</v>
      </c>
      <c r="E12" s="285" t="s">
        <v>890</v>
      </c>
      <c r="F12" s="285"/>
      <c r="G12" s="178" t="s">
        <v>889</v>
      </c>
      <c r="H12" s="181">
        <v>25.6</v>
      </c>
      <c r="I12" s="180">
        <v>80.260000000000005</v>
      </c>
      <c r="J12" s="180">
        <v>2054.65</v>
      </c>
      <c r="K12" s="121"/>
    </row>
    <row r="13" spans="1:11" ht="25.5" x14ac:dyDescent="0.2">
      <c r="A13" s="177" t="s">
        <v>891</v>
      </c>
      <c r="B13" s="179" t="s">
        <v>1143</v>
      </c>
      <c r="C13" s="177" t="s">
        <v>690</v>
      </c>
      <c r="D13" s="177" t="s">
        <v>1142</v>
      </c>
      <c r="E13" s="285" t="s">
        <v>890</v>
      </c>
      <c r="F13" s="285"/>
      <c r="G13" s="178" t="s">
        <v>889</v>
      </c>
      <c r="H13" s="181">
        <v>45</v>
      </c>
      <c r="I13" s="180">
        <v>33.17</v>
      </c>
      <c r="J13" s="180">
        <v>1492.65</v>
      </c>
      <c r="K13" s="121"/>
    </row>
    <row r="14" spans="1:11" ht="25.5" x14ac:dyDescent="0.2">
      <c r="A14" s="177" t="s">
        <v>891</v>
      </c>
      <c r="B14" s="179" t="s">
        <v>1851</v>
      </c>
      <c r="C14" s="177" t="s">
        <v>690</v>
      </c>
      <c r="D14" s="177" t="s">
        <v>1352</v>
      </c>
      <c r="E14" s="285" t="s">
        <v>890</v>
      </c>
      <c r="F14" s="285"/>
      <c r="G14" s="178" t="s">
        <v>889</v>
      </c>
      <c r="H14" s="181">
        <v>75</v>
      </c>
      <c r="I14" s="180">
        <v>15.82</v>
      </c>
      <c r="J14" s="180">
        <v>1186.5</v>
      </c>
      <c r="K14" s="121"/>
    </row>
    <row r="15" spans="1:11" ht="25.5" x14ac:dyDescent="0.2">
      <c r="A15" s="187"/>
      <c r="B15" s="187"/>
      <c r="C15" s="187"/>
      <c r="D15" s="187"/>
      <c r="E15" s="187" t="s">
        <v>888</v>
      </c>
      <c r="F15" s="188">
        <v>2448.3063811188813</v>
      </c>
      <c r="G15" s="187" t="s">
        <v>887</v>
      </c>
      <c r="H15" s="188">
        <v>2033.07</v>
      </c>
      <c r="I15" s="187" t="s">
        <v>886</v>
      </c>
      <c r="J15" s="188">
        <v>4481.38</v>
      </c>
      <c r="K15" s="121"/>
    </row>
    <row r="16" spans="1:11" ht="15" thickBot="1" x14ac:dyDescent="0.25">
      <c r="A16" s="187"/>
      <c r="B16" s="187"/>
      <c r="C16" s="187"/>
      <c r="D16" s="187"/>
      <c r="E16" s="187" t="s">
        <v>885</v>
      </c>
      <c r="F16" s="188">
        <v>1247.3499999999999</v>
      </c>
      <c r="G16" s="187"/>
      <c r="H16" s="286" t="s">
        <v>884</v>
      </c>
      <c r="I16" s="286"/>
      <c r="J16" s="188">
        <v>5981.15</v>
      </c>
      <c r="K16" s="121"/>
    </row>
    <row r="17" spans="1:11" ht="15" thickTop="1" x14ac:dyDescent="0.2">
      <c r="A17" s="176"/>
      <c r="B17" s="176"/>
      <c r="C17" s="176"/>
      <c r="D17" s="176"/>
      <c r="E17" s="176"/>
      <c r="F17" s="176"/>
      <c r="G17" s="176"/>
      <c r="H17" s="176"/>
      <c r="I17" s="176"/>
      <c r="J17" s="176"/>
      <c r="K17" s="121"/>
    </row>
    <row r="18" spans="1:11" ht="15" x14ac:dyDescent="0.2">
      <c r="A18" s="168" t="s">
        <v>14</v>
      </c>
      <c r="B18" s="170" t="s">
        <v>882</v>
      </c>
      <c r="C18" s="168" t="s">
        <v>881</v>
      </c>
      <c r="D18" s="168" t="s">
        <v>1</v>
      </c>
      <c r="E18" s="210" t="s">
        <v>895</v>
      </c>
      <c r="F18" s="210"/>
      <c r="G18" s="169" t="s">
        <v>2</v>
      </c>
      <c r="H18" s="170" t="s">
        <v>3</v>
      </c>
      <c r="I18" s="170" t="s">
        <v>880</v>
      </c>
      <c r="J18" s="170" t="s">
        <v>879</v>
      </c>
      <c r="K18" s="121"/>
    </row>
    <row r="19" spans="1:11" ht="25.5" x14ac:dyDescent="0.2">
      <c r="A19" s="171" t="s">
        <v>894</v>
      </c>
      <c r="B19" s="173" t="s">
        <v>876</v>
      </c>
      <c r="C19" s="171" t="s">
        <v>691</v>
      </c>
      <c r="D19" s="171" t="s">
        <v>15</v>
      </c>
      <c r="E19" s="284" t="s">
        <v>890</v>
      </c>
      <c r="F19" s="284"/>
      <c r="G19" s="172" t="s">
        <v>16</v>
      </c>
      <c r="H19" s="175">
        <v>1</v>
      </c>
      <c r="I19" s="174">
        <v>324.62</v>
      </c>
      <c r="J19" s="174">
        <v>324.62</v>
      </c>
      <c r="K19" s="121"/>
    </row>
    <row r="20" spans="1:11" ht="25.5" x14ac:dyDescent="0.2">
      <c r="A20" s="177" t="s">
        <v>891</v>
      </c>
      <c r="B20" s="179" t="s">
        <v>1141</v>
      </c>
      <c r="C20" s="177" t="s">
        <v>690</v>
      </c>
      <c r="D20" s="177" t="s">
        <v>1140</v>
      </c>
      <c r="E20" s="285" t="s">
        <v>890</v>
      </c>
      <c r="F20" s="285"/>
      <c r="G20" s="178" t="s">
        <v>889</v>
      </c>
      <c r="H20" s="181">
        <v>1</v>
      </c>
      <c r="I20" s="180">
        <v>19.850000000000001</v>
      </c>
      <c r="J20" s="180">
        <v>19.850000000000001</v>
      </c>
      <c r="K20" s="121"/>
    </row>
    <row r="21" spans="1:11" ht="25.5" x14ac:dyDescent="0.2">
      <c r="A21" s="177" t="s">
        <v>891</v>
      </c>
      <c r="B21" s="179" t="s">
        <v>893</v>
      </c>
      <c r="C21" s="177" t="s">
        <v>690</v>
      </c>
      <c r="D21" s="177" t="s">
        <v>892</v>
      </c>
      <c r="E21" s="285" t="s">
        <v>890</v>
      </c>
      <c r="F21" s="285"/>
      <c r="G21" s="178" t="s">
        <v>889</v>
      </c>
      <c r="H21" s="181">
        <v>2</v>
      </c>
      <c r="I21" s="180">
        <v>15.81</v>
      </c>
      <c r="J21" s="180">
        <v>31.62</v>
      </c>
      <c r="K21" s="121"/>
    </row>
    <row r="22" spans="1:11" ht="38.25" x14ac:dyDescent="0.2">
      <c r="A22" s="177" t="s">
        <v>891</v>
      </c>
      <c r="B22" s="179" t="s">
        <v>1139</v>
      </c>
      <c r="C22" s="177" t="s">
        <v>690</v>
      </c>
      <c r="D22" s="177" t="s">
        <v>1138</v>
      </c>
      <c r="E22" s="285" t="s">
        <v>1051</v>
      </c>
      <c r="F22" s="285"/>
      <c r="G22" s="178" t="s">
        <v>69</v>
      </c>
      <c r="H22" s="181">
        <v>0.01</v>
      </c>
      <c r="I22" s="180">
        <v>363.31</v>
      </c>
      <c r="J22" s="180">
        <v>3.63</v>
      </c>
      <c r="K22" s="121"/>
    </row>
    <row r="23" spans="1:11" ht="25.5" x14ac:dyDescent="0.2">
      <c r="A23" s="182" t="s">
        <v>897</v>
      </c>
      <c r="B23" s="184" t="s">
        <v>1137</v>
      </c>
      <c r="C23" s="182" t="s">
        <v>690</v>
      </c>
      <c r="D23" s="182" t="s">
        <v>1136</v>
      </c>
      <c r="E23" s="287" t="s">
        <v>896</v>
      </c>
      <c r="F23" s="287"/>
      <c r="G23" s="183" t="s">
        <v>52</v>
      </c>
      <c r="H23" s="186">
        <v>1</v>
      </c>
      <c r="I23" s="185">
        <v>4.3499999999999996</v>
      </c>
      <c r="J23" s="185">
        <v>4.3499999999999996</v>
      </c>
      <c r="K23" s="121"/>
    </row>
    <row r="24" spans="1:11" ht="25.5" x14ac:dyDescent="0.2">
      <c r="A24" s="182" t="s">
        <v>897</v>
      </c>
      <c r="B24" s="184" t="s">
        <v>1135</v>
      </c>
      <c r="C24" s="182" t="s">
        <v>690</v>
      </c>
      <c r="D24" s="182" t="s">
        <v>1134</v>
      </c>
      <c r="E24" s="287" t="s">
        <v>896</v>
      </c>
      <c r="F24" s="287"/>
      <c r="G24" s="183" t="s">
        <v>52</v>
      </c>
      <c r="H24" s="186">
        <v>4</v>
      </c>
      <c r="I24" s="185">
        <v>9.44</v>
      </c>
      <c r="J24" s="185">
        <v>37.76</v>
      </c>
      <c r="K24" s="121"/>
    </row>
    <row r="25" spans="1:11" ht="25.5" x14ac:dyDescent="0.2">
      <c r="A25" s="182" t="s">
        <v>897</v>
      </c>
      <c r="B25" s="184" t="s">
        <v>1133</v>
      </c>
      <c r="C25" s="182" t="s">
        <v>690</v>
      </c>
      <c r="D25" s="182" t="s">
        <v>1132</v>
      </c>
      <c r="E25" s="287" t="s">
        <v>896</v>
      </c>
      <c r="F25" s="287"/>
      <c r="G25" s="183" t="s">
        <v>20</v>
      </c>
      <c r="H25" s="186">
        <v>1</v>
      </c>
      <c r="I25" s="185">
        <v>225</v>
      </c>
      <c r="J25" s="185">
        <v>225</v>
      </c>
      <c r="K25" s="121"/>
    </row>
    <row r="26" spans="1:11" x14ac:dyDescent="0.2">
      <c r="A26" s="182" t="s">
        <v>897</v>
      </c>
      <c r="B26" s="184" t="s">
        <v>1131</v>
      </c>
      <c r="C26" s="182" t="s">
        <v>690</v>
      </c>
      <c r="D26" s="182" t="s">
        <v>1130</v>
      </c>
      <c r="E26" s="287" t="s">
        <v>896</v>
      </c>
      <c r="F26" s="287"/>
      <c r="G26" s="183" t="s">
        <v>95</v>
      </c>
      <c r="H26" s="186">
        <v>0.11</v>
      </c>
      <c r="I26" s="185">
        <v>21.93</v>
      </c>
      <c r="J26" s="185">
        <v>2.41</v>
      </c>
      <c r="K26" s="121"/>
    </row>
    <row r="27" spans="1:11" ht="25.5" x14ac:dyDescent="0.2">
      <c r="A27" s="187"/>
      <c r="B27" s="187"/>
      <c r="C27" s="187"/>
      <c r="D27" s="187"/>
      <c r="E27" s="187" t="s">
        <v>888</v>
      </c>
      <c r="F27" s="188">
        <v>19.236232517482517</v>
      </c>
      <c r="G27" s="187" t="s">
        <v>887</v>
      </c>
      <c r="H27" s="188">
        <v>15.97</v>
      </c>
      <c r="I27" s="187" t="s">
        <v>886</v>
      </c>
      <c r="J27" s="188">
        <v>35.21</v>
      </c>
      <c r="K27" s="121"/>
    </row>
    <row r="28" spans="1:11" ht="15" thickBot="1" x14ac:dyDescent="0.25">
      <c r="A28" s="187"/>
      <c r="B28" s="187"/>
      <c r="C28" s="187"/>
      <c r="D28" s="187"/>
      <c r="E28" s="187" t="s">
        <v>885</v>
      </c>
      <c r="F28" s="188">
        <v>85.53</v>
      </c>
      <c r="G28" s="187"/>
      <c r="H28" s="286" t="s">
        <v>884</v>
      </c>
      <c r="I28" s="286"/>
      <c r="J28" s="188">
        <v>410.15</v>
      </c>
      <c r="K28" s="121"/>
    </row>
    <row r="29" spans="1:11" ht="15" thickTop="1" x14ac:dyDescent="0.2">
      <c r="A29" s="176"/>
      <c r="B29" s="176"/>
      <c r="C29" s="176"/>
      <c r="D29" s="176"/>
      <c r="E29" s="176"/>
      <c r="F29" s="176"/>
      <c r="G29" s="176"/>
      <c r="H29" s="176"/>
      <c r="I29" s="176"/>
      <c r="J29" s="176"/>
      <c r="K29" s="121"/>
    </row>
    <row r="30" spans="1:11" ht="15" x14ac:dyDescent="0.2">
      <c r="A30" s="168" t="s">
        <v>21</v>
      </c>
      <c r="B30" s="170" t="s">
        <v>882</v>
      </c>
      <c r="C30" s="168" t="s">
        <v>881</v>
      </c>
      <c r="D30" s="168" t="s">
        <v>1</v>
      </c>
      <c r="E30" s="210" t="s">
        <v>895</v>
      </c>
      <c r="F30" s="210"/>
      <c r="G30" s="169" t="s">
        <v>2</v>
      </c>
      <c r="H30" s="170" t="s">
        <v>3</v>
      </c>
      <c r="I30" s="170" t="s">
        <v>880</v>
      </c>
      <c r="J30" s="170" t="s">
        <v>879</v>
      </c>
      <c r="K30" s="121"/>
    </row>
    <row r="31" spans="1:11" ht="25.5" x14ac:dyDescent="0.2">
      <c r="A31" s="171" t="s">
        <v>894</v>
      </c>
      <c r="B31" s="173" t="s">
        <v>874</v>
      </c>
      <c r="C31" s="171" t="s">
        <v>691</v>
      </c>
      <c r="D31" s="171" t="s">
        <v>22</v>
      </c>
      <c r="E31" s="284" t="s">
        <v>1062</v>
      </c>
      <c r="F31" s="284"/>
      <c r="G31" s="172" t="s">
        <v>16</v>
      </c>
      <c r="H31" s="175">
        <v>1</v>
      </c>
      <c r="I31" s="174">
        <v>1.28</v>
      </c>
      <c r="J31" s="174">
        <v>1.28</v>
      </c>
      <c r="K31" s="121"/>
    </row>
    <row r="32" spans="1:11" ht="25.5" x14ac:dyDescent="0.2">
      <c r="A32" s="177" t="s">
        <v>891</v>
      </c>
      <c r="B32" s="179" t="s">
        <v>1129</v>
      </c>
      <c r="C32" s="177" t="s">
        <v>690</v>
      </c>
      <c r="D32" s="177" t="s">
        <v>1128</v>
      </c>
      <c r="E32" s="285" t="s">
        <v>890</v>
      </c>
      <c r="F32" s="285"/>
      <c r="G32" s="178" t="s">
        <v>889</v>
      </c>
      <c r="H32" s="181">
        <v>1.6E-2</v>
      </c>
      <c r="I32" s="180">
        <v>80.260000000000005</v>
      </c>
      <c r="J32" s="180">
        <v>1.28</v>
      </c>
      <c r="K32" s="121"/>
    </row>
    <row r="33" spans="1:11" ht="25.5" x14ac:dyDescent="0.2">
      <c r="A33" s="187"/>
      <c r="B33" s="187"/>
      <c r="C33" s="187"/>
      <c r="D33" s="187"/>
      <c r="E33" s="187" t="s">
        <v>888</v>
      </c>
      <c r="F33" s="188">
        <v>0.68291083916083917</v>
      </c>
      <c r="G33" s="187" t="s">
        <v>887</v>
      </c>
      <c r="H33" s="188">
        <v>0.56999999999999995</v>
      </c>
      <c r="I33" s="187" t="s">
        <v>886</v>
      </c>
      <c r="J33" s="188">
        <v>1.25</v>
      </c>
      <c r="K33" s="121"/>
    </row>
    <row r="34" spans="1:11" ht="15" thickBot="1" x14ac:dyDescent="0.25">
      <c r="A34" s="187"/>
      <c r="B34" s="187"/>
      <c r="C34" s="187"/>
      <c r="D34" s="187"/>
      <c r="E34" s="187" t="s">
        <v>885</v>
      </c>
      <c r="F34" s="188">
        <v>0.33</v>
      </c>
      <c r="G34" s="187"/>
      <c r="H34" s="286" t="s">
        <v>884</v>
      </c>
      <c r="I34" s="286"/>
      <c r="J34" s="188">
        <v>1.61</v>
      </c>
      <c r="K34" s="121"/>
    </row>
    <row r="35" spans="1:11" ht="15" thickTop="1" x14ac:dyDescent="0.2">
      <c r="A35" s="176"/>
      <c r="B35" s="176"/>
      <c r="C35" s="176"/>
      <c r="D35" s="176"/>
      <c r="E35" s="176"/>
      <c r="F35" s="176"/>
      <c r="G35" s="176"/>
      <c r="H35" s="176"/>
      <c r="I35" s="176"/>
      <c r="J35" s="176"/>
      <c r="K35" s="121"/>
    </row>
    <row r="36" spans="1:11" ht="15" x14ac:dyDescent="0.2">
      <c r="A36" s="168" t="s">
        <v>24</v>
      </c>
      <c r="B36" s="170" t="s">
        <v>882</v>
      </c>
      <c r="C36" s="168" t="s">
        <v>881</v>
      </c>
      <c r="D36" s="168" t="s">
        <v>1</v>
      </c>
      <c r="E36" s="210" t="s">
        <v>895</v>
      </c>
      <c r="F36" s="210"/>
      <c r="G36" s="169" t="s">
        <v>2</v>
      </c>
      <c r="H36" s="170" t="s">
        <v>3</v>
      </c>
      <c r="I36" s="170" t="s">
        <v>880</v>
      </c>
      <c r="J36" s="170" t="s">
        <v>879</v>
      </c>
      <c r="K36" s="121"/>
    </row>
    <row r="37" spans="1:11" x14ac:dyDescent="0.2">
      <c r="A37" s="171" t="s">
        <v>894</v>
      </c>
      <c r="B37" s="173" t="s">
        <v>873</v>
      </c>
      <c r="C37" s="171" t="s">
        <v>691</v>
      </c>
      <c r="D37" s="171" t="s">
        <v>25</v>
      </c>
      <c r="E37" s="284" t="s">
        <v>1062</v>
      </c>
      <c r="F37" s="284"/>
      <c r="G37" s="172" t="s">
        <v>16</v>
      </c>
      <c r="H37" s="175">
        <v>1</v>
      </c>
      <c r="I37" s="174">
        <v>1.2</v>
      </c>
      <c r="J37" s="174">
        <v>1.2</v>
      </c>
      <c r="K37" s="121"/>
    </row>
    <row r="38" spans="1:11" ht="25.5" x14ac:dyDescent="0.2">
      <c r="A38" s="177" t="s">
        <v>891</v>
      </c>
      <c r="B38" s="179" t="s">
        <v>1129</v>
      </c>
      <c r="C38" s="177" t="s">
        <v>690</v>
      </c>
      <c r="D38" s="177" t="s">
        <v>1128</v>
      </c>
      <c r="E38" s="285" t="s">
        <v>890</v>
      </c>
      <c r="F38" s="285"/>
      <c r="G38" s="178" t="s">
        <v>889</v>
      </c>
      <c r="H38" s="181">
        <v>1.4999999999999999E-2</v>
      </c>
      <c r="I38" s="180">
        <v>80.260000000000005</v>
      </c>
      <c r="J38" s="180">
        <v>1.2</v>
      </c>
      <c r="K38" s="121"/>
    </row>
    <row r="39" spans="1:11" ht="25.5" x14ac:dyDescent="0.2">
      <c r="A39" s="187"/>
      <c r="B39" s="187"/>
      <c r="C39" s="187"/>
      <c r="D39" s="187"/>
      <c r="E39" s="187" t="s">
        <v>888</v>
      </c>
      <c r="F39" s="188">
        <v>0.64466783216783219</v>
      </c>
      <c r="G39" s="187" t="s">
        <v>887</v>
      </c>
      <c r="H39" s="188">
        <v>0.54</v>
      </c>
      <c r="I39" s="187" t="s">
        <v>886</v>
      </c>
      <c r="J39" s="188">
        <v>1.18</v>
      </c>
      <c r="K39" s="121"/>
    </row>
    <row r="40" spans="1:11" ht="15" thickBot="1" x14ac:dyDescent="0.25">
      <c r="A40" s="187"/>
      <c r="B40" s="187"/>
      <c r="C40" s="187"/>
      <c r="D40" s="187"/>
      <c r="E40" s="187" t="s">
        <v>885</v>
      </c>
      <c r="F40" s="188">
        <v>0.31</v>
      </c>
      <c r="G40" s="187"/>
      <c r="H40" s="286" t="s">
        <v>884</v>
      </c>
      <c r="I40" s="286"/>
      <c r="J40" s="188">
        <v>1.51</v>
      </c>
      <c r="K40" s="121"/>
    </row>
    <row r="41" spans="1:11" ht="15" thickTop="1" x14ac:dyDescent="0.2">
      <c r="A41" s="176"/>
      <c r="B41" s="176"/>
      <c r="C41" s="176"/>
      <c r="D41" s="176"/>
      <c r="E41" s="176"/>
      <c r="F41" s="176"/>
      <c r="G41" s="176"/>
      <c r="H41" s="176"/>
      <c r="I41" s="176"/>
      <c r="J41" s="176"/>
      <c r="K41" s="121"/>
    </row>
    <row r="42" spans="1:11" ht="15" x14ac:dyDescent="0.2">
      <c r="A42" s="168" t="s">
        <v>27</v>
      </c>
      <c r="B42" s="170" t="s">
        <v>882</v>
      </c>
      <c r="C42" s="168" t="s">
        <v>881</v>
      </c>
      <c r="D42" s="168" t="s">
        <v>1</v>
      </c>
      <c r="E42" s="210" t="s">
        <v>895</v>
      </c>
      <c r="F42" s="210"/>
      <c r="G42" s="169" t="s">
        <v>2</v>
      </c>
      <c r="H42" s="170" t="s">
        <v>3</v>
      </c>
      <c r="I42" s="170" t="s">
        <v>880</v>
      </c>
      <c r="J42" s="170" t="s">
        <v>879</v>
      </c>
      <c r="K42" s="121"/>
    </row>
    <row r="43" spans="1:11" x14ac:dyDescent="0.2">
      <c r="A43" s="171" t="s">
        <v>894</v>
      </c>
      <c r="B43" s="173" t="s">
        <v>872</v>
      </c>
      <c r="C43" s="171" t="s">
        <v>691</v>
      </c>
      <c r="D43" s="171" t="s">
        <v>28</v>
      </c>
      <c r="E43" s="284" t="s">
        <v>1062</v>
      </c>
      <c r="F43" s="284"/>
      <c r="G43" s="172" t="s">
        <v>16</v>
      </c>
      <c r="H43" s="175">
        <v>1</v>
      </c>
      <c r="I43" s="174">
        <v>1.18</v>
      </c>
      <c r="J43" s="174">
        <v>1.18</v>
      </c>
      <c r="K43" s="121"/>
    </row>
    <row r="44" spans="1:11" ht="25.5" x14ac:dyDescent="0.2">
      <c r="A44" s="177" t="s">
        <v>891</v>
      </c>
      <c r="B44" s="179" t="s">
        <v>1028</v>
      </c>
      <c r="C44" s="177" t="s">
        <v>690</v>
      </c>
      <c r="D44" s="177" t="s">
        <v>1027</v>
      </c>
      <c r="E44" s="285" t="s">
        <v>890</v>
      </c>
      <c r="F44" s="285"/>
      <c r="G44" s="178" t="s">
        <v>889</v>
      </c>
      <c r="H44" s="181">
        <v>1.4999999999999999E-2</v>
      </c>
      <c r="I44" s="180">
        <v>78.819999999999993</v>
      </c>
      <c r="J44" s="180">
        <v>1.18</v>
      </c>
      <c r="K44" s="121"/>
    </row>
    <row r="45" spans="1:11" ht="25.5" x14ac:dyDescent="0.2">
      <c r="A45" s="187"/>
      <c r="B45" s="187"/>
      <c r="C45" s="187"/>
      <c r="D45" s="187"/>
      <c r="E45" s="187" t="s">
        <v>888</v>
      </c>
      <c r="F45" s="188">
        <v>0.62827797202797198</v>
      </c>
      <c r="G45" s="187" t="s">
        <v>887</v>
      </c>
      <c r="H45" s="188">
        <v>0.52</v>
      </c>
      <c r="I45" s="187" t="s">
        <v>886</v>
      </c>
      <c r="J45" s="188">
        <v>1.1499999999999999</v>
      </c>
      <c r="K45" s="121"/>
    </row>
    <row r="46" spans="1:11" ht="15" thickBot="1" x14ac:dyDescent="0.25">
      <c r="A46" s="187"/>
      <c r="B46" s="187"/>
      <c r="C46" s="187"/>
      <c r="D46" s="187"/>
      <c r="E46" s="187" t="s">
        <v>885</v>
      </c>
      <c r="F46" s="188">
        <v>0.31</v>
      </c>
      <c r="G46" s="187"/>
      <c r="H46" s="286" t="s">
        <v>884</v>
      </c>
      <c r="I46" s="286"/>
      <c r="J46" s="188">
        <v>1.49</v>
      </c>
      <c r="K46" s="121"/>
    </row>
    <row r="47" spans="1:11" ht="15" thickTop="1" x14ac:dyDescent="0.2">
      <c r="A47" s="176"/>
      <c r="B47" s="176"/>
      <c r="C47" s="176"/>
      <c r="D47" s="176"/>
      <c r="E47" s="176"/>
      <c r="F47" s="176"/>
      <c r="G47" s="176"/>
      <c r="H47" s="176"/>
      <c r="I47" s="176"/>
      <c r="J47" s="176"/>
      <c r="K47" s="121"/>
    </row>
    <row r="48" spans="1:11" ht="15" x14ac:dyDescent="0.2">
      <c r="A48" s="168" t="s">
        <v>41</v>
      </c>
      <c r="B48" s="170" t="s">
        <v>882</v>
      </c>
      <c r="C48" s="168" t="s">
        <v>881</v>
      </c>
      <c r="D48" s="168" t="s">
        <v>1</v>
      </c>
      <c r="E48" s="210" t="s">
        <v>895</v>
      </c>
      <c r="F48" s="210"/>
      <c r="G48" s="169" t="s">
        <v>2</v>
      </c>
      <c r="H48" s="170" t="s">
        <v>3</v>
      </c>
      <c r="I48" s="170" t="s">
        <v>880</v>
      </c>
      <c r="J48" s="170" t="s">
        <v>879</v>
      </c>
      <c r="K48" s="121"/>
    </row>
    <row r="49" spans="1:11" ht="25.5" x14ac:dyDescent="0.2">
      <c r="A49" s="171" t="s">
        <v>894</v>
      </c>
      <c r="B49" s="173" t="s">
        <v>867</v>
      </c>
      <c r="C49" s="171" t="s">
        <v>691</v>
      </c>
      <c r="D49" s="171" t="s">
        <v>42</v>
      </c>
      <c r="E49" s="284" t="s">
        <v>1062</v>
      </c>
      <c r="F49" s="284"/>
      <c r="G49" s="172" t="s">
        <v>16</v>
      </c>
      <c r="H49" s="175">
        <v>1</v>
      </c>
      <c r="I49" s="174">
        <v>9.9</v>
      </c>
      <c r="J49" s="174">
        <v>9.9</v>
      </c>
      <c r="K49" s="121"/>
    </row>
    <row r="50" spans="1:11" ht="25.5" x14ac:dyDescent="0.2">
      <c r="A50" s="177" t="s">
        <v>891</v>
      </c>
      <c r="B50" s="179" t="s">
        <v>893</v>
      </c>
      <c r="C50" s="177" t="s">
        <v>690</v>
      </c>
      <c r="D50" s="177" t="s">
        <v>892</v>
      </c>
      <c r="E50" s="285" t="s">
        <v>890</v>
      </c>
      <c r="F50" s="285"/>
      <c r="G50" s="178" t="s">
        <v>889</v>
      </c>
      <c r="H50" s="181">
        <v>0.5</v>
      </c>
      <c r="I50" s="180">
        <v>15.81</v>
      </c>
      <c r="J50" s="180">
        <v>7.9</v>
      </c>
      <c r="K50" s="121"/>
    </row>
    <row r="51" spans="1:11" ht="25.5" x14ac:dyDescent="0.2">
      <c r="A51" s="177" t="s">
        <v>891</v>
      </c>
      <c r="B51" s="179" t="s">
        <v>903</v>
      </c>
      <c r="C51" s="177" t="s">
        <v>690</v>
      </c>
      <c r="D51" s="177" t="s">
        <v>902</v>
      </c>
      <c r="E51" s="285" t="s">
        <v>890</v>
      </c>
      <c r="F51" s="285"/>
      <c r="G51" s="178" t="s">
        <v>889</v>
      </c>
      <c r="H51" s="181">
        <v>0.1</v>
      </c>
      <c r="I51" s="180">
        <v>20.079999999999998</v>
      </c>
      <c r="J51" s="180">
        <v>2</v>
      </c>
      <c r="K51" s="121"/>
    </row>
    <row r="52" spans="1:11" ht="25.5" x14ac:dyDescent="0.2">
      <c r="A52" s="187"/>
      <c r="B52" s="187"/>
      <c r="C52" s="187"/>
      <c r="D52" s="187"/>
      <c r="E52" s="187" t="s">
        <v>888</v>
      </c>
      <c r="F52" s="188">
        <v>3.5839160839160837</v>
      </c>
      <c r="G52" s="187" t="s">
        <v>887</v>
      </c>
      <c r="H52" s="188">
        <v>2.98</v>
      </c>
      <c r="I52" s="187" t="s">
        <v>886</v>
      </c>
      <c r="J52" s="188">
        <v>6.56</v>
      </c>
      <c r="K52" s="121"/>
    </row>
    <row r="53" spans="1:11" ht="15" thickBot="1" x14ac:dyDescent="0.25">
      <c r="A53" s="187"/>
      <c r="B53" s="187"/>
      <c r="C53" s="187"/>
      <c r="D53" s="187"/>
      <c r="E53" s="187" t="s">
        <v>885</v>
      </c>
      <c r="F53" s="188">
        <v>2.6</v>
      </c>
      <c r="G53" s="187"/>
      <c r="H53" s="286" t="s">
        <v>884</v>
      </c>
      <c r="I53" s="286"/>
      <c r="J53" s="188">
        <v>12.5</v>
      </c>
      <c r="K53" s="121"/>
    </row>
    <row r="54" spans="1:11" ht="15" thickTop="1" x14ac:dyDescent="0.2">
      <c r="A54" s="176"/>
      <c r="B54" s="176"/>
      <c r="C54" s="176"/>
      <c r="D54" s="176"/>
      <c r="E54" s="176"/>
      <c r="F54" s="176"/>
      <c r="G54" s="176"/>
      <c r="H54" s="176"/>
      <c r="I54" s="176"/>
      <c r="J54" s="176"/>
      <c r="K54" s="121"/>
    </row>
    <row r="55" spans="1:11" ht="15" x14ac:dyDescent="0.2">
      <c r="A55" s="168" t="s">
        <v>44</v>
      </c>
      <c r="B55" s="170" t="s">
        <v>882</v>
      </c>
      <c r="C55" s="168" t="s">
        <v>881</v>
      </c>
      <c r="D55" s="168" t="s">
        <v>1</v>
      </c>
      <c r="E55" s="210" t="s">
        <v>895</v>
      </c>
      <c r="F55" s="210"/>
      <c r="G55" s="169" t="s">
        <v>2</v>
      </c>
      <c r="H55" s="170" t="s">
        <v>3</v>
      </c>
      <c r="I55" s="170" t="s">
        <v>880</v>
      </c>
      <c r="J55" s="170" t="s">
        <v>879</v>
      </c>
      <c r="K55" s="121"/>
    </row>
    <row r="56" spans="1:11" x14ac:dyDescent="0.2">
      <c r="A56" s="171" t="s">
        <v>894</v>
      </c>
      <c r="B56" s="173" t="s">
        <v>866</v>
      </c>
      <c r="C56" s="171" t="s">
        <v>691</v>
      </c>
      <c r="D56" s="171" t="s">
        <v>45</v>
      </c>
      <c r="E56" s="284">
        <v>331</v>
      </c>
      <c r="F56" s="284"/>
      <c r="G56" s="172" t="s">
        <v>20</v>
      </c>
      <c r="H56" s="175">
        <v>1</v>
      </c>
      <c r="I56" s="174">
        <v>17.809999999999999</v>
      </c>
      <c r="J56" s="174">
        <v>17.809999999999999</v>
      </c>
      <c r="K56" s="121"/>
    </row>
    <row r="57" spans="1:11" ht="25.5" x14ac:dyDescent="0.2">
      <c r="A57" s="177" t="s">
        <v>891</v>
      </c>
      <c r="B57" s="179" t="s">
        <v>893</v>
      </c>
      <c r="C57" s="177" t="s">
        <v>690</v>
      </c>
      <c r="D57" s="177" t="s">
        <v>892</v>
      </c>
      <c r="E57" s="285" t="s">
        <v>890</v>
      </c>
      <c r="F57" s="285"/>
      <c r="G57" s="178" t="s">
        <v>889</v>
      </c>
      <c r="H57" s="181">
        <v>1</v>
      </c>
      <c r="I57" s="180">
        <v>15.81</v>
      </c>
      <c r="J57" s="180">
        <v>15.81</v>
      </c>
      <c r="K57" s="121"/>
    </row>
    <row r="58" spans="1:11" ht="25.5" x14ac:dyDescent="0.2">
      <c r="A58" s="177" t="s">
        <v>891</v>
      </c>
      <c r="B58" s="179" t="s">
        <v>903</v>
      </c>
      <c r="C58" s="177" t="s">
        <v>690</v>
      </c>
      <c r="D58" s="177" t="s">
        <v>902</v>
      </c>
      <c r="E58" s="285" t="s">
        <v>890</v>
      </c>
      <c r="F58" s="285"/>
      <c r="G58" s="178" t="s">
        <v>889</v>
      </c>
      <c r="H58" s="181">
        <v>0.1</v>
      </c>
      <c r="I58" s="180">
        <v>20.079999999999998</v>
      </c>
      <c r="J58" s="180">
        <v>2</v>
      </c>
      <c r="K58" s="121"/>
    </row>
    <row r="59" spans="1:11" ht="25.5" x14ac:dyDescent="0.2">
      <c r="A59" s="187"/>
      <c r="B59" s="187"/>
      <c r="C59" s="187"/>
      <c r="D59" s="187"/>
      <c r="E59" s="187" t="s">
        <v>888</v>
      </c>
      <c r="F59" s="188">
        <v>6.3865822000000003</v>
      </c>
      <c r="G59" s="187" t="s">
        <v>887</v>
      </c>
      <c r="H59" s="188">
        <v>5.3</v>
      </c>
      <c r="I59" s="187" t="s">
        <v>886</v>
      </c>
      <c r="J59" s="188">
        <v>11.69</v>
      </c>
      <c r="K59" s="121"/>
    </row>
    <row r="60" spans="1:11" ht="15" thickBot="1" x14ac:dyDescent="0.25">
      <c r="A60" s="187"/>
      <c r="B60" s="187"/>
      <c r="C60" s="187"/>
      <c r="D60" s="187"/>
      <c r="E60" s="187" t="s">
        <v>885</v>
      </c>
      <c r="F60" s="188">
        <v>4.6900000000000004</v>
      </c>
      <c r="G60" s="187"/>
      <c r="H60" s="286" t="s">
        <v>884</v>
      </c>
      <c r="I60" s="286"/>
      <c r="J60" s="188">
        <v>22.5</v>
      </c>
      <c r="K60" s="121"/>
    </row>
    <row r="61" spans="1:11" ht="15" thickTop="1" x14ac:dyDescent="0.2">
      <c r="A61" s="176"/>
      <c r="B61" s="176"/>
      <c r="C61" s="176"/>
      <c r="D61" s="176"/>
      <c r="E61" s="176"/>
      <c r="F61" s="176"/>
      <c r="G61" s="176"/>
      <c r="H61" s="176"/>
      <c r="I61" s="176"/>
      <c r="J61" s="176"/>
      <c r="K61" s="121"/>
    </row>
    <row r="62" spans="1:11" ht="15" x14ac:dyDescent="0.2">
      <c r="A62" s="168" t="s">
        <v>70</v>
      </c>
      <c r="B62" s="170" t="s">
        <v>882</v>
      </c>
      <c r="C62" s="168" t="s">
        <v>881</v>
      </c>
      <c r="D62" s="168" t="s">
        <v>1</v>
      </c>
      <c r="E62" s="210" t="s">
        <v>895</v>
      </c>
      <c r="F62" s="210"/>
      <c r="G62" s="169" t="s">
        <v>2</v>
      </c>
      <c r="H62" s="170" t="s">
        <v>3</v>
      </c>
      <c r="I62" s="170" t="s">
        <v>880</v>
      </c>
      <c r="J62" s="170" t="s">
        <v>879</v>
      </c>
      <c r="K62" s="121"/>
    </row>
    <row r="63" spans="1:11" ht="25.5" x14ac:dyDescent="0.2">
      <c r="A63" s="171" t="s">
        <v>894</v>
      </c>
      <c r="B63" s="173" t="s">
        <v>701</v>
      </c>
      <c r="C63" s="171" t="s">
        <v>691</v>
      </c>
      <c r="D63" s="171" t="s">
        <v>71</v>
      </c>
      <c r="E63" s="284">
        <v>45</v>
      </c>
      <c r="F63" s="284"/>
      <c r="G63" s="172" t="s">
        <v>20</v>
      </c>
      <c r="H63" s="175">
        <v>1</v>
      </c>
      <c r="I63" s="174">
        <v>6.32</v>
      </c>
      <c r="J63" s="174">
        <v>6.32</v>
      </c>
      <c r="K63" s="121"/>
    </row>
    <row r="64" spans="1:11" ht="25.5" x14ac:dyDescent="0.2">
      <c r="A64" s="177" t="s">
        <v>891</v>
      </c>
      <c r="B64" s="179" t="s">
        <v>893</v>
      </c>
      <c r="C64" s="177" t="s">
        <v>690</v>
      </c>
      <c r="D64" s="177" t="s">
        <v>892</v>
      </c>
      <c r="E64" s="285" t="s">
        <v>890</v>
      </c>
      <c r="F64" s="285"/>
      <c r="G64" s="178" t="s">
        <v>889</v>
      </c>
      <c r="H64" s="181">
        <v>0.4</v>
      </c>
      <c r="I64" s="180">
        <v>15.81</v>
      </c>
      <c r="J64" s="180">
        <v>6.32</v>
      </c>
      <c r="K64" s="121"/>
    </row>
    <row r="65" spans="1:11" ht="25.5" x14ac:dyDescent="0.2">
      <c r="A65" s="187"/>
      <c r="B65" s="187"/>
      <c r="C65" s="187"/>
      <c r="D65" s="187"/>
      <c r="E65" s="187" t="s">
        <v>888</v>
      </c>
      <c r="F65" s="188">
        <v>2.2399475999999998</v>
      </c>
      <c r="G65" s="187" t="s">
        <v>887</v>
      </c>
      <c r="H65" s="188">
        <v>1.86</v>
      </c>
      <c r="I65" s="187" t="s">
        <v>886</v>
      </c>
      <c r="J65" s="188">
        <v>4.0999999999999996</v>
      </c>
      <c r="K65" s="121"/>
    </row>
    <row r="66" spans="1:11" ht="15" thickBot="1" x14ac:dyDescent="0.25">
      <c r="A66" s="187"/>
      <c r="B66" s="187"/>
      <c r="C66" s="187"/>
      <c r="D66" s="187"/>
      <c r="E66" s="187" t="s">
        <v>885</v>
      </c>
      <c r="F66" s="188">
        <v>1.66</v>
      </c>
      <c r="G66" s="187"/>
      <c r="H66" s="286" t="s">
        <v>884</v>
      </c>
      <c r="I66" s="286"/>
      <c r="J66" s="188">
        <v>7.98</v>
      </c>
      <c r="K66" s="121"/>
    </row>
    <row r="67" spans="1:11" ht="15" thickTop="1" x14ac:dyDescent="0.2">
      <c r="A67" s="176"/>
      <c r="B67" s="176"/>
      <c r="C67" s="176"/>
      <c r="D67" s="176"/>
      <c r="E67" s="176"/>
      <c r="F67" s="176"/>
      <c r="G67" s="176"/>
      <c r="H67" s="176"/>
      <c r="I67" s="176"/>
      <c r="J67" s="176"/>
      <c r="K67" s="121"/>
    </row>
    <row r="68" spans="1:11" ht="15" x14ac:dyDescent="0.2">
      <c r="A68" s="168" t="s">
        <v>195</v>
      </c>
      <c r="B68" s="170" t="s">
        <v>882</v>
      </c>
      <c r="C68" s="168" t="s">
        <v>881</v>
      </c>
      <c r="D68" s="168" t="s">
        <v>1</v>
      </c>
      <c r="E68" s="210" t="s">
        <v>895</v>
      </c>
      <c r="F68" s="210"/>
      <c r="G68" s="169" t="s">
        <v>2</v>
      </c>
      <c r="H68" s="170" t="s">
        <v>3</v>
      </c>
      <c r="I68" s="170" t="s">
        <v>880</v>
      </c>
      <c r="J68" s="170" t="s">
        <v>879</v>
      </c>
      <c r="K68" s="121"/>
    </row>
    <row r="69" spans="1:11" ht="25.5" x14ac:dyDescent="0.2">
      <c r="A69" s="171" t="s">
        <v>894</v>
      </c>
      <c r="B69" s="173" t="s">
        <v>824</v>
      </c>
      <c r="C69" s="171" t="s">
        <v>691</v>
      </c>
      <c r="D69" s="171" t="s">
        <v>196</v>
      </c>
      <c r="E69" s="284">
        <v>331</v>
      </c>
      <c r="F69" s="284"/>
      <c r="G69" s="172" t="s">
        <v>197</v>
      </c>
      <c r="H69" s="175">
        <v>1</v>
      </c>
      <c r="I69" s="174">
        <v>16.04</v>
      </c>
      <c r="J69" s="174">
        <v>16.04</v>
      </c>
      <c r="K69" s="121"/>
    </row>
    <row r="70" spans="1:11" ht="25.5" x14ac:dyDescent="0.2">
      <c r="A70" s="177" t="s">
        <v>891</v>
      </c>
      <c r="B70" s="179" t="s">
        <v>893</v>
      </c>
      <c r="C70" s="177" t="s">
        <v>690</v>
      </c>
      <c r="D70" s="177" t="s">
        <v>892</v>
      </c>
      <c r="E70" s="285" t="s">
        <v>890</v>
      </c>
      <c r="F70" s="285"/>
      <c r="G70" s="178" t="s">
        <v>889</v>
      </c>
      <c r="H70" s="181">
        <v>0.3</v>
      </c>
      <c r="I70" s="180">
        <v>15.81</v>
      </c>
      <c r="J70" s="180">
        <v>4.74</v>
      </c>
      <c r="K70" s="121"/>
    </row>
    <row r="71" spans="1:11" ht="25.5" x14ac:dyDescent="0.2">
      <c r="A71" s="177" t="s">
        <v>891</v>
      </c>
      <c r="B71" s="179" t="s">
        <v>976</v>
      </c>
      <c r="C71" s="177" t="s">
        <v>690</v>
      </c>
      <c r="D71" s="177" t="s">
        <v>975</v>
      </c>
      <c r="E71" s="285" t="s">
        <v>890</v>
      </c>
      <c r="F71" s="285"/>
      <c r="G71" s="178" t="s">
        <v>889</v>
      </c>
      <c r="H71" s="181">
        <v>0.3</v>
      </c>
      <c r="I71" s="180">
        <v>19.47</v>
      </c>
      <c r="J71" s="180">
        <v>5.84</v>
      </c>
      <c r="K71" s="121"/>
    </row>
    <row r="72" spans="1:11" x14ac:dyDescent="0.2">
      <c r="A72" s="182" t="s">
        <v>897</v>
      </c>
      <c r="B72" s="184" t="s">
        <v>1852</v>
      </c>
      <c r="C72" s="182" t="s">
        <v>690</v>
      </c>
      <c r="D72" s="182" t="s">
        <v>1853</v>
      </c>
      <c r="E72" s="287" t="s">
        <v>896</v>
      </c>
      <c r="F72" s="287"/>
      <c r="G72" s="183" t="s">
        <v>56</v>
      </c>
      <c r="H72" s="186">
        <v>1.4E-2</v>
      </c>
      <c r="I72" s="185">
        <v>30.69</v>
      </c>
      <c r="J72" s="185">
        <v>0.42</v>
      </c>
      <c r="K72" s="121"/>
    </row>
    <row r="73" spans="1:11" x14ac:dyDescent="0.2">
      <c r="A73" s="182" t="s">
        <v>897</v>
      </c>
      <c r="B73" s="184" t="s">
        <v>1108</v>
      </c>
      <c r="C73" s="182" t="s">
        <v>690</v>
      </c>
      <c r="D73" s="182" t="s">
        <v>1107</v>
      </c>
      <c r="E73" s="287" t="s">
        <v>896</v>
      </c>
      <c r="F73" s="287"/>
      <c r="G73" s="183" t="s">
        <v>56</v>
      </c>
      <c r="H73" s="186">
        <v>0.02</v>
      </c>
      <c r="I73" s="185">
        <v>22.46</v>
      </c>
      <c r="J73" s="185">
        <v>0.44</v>
      </c>
      <c r="K73" s="121"/>
    </row>
    <row r="74" spans="1:11" x14ac:dyDescent="0.2">
      <c r="A74" s="182" t="s">
        <v>897</v>
      </c>
      <c r="B74" s="184" t="s">
        <v>1127</v>
      </c>
      <c r="C74" s="182" t="s">
        <v>899</v>
      </c>
      <c r="D74" s="182" t="s">
        <v>1126</v>
      </c>
      <c r="E74" s="287" t="s">
        <v>896</v>
      </c>
      <c r="F74" s="287"/>
      <c r="G74" s="183" t="s">
        <v>197</v>
      </c>
      <c r="H74" s="186">
        <v>1</v>
      </c>
      <c r="I74" s="185">
        <v>4.5999999999999996</v>
      </c>
      <c r="J74" s="185">
        <v>4.5999999999999996</v>
      </c>
      <c r="K74" s="121"/>
    </row>
    <row r="75" spans="1:11" ht="25.5" x14ac:dyDescent="0.2">
      <c r="A75" s="187"/>
      <c r="B75" s="187"/>
      <c r="C75" s="187"/>
      <c r="D75" s="187"/>
      <c r="E75" s="187" t="s">
        <v>888</v>
      </c>
      <c r="F75" s="188">
        <v>4.0264423076923075</v>
      </c>
      <c r="G75" s="187" t="s">
        <v>887</v>
      </c>
      <c r="H75" s="188">
        <v>3.34</v>
      </c>
      <c r="I75" s="187" t="s">
        <v>886</v>
      </c>
      <c r="J75" s="188">
        <v>7.37</v>
      </c>
      <c r="K75" s="121"/>
    </row>
    <row r="76" spans="1:11" ht="15" thickBot="1" x14ac:dyDescent="0.25">
      <c r="A76" s="187"/>
      <c r="B76" s="187"/>
      <c r="C76" s="187"/>
      <c r="D76" s="187"/>
      <c r="E76" s="187" t="s">
        <v>885</v>
      </c>
      <c r="F76" s="188">
        <v>4.22</v>
      </c>
      <c r="G76" s="187"/>
      <c r="H76" s="286" t="s">
        <v>884</v>
      </c>
      <c r="I76" s="286"/>
      <c r="J76" s="188">
        <v>20.260000000000002</v>
      </c>
      <c r="K76" s="121"/>
    </row>
    <row r="77" spans="1:11" ht="15" thickTop="1" x14ac:dyDescent="0.2">
      <c r="A77" s="176"/>
      <c r="B77" s="176"/>
      <c r="C77" s="176"/>
      <c r="D77" s="176"/>
      <c r="E77" s="176"/>
      <c r="F77" s="176"/>
      <c r="G77" s="176"/>
      <c r="H77" s="176"/>
      <c r="I77" s="176"/>
      <c r="J77" s="176"/>
      <c r="K77" s="121"/>
    </row>
    <row r="78" spans="1:11" ht="15" x14ac:dyDescent="0.2">
      <c r="A78" s="168" t="s">
        <v>217</v>
      </c>
      <c r="B78" s="170" t="s">
        <v>882</v>
      </c>
      <c r="C78" s="168" t="s">
        <v>881</v>
      </c>
      <c r="D78" s="168" t="s">
        <v>1</v>
      </c>
      <c r="E78" s="210" t="s">
        <v>895</v>
      </c>
      <c r="F78" s="210"/>
      <c r="G78" s="169" t="s">
        <v>2</v>
      </c>
      <c r="H78" s="170" t="s">
        <v>3</v>
      </c>
      <c r="I78" s="170" t="s">
        <v>880</v>
      </c>
      <c r="J78" s="170" t="s">
        <v>879</v>
      </c>
      <c r="K78" s="121"/>
    </row>
    <row r="79" spans="1:11" x14ac:dyDescent="0.2">
      <c r="A79" s="171" t="s">
        <v>894</v>
      </c>
      <c r="B79" s="173" t="s">
        <v>1362</v>
      </c>
      <c r="C79" s="171" t="s">
        <v>691</v>
      </c>
      <c r="D79" s="171" t="s">
        <v>220</v>
      </c>
      <c r="E79" s="284" t="s">
        <v>890</v>
      </c>
      <c r="F79" s="284"/>
      <c r="G79" s="172" t="s">
        <v>56</v>
      </c>
      <c r="H79" s="175">
        <v>1</v>
      </c>
      <c r="I79" s="174">
        <v>77.459999999999994</v>
      </c>
      <c r="J79" s="174">
        <v>77.459999999999994</v>
      </c>
      <c r="K79" s="121"/>
    </row>
    <row r="80" spans="1:11" ht="25.5" x14ac:dyDescent="0.2">
      <c r="A80" s="177" t="s">
        <v>891</v>
      </c>
      <c r="B80" s="179" t="s">
        <v>974</v>
      </c>
      <c r="C80" s="177" t="s">
        <v>690</v>
      </c>
      <c r="D80" s="177" t="s">
        <v>973</v>
      </c>
      <c r="E80" s="285" t="s">
        <v>890</v>
      </c>
      <c r="F80" s="285"/>
      <c r="G80" s="178" t="s">
        <v>889</v>
      </c>
      <c r="H80" s="181">
        <v>0.5</v>
      </c>
      <c r="I80" s="180">
        <v>15.28</v>
      </c>
      <c r="J80" s="180">
        <v>7.64</v>
      </c>
      <c r="K80" s="121"/>
    </row>
    <row r="81" spans="1:11" ht="25.5" x14ac:dyDescent="0.2">
      <c r="A81" s="177" t="s">
        <v>891</v>
      </c>
      <c r="B81" s="179" t="s">
        <v>976</v>
      </c>
      <c r="C81" s="177" t="s">
        <v>690</v>
      </c>
      <c r="D81" s="177" t="s">
        <v>975</v>
      </c>
      <c r="E81" s="285" t="s">
        <v>890</v>
      </c>
      <c r="F81" s="285"/>
      <c r="G81" s="178" t="s">
        <v>889</v>
      </c>
      <c r="H81" s="181">
        <v>0.5</v>
      </c>
      <c r="I81" s="180">
        <v>19.47</v>
      </c>
      <c r="J81" s="180">
        <v>9.73</v>
      </c>
      <c r="K81" s="121"/>
    </row>
    <row r="82" spans="1:11" x14ac:dyDescent="0.2">
      <c r="A82" s="182" t="s">
        <v>897</v>
      </c>
      <c r="B82" s="184" t="s">
        <v>1854</v>
      </c>
      <c r="C82" s="182" t="s">
        <v>899</v>
      </c>
      <c r="D82" s="182" t="s">
        <v>1855</v>
      </c>
      <c r="E82" s="287" t="s">
        <v>896</v>
      </c>
      <c r="F82" s="287"/>
      <c r="G82" s="183" t="s">
        <v>1086</v>
      </c>
      <c r="H82" s="186">
        <v>1</v>
      </c>
      <c r="I82" s="185">
        <v>60.09</v>
      </c>
      <c r="J82" s="185">
        <v>60.09</v>
      </c>
      <c r="K82" s="121"/>
    </row>
    <row r="83" spans="1:11" ht="25.5" x14ac:dyDescent="0.2">
      <c r="A83" s="187"/>
      <c r="B83" s="187"/>
      <c r="C83" s="187"/>
      <c r="D83" s="187"/>
      <c r="E83" s="187" t="s">
        <v>888</v>
      </c>
      <c r="F83" s="188">
        <v>6.6979895104895109</v>
      </c>
      <c r="G83" s="187" t="s">
        <v>887</v>
      </c>
      <c r="H83" s="188">
        <v>5.56</v>
      </c>
      <c r="I83" s="187" t="s">
        <v>886</v>
      </c>
      <c r="J83" s="188">
        <v>12.26</v>
      </c>
      <c r="K83" s="121"/>
    </row>
    <row r="84" spans="1:11" ht="15" thickBot="1" x14ac:dyDescent="0.25">
      <c r="A84" s="187"/>
      <c r="B84" s="187"/>
      <c r="C84" s="187"/>
      <c r="D84" s="187"/>
      <c r="E84" s="187" t="s">
        <v>885</v>
      </c>
      <c r="F84" s="188">
        <v>20.41</v>
      </c>
      <c r="G84" s="187"/>
      <c r="H84" s="286" t="s">
        <v>884</v>
      </c>
      <c r="I84" s="286"/>
      <c r="J84" s="188">
        <v>97.87</v>
      </c>
      <c r="K84" s="121"/>
    </row>
    <row r="85" spans="1:11" ht="15" thickTop="1" x14ac:dyDescent="0.2">
      <c r="A85" s="176"/>
      <c r="B85" s="176"/>
      <c r="C85" s="176"/>
      <c r="D85" s="176"/>
      <c r="E85" s="176"/>
      <c r="F85" s="176"/>
      <c r="G85" s="176"/>
      <c r="H85" s="176"/>
      <c r="I85" s="176"/>
      <c r="J85" s="176"/>
      <c r="K85" s="121"/>
    </row>
    <row r="86" spans="1:11" ht="15" x14ac:dyDescent="0.2">
      <c r="A86" s="168" t="s">
        <v>281</v>
      </c>
      <c r="B86" s="170" t="s">
        <v>882</v>
      </c>
      <c r="C86" s="168" t="s">
        <v>881</v>
      </c>
      <c r="D86" s="168" t="s">
        <v>1</v>
      </c>
      <c r="E86" s="210" t="s">
        <v>895</v>
      </c>
      <c r="F86" s="210"/>
      <c r="G86" s="169" t="s">
        <v>2</v>
      </c>
      <c r="H86" s="170" t="s">
        <v>3</v>
      </c>
      <c r="I86" s="170" t="s">
        <v>880</v>
      </c>
      <c r="J86" s="170" t="s">
        <v>879</v>
      </c>
      <c r="K86" s="121"/>
    </row>
    <row r="87" spans="1:11" ht="25.5" x14ac:dyDescent="0.2">
      <c r="A87" s="171" t="s">
        <v>894</v>
      </c>
      <c r="B87" s="173" t="s">
        <v>795</v>
      </c>
      <c r="C87" s="171" t="s">
        <v>691</v>
      </c>
      <c r="D87" s="171" t="s">
        <v>282</v>
      </c>
      <c r="E87" s="284">
        <v>107</v>
      </c>
      <c r="F87" s="284"/>
      <c r="G87" s="172" t="s">
        <v>197</v>
      </c>
      <c r="H87" s="175">
        <v>1</v>
      </c>
      <c r="I87" s="174">
        <v>8.77</v>
      </c>
      <c r="J87" s="174">
        <v>8.77</v>
      </c>
      <c r="K87" s="121"/>
    </row>
    <row r="88" spans="1:11" ht="25.5" x14ac:dyDescent="0.2">
      <c r="A88" s="177" t="s">
        <v>891</v>
      </c>
      <c r="B88" s="179" t="s">
        <v>893</v>
      </c>
      <c r="C88" s="177" t="s">
        <v>690</v>
      </c>
      <c r="D88" s="177" t="s">
        <v>892</v>
      </c>
      <c r="E88" s="285" t="s">
        <v>890</v>
      </c>
      <c r="F88" s="285"/>
      <c r="G88" s="178" t="s">
        <v>889</v>
      </c>
      <c r="H88" s="181">
        <v>7.0000000000000007E-2</v>
      </c>
      <c r="I88" s="180">
        <v>15.81</v>
      </c>
      <c r="J88" s="180">
        <v>1.1000000000000001</v>
      </c>
      <c r="K88" s="121"/>
    </row>
    <row r="89" spans="1:11" ht="25.5" x14ac:dyDescent="0.2">
      <c r="A89" s="177" t="s">
        <v>891</v>
      </c>
      <c r="B89" s="179" t="s">
        <v>976</v>
      </c>
      <c r="C89" s="177" t="s">
        <v>690</v>
      </c>
      <c r="D89" s="177" t="s">
        <v>975</v>
      </c>
      <c r="E89" s="285" t="s">
        <v>890</v>
      </c>
      <c r="F89" s="285"/>
      <c r="G89" s="178" t="s">
        <v>889</v>
      </c>
      <c r="H89" s="181">
        <v>7.0000000000000007E-2</v>
      </c>
      <c r="I89" s="180">
        <v>19.47</v>
      </c>
      <c r="J89" s="180">
        <v>1.36</v>
      </c>
      <c r="K89" s="121"/>
    </row>
    <row r="90" spans="1:11" x14ac:dyDescent="0.2">
      <c r="A90" s="182" t="s">
        <v>897</v>
      </c>
      <c r="B90" s="184" t="s">
        <v>1852</v>
      </c>
      <c r="C90" s="182" t="s">
        <v>690</v>
      </c>
      <c r="D90" s="182" t="s">
        <v>1853</v>
      </c>
      <c r="E90" s="287" t="s">
        <v>896</v>
      </c>
      <c r="F90" s="287"/>
      <c r="G90" s="183" t="s">
        <v>56</v>
      </c>
      <c r="H90" s="186">
        <v>8.0000000000000002E-3</v>
      </c>
      <c r="I90" s="185">
        <v>30.69</v>
      </c>
      <c r="J90" s="185">
        <v>0.24</v>
      </c>
      <c r="K90" s="121"/>
    </row>
    <row r="91" spans="1:11" x14ac:dyDescent="0.2">
      <c r="A91" s="182" t="s">
        <v>897</v>
      </c>
      <c r="B91" s="184" t="s">
        <v>1108</v>
      </c>
      <c r="C91" s="182" t="s">
        <v>690</v>
      </c>
      <c r="D91" s="182" t="s">
        <v>1107</v>
      </c>
      <c r="E91" s="287" t="s">
        <v>896</v>
      </c>
      <c r="F91" s="287"/>
      <c r="G91" s="183" t="s">
        <v>56</v>
      </c>
      <c r="H91" s="186">
        <v>1.0999999999999999E-2</v>
      </c>
      <c r="I91" s="185">
        <v>22.46</v>
      </c>
      <c r="J91" s="185">
        <v>0.24</v>
      </c>
      <c r="K91" s="121"/>
    </row>
    <row r="92" spans="1:11" x14ac:dyDescent="0.2">
      <c r="A92" s="182" t="s">
        <v>897</v>
      </c>
      <c r="B92" s="184" t="s">
        <v>1125</v>
      </c>
      <c r="C92" s="182" t="s">
        <v>899</v>
      </c>
      <c r="D92" s="182" t="s">
        <v>1124</v>
      </c>
      <c r="E92" s="287" t="s">
        <v>896</v>
      </c>
      <c r="F92" s="287"/>
      <c r="G92" s="183" t="s">
        <v>197</v>
      </c>
      <c r="H92" s="186">
        <v>1</v>
      </c>
      <c r="I92" s="185">
        <v>5.83</v>
      </c>
      <c r="J92" s="185">
        <v>5.83</v>
      </c>
      <c r="K92" s="121"/>
    </row>
    <row r="93" spans="1:11" ht="25.5" x14ac:dyDescent="0.2">
      <c r="A93" s="187"/>
      <c r="B93" s="187"/>
      <c r="C93" s="187"/>
      <c r="D93" s="187"/>
      <c r="E93" s="187" t="s">
        <v>888</v>
      </c>
      <c r="F93" s="188">
        <v>0.93422202797202802</v>
      </c>
      <c r="G93" s="187" t="s">
        <v>887</v>
      </c>
      <c r="H93" s="188">
        <v>0.78</v>
      </c>
      <c r="I93" s="187" t="s">
        <v>886</v>
      </c>
      <c r="J93" s="188">
        <v>1.71</v>
      </c>
      <c r="K93" s="121"/>
    </row>
    <row r="94" spans="1:11" ht="15" thickBot="1" x14ac:dyDescent="0.25">
      <c r="A94" s="187"/>
      <c r="B94" s="187"/>
      <c r="C94" s="187"/>
      <c r="D94" s="187"/>
      <c r="E94" s="187" t="s">
        <v>885</v>
      </c>
      <c r="F94" s="188">
        <v>2.31</v>
      </c>
      <c r="G94" s="187"/>
      <c r="H94" s="286" t="s">
        <v>884</v>
      </c>
      <c r="I94" s="286"/>
      <c r="J94" s="188">
        <v>11.08</v>
      </c>
      <c r="K94" s="121"/>
    </row>
    <row r="95" spans="1:11" ht="15" thickTop="1" x14ac:dyDescent="0.2">
      <c r="A95" s="176"/>
      <c r="B95" s="176"/>
      <c r="C95" s="176"/>
      <c r="D95" s="176"/>
      <c r="E95" s="176"/>
      <c r="F95" s="176"/>
      <c r="G95" s="176"/>
      <c r="H95" s="176"/>
      <c r="I95" s="176"/>
      <c r="J95" s="176"/>
      <c r="K95" s="121"/>
    </row>
    <row r="96" spans="1:11" ht="15" x14ac:dyDescent="0.2">
      <c r="A96" s="168" t="s">
        <v>287</v>
      </c>
      <c r="B96" s="170" t="s">
        <v>882</v>
      </c>
      <c r="C96" s="168" t="s">
        <v>881</v>
      </c>
      <c r="D96" s="168" t="s">
        <v>1</v>
      </c>
      <c r="E96" s="210" t="s">
        <v>895</v>
      </c>
      <c r="F96" s="210"/>
      <c r="G96" s="169" t="s">
        <v>2</v>
      </c>
      <c r="H96" s="170" t="s">
        <v>3</v>
      </c>
      <c r="I96" s="170" t="s">
        <v>880</v>
      </c>
      <c r="J96" s="170" t="s">
        <v>879</v>
      </c>
      <c r="K96" s="121"/>
    </row>
    <row r="97" spans="1:11" ht="25.5" x14ac:dyDescent="0.2">
      <c r="A97" s="171" t="s">
        <v>894</v>
      </c>
      <c r="B97" s="173" t="s">
        <v>792</v>
      </c>
      <c r="C97" s="171" t="s">
        <v>691</v>
      </c>
      <c r="D97" s="171" t="s">
        <v>288</v>
      </c>
      <c r="E97" s="284">
        <v>107</v>
      </c>
      <c r="F97" s="284"/>
      <c r="G97" s="172" t="s">
        <v>197</v>
      </c>
      <c r="H97" s="175">
        <v>1</v>
      </c>
      <c r="I97" s="174">
        <v>37.47</v>
      </c>
      <c r="J97" s="174">
        <v>37.47</v>
      </c>
      <c r="K97" s="121"/>
    </row>
    <row r="98" spans="1:11" ht="25.5" x14ac:dyDescent="0.2">
      <c r="A98" s="177" t="s">
        <v>891</v>
      </c>
      <c r="B98" s="179" t="s">
        <v>893</v>
      </c>
      <c r="C98" s="177" t="s">
        <v>690</v>
      </c>
      <c r="D98" s="177" t="s">
        <v>892</v>
      </c>
      <c r="E98" s="285" t="s">
        <v>890</v>
      </c>
      <c r="F98" s="285"/>
      <c r="G98" s="178" t="s">
        <v>889</v>
      </c>
      <c r="H98" s="181">
        <v>0.46</v>
      </c>
      <c r="I98" s="180">
        <v>15.81</v>
      </c>
      <c r="J98" s="180">
        <v>7.27</v>
      </c>
      <c r="K98" s="121"/>
    </row>
    <row r="99" spans="1:11" ht="25.5" x14ac:dyDescent="0.2">
      <c r="A99" s="177" t="s">
        <v>891</v>
      </c>
      <c r="B99" s="179" t="s">
        <v>976</v>
      </c>
      <c r="C99" s="177" t="s">
        <v>690</v>
      </c>
      <c r="D99" s="177" t="s">
        <v>975</v>
      </c>
      <c r="E99" s="285" t="s">
        <v>890</v>
      </c>
      <c r="F99" s="285"/>
      <c r="G99" s="178" t="s">
        <v>889</v>
      </c>
      <c r="H99" s="181">
        <v>0.46</v>
      </c>
      <c r="I99" s="180">
        <v>19.47</v>
      </c>
      <c r="J99" s="180">
        <v>8.9499999999999993</v>
      </c>
      <c r="K99" s="121"/>
    </row>
    <row r="100" spans="1:11" x14ac:dyDescent="0.2">
      <c r="A100" s="182" t="s">
        <v>897</v>
      </c>
      <c r="B100" s="184" t="s">
        <v>1852</v>
      </c>
      <c r="C100" s="182" t="s">
        <v>690</v>
      </c>
      <c r="D100" s="182" t="s">
        <v>1853</v>
      </c>
      <c r="E100" s="287" t="s">
        <v>896</v>
      </c>
      <c r="F100" s="287"/>
      <c r="G100" s="183" t="s">
        <v>56</v>
      </c>
      <c r="H100" s="186">
        <v>7.4999999999999997E-2</v>
      </c>
      <c r="I100" s="185">
        <v>30.69</v>
      </c>
      <c r="J100" s="185">
        <v>2.2999999999999998</v>
      </c>
      <c r="K100" s="121"/>
    </row>
    <row r="101" spans="1:11" x14ac:dyDescent="0.2">
      <c r="A101" s="182" t="s">
        <v>897</v>
      </c>
      <c r="B101" s="184" t="s">
        <v>1108</v>
      </c>
      <c r="C101" s="182" t="s">
        <v>690</v>
      </c>
      <c r="D101" s="182" t="s">
        <v>1107</v>
      </c>
      <c r="E101" s="287" t="s">
        <v>896</v>
      </c>
      <c r="F101" s="287"/>
      <c r="G101" s="183" t="s">
        <v>56</v>
      </c>
      <c r="H101" s="186">
        <v>0.12</v>
      </c>
      <c r="I101" s="185">
        <v>22.46</v>
      </c>
      <c r="J101" s="185">
        <v>2.69</v>
      </c>
      <c r="K101" s="121"/>
    </row>
    <row r="102" spans="1:11" ht="25.5" x14ac:dyDescent="0.2">
      <c r="A102" s="182" t="s">
        <v>897</v>
      </c>
      <c r="B102" s="184" t="s">
        <v>1123</v>
      </c>
      <c r="C102" s="182" t="s">
        <v>690</v>
      </c>
      <c r="D102" s="182" t="s">
        <v>1122</v>
      </c>
      <c r="E102" s="287" t="s">
        <v>896</v>
      </c>
      <c r="F102" s="287"/>
      <c r="G102" s="183" t="s">
        <v>56</v>
      </c>
      <c r="H102" s="186">
        <v>1</v>
      </c>
      <c r="I102" s="185">
        <v>16.260000000000002</v>
      </c>
      <c r="J102" s="185">
        <v>16.260000000000002</v>
      </c>
      <c r="K102" s="121"/>
    </row>
    <row r="103" spans="1:11" ht="25.5" x14ac:dyDescent="0.2">
      <c r="A103" s="187"/>
      <c r="B103" s="187"/>
      <c r="C103" s="187"/>
      <c r="D103" s="187"/>
      <c r="E103" s="187" t="s">
        <v>888</v>
      </c>
      <c r="F103" s="188">
        <v>6.1789772727272725</v>
      </c>
      <c r="G103" s="187" t="s">
        <v>887</v>
      </c>
      <c r="H103" s="188">
        <v>5.13</v>
      </c>
      <c r="I103" s="187" t="s">
        <v>886</v>
      </c>
      <c r="J103" s="188">
        <v>11.31</v>
      </c>
      <c r="K103" s="121"/>
    </row>
    <row r="104" spans="1:11" ht="15" thickBot="1" x14ac:dyDescent="0.25">
      <c r="A104" s="187"/>
      <c r="B104" s="187"/>
      <c r="C104" s="187"/>
      <c r="D104" s="187"/>
      <c r="E104" s="187" t="s">
        <v>885</v>
      </c>
      <c r="F104" s="188">
        <v>9.8699999999999992</v>
      </c>
      <c r="G104" s="187"/>
      <c r="H104" s="286" t="s">
        <v>884</v>
      </c>
      <c r="I104" s="286"/>
      <c r="J104" s="188">
        <v>47.34</v>
      </c>
      <c r="K104" s="121"/>
    </row>
    <row r="105" spans="1:11" ht="15" thickTop="1" x14ac:dyDescent="0.2">
      <c r="A105" s="176"/>
      <c r="B105" s="176"/>
      <c r="C105" s="176"/>
      <c r="D105" s="176"/>
      <c r="E105" s="176"/>
      <c r="F105" s="176"/>
      <c r="G105" s="176"/>
      <c r="H105" s="176"/>
      <c r="I105" s="176"/>
      <c r="J105" s="176"/>
      <c r="K105" s="121"/>
    </row>
    <row r="106" spans="1:11" ht="15" x14ac:dyDescent="0.2">
      <c r="A106" s="168" t="s">
        <v>290</v>
      </c>
      <c r="B106" s="170" t="s">
        <v>882</v>
      </c>
      <c r="C106" s="168" t="s">
        <v>881</v>
      </c>
      <c r="D106" s="168" t="s">
        <v>1</v>
      </c>
      <c r="E106" s="210" t="s">
        <v>895</v>
      </c>
      <c r="F106" s="210"/>
      <c r="G106" s="169" t="s">
        <v>2</v>
      </c>
      <c r="H106" s="170" t="s">
        <v>3</v>
      </c>
      <c r="I106" s="170" t="s">
        <v>880</v>
      </c>
      <c r="J106" s="170" t="s">
        <v>879</v>
      </c>
      <c r="K106" s="121"/>
    </row>
    <row r="107" spans="1:11" ht="38.25" x14ac:dyDescent="0.2">
      <c r="A107" s="171" t="s">
        <v>894</v>
      </c>
      <c r="B107" s="173" t="s">
        <v>791</v>
      </c>
      <c r="C107" s="171" t="s">
        <v>691</v>
      </c>
      <c r="D107" s="171" t="s">
        <v>291</v>
      </c>
      <c r="E107" s="284" t="s">
        <v>1063</v>
      </c>
      <c r="F107" s="284"/>
      <c r="G107" s="172" t="s">
        <v>56</v>
      </c>
      <c r="H107" s="175">
        <v>1</v>
      </c>
      <c r="I107" s="174">
        <v>65.81</v>
      </c>
      <c r="J107" s="174">
        <v>65.81</v>
      </c>
      <c r="K107" s="121"/>
    </row>
    <row r="108" spans="1:11" ht="25.5" x14ac:dyDescent="0.2">
      <c r="A108" s="177" t="s">
        <v>891</v>
      </c>
      <c r="B108" s="179" t="s">
        <v>974</v>
      </c>
      <c r="C108" s="177" t="s">
        <v>690</v>
      </c>
      <c r="D108" s="177" t="s">
        <v>973</v>
      </c>
      <c r="E108" s="285" t="s">
        <v>890</v>
      </c>
      <c r="F108" s="285"/>
      <c r="G108" s="178" t="s">
        <v>889</v>
      </c>
      <c r="H108" s="181">
        <v>0.21</v>
      </c>
      <c r="I108" s="180">
        <v>15.28</v>
      </c>
      <c r="J108" s="180">
        <v>3.2</v>
      </c>
      <c r="K108" s="121"/>
    </row>
    <row r="109" spans="1:11" ht="25.5" x14ac:dyDescent="0.2">
      <c r="A109" s="177" t="s">
        <v>891</v>
      </c>
      <c r="B109" s="179" t="s">
        <v>976</v>
      </c>
      <c r="C109" s="177" t="s">
        <v>690</v>
      </c>
      <c r="D109" s="177" t="s">
        <v>975</v>
      </c>
      <c r="E109" s="285" t="s">
        <v>890</v>
      </c>
      <c r="F109" s="285"/>
      <c r="G109" s="178" t="s">
        <v>889</v>
      </c>
      <c r="H109" s="181">
        <v>0.21</v>
      </c>
      <c r="I109" s="180">
        <v>19.47</v>
      </c>
      <c r="J109" s="180">
        <v>4.08</v>
      </c>
      <c r="K109" s="121"/>
    </row>
    <row r="110" spans="1:11" x14ac:dyDescent="0.2">
      <c r="A110" s="182" t="s">
        <v>897</v>
      </c>
      <c r="B110" s="184" t="s">
        <v>1121</v>
      </c>
      <c r="C110" s="182" t="s">
        <v>690</v>
      </c>
      <c r="D110" s="182" t="s">
        <v>1120</v>
      </c>
      <c r="E110" s="287" t="s">
        <v>896</v>
      </c>
      <c r="F110" s="287"/>
      <c r="G110" s="183" t="s">
        <v>56</v>
      </c>
      <c r="H110" s="186">
        <v>1.4800000000000001E-2</v>
      </c>
      <c r="I110" s="185">
        <v>59.86</v>
      </c>
      <c r="J110" s="185">
        <v>0.88</v>
      </c>
      <c r="K110" s="121"/>
    </row>
    <row r="111" spans="1:11" ht="25.5" x14ac:dyDescent="0.2">
      <c r="A111" s="182" t="s">
        <v>897</v>
      </c>
      <c r="B111" s="184" t="s">
        <v>1119</v>
      </c>
      <c r="C111" s="182" t="s">
        <v>690</v>
      </c>
      <c r="D111" s="182" t="s">
        <v>1118</v>
      </c>
      <c r="E111" s="287" t="s">
        <v>896</v>
      </c>
      <c r="F111" s="287"/>
      <c r="G111" s="183" t="s">
        <v>56</v>
      </c>
      <c r="H111" s="186">
        <v>0.03</v>
      </c>
      <c r="I111" s="185">
        <v>24.7</v>
      </c>
      <c r="J111" s="185">
        <v>0.74</v>
      </c>
      <c r="K111" s="121"/>
    </row>
    <row r="112" spans="1:11" x14ac:dyDescent="0.2">
      <c r="A112" s="182" t="s">
        <v>897</v>
      </c>
      <c r="B112" s="184" t="s">
        <v>1117</v>
      </c>
      <c r="C112" s="182" t="s">
        <v>690</v>
      </c>
      <c r="D112" s="182" t="s">
        <v>1116</v>
      </c>
      <c r="E112" s="287" t="s">
        <v>896</v>
      </c>
      <c r="F112" s="287"/>
      <c r="G112" s="183" t="s">
        <v>56</v>
      </c>
      <c r="H112" s="186">
        <v>2.2499999999999999E-2</v>
      </c>
      <c r="I112" s="185">
        <v>67.819999999999993</v>
      </c>
      <c r="J112" s="185">
        <v>1.52</v>
      </c>
      <c r="K112" s="121"/>
    </row>
    <row r="113" spans="1:11" x14ac:dyDescent="0.2">
      <c r="A113" s="182" t="s">
        <v>897</v>
      </c>
      <c r="B113" s="184" t="s">
        <v>954</v>
      </c>
      <c r="C113" s="182" t="s">
        <v>690</v>
      </c>
      <c r="D113" s="182" t="s">
        <v>953</v>
      </c>
      <c r="E113" s="287" t="s">
        <v>896</v>
      </c>
      <c r="F113" s="287"/>
      <c r="G113" s="183" t="s">
        <v>56</v>
      </c>
      <c r="H113" s="186">
        <v>3.6499999999999998E-2</v>
      </c>
      <c r="I113" s="185">
        <v>2.11</v>
      </c>
      <c r="J113" s="185">
        <v>7.0000000000000007E-2</v>
      </c>
      <c r="K113" s="121"/>
    </row>
    <row r="114" spans="1:11" ht="25.5" x14ac:dyDescent="0.2">
      <c r="A114" s="182" t="s">
        <v>897</v>
      </c>
      <c r="B114" s="184" t="s">
        <v>1115</v>
      </c>
      <c r="C114" s="182" t="s">
        <v>690</v>
      </c>
      <c r="D114" s="182" t="s">
        <v>1114</v>
      </c>
      <c r="E114" s="287" t="s">
        <v>896</v>
      </c>
      <c r="F114" s="287"/>
      <c r="G114" s="183" t="s">
        <v>56</v>
      </c>
      <c r="H114" s="186">
        <v>1</v>
      </c>
      <c r="I114" s="185">
        <v>2.83</v>
      </c>
      <c r="J114" s="185">
        <v>2.83</v>
      </c>
      <c r="K114" s="121"/>
    </row>
    <row r="115" spans="1:11" x14ac:dyDescent="0.2">
      <c r="A115" s="182" t="s">
        <v>897</v>
      </c>
      <c r="B115" s="184" t="s">
        <v>1113</v>
      </c>
      <c r="C115" s="182" t="s">
        <v>1110</v>
      </c>
      <c r="D115" s="182" t="s">
        <v>1112</v>
      </c>
      <c r="E115" s="287" t="s">
        <v>896</v>
      </c>
      <c r="F115" s="287"/>
      <c r="G115" s="183" t="s">
        <v>56</v>
      </c>
      <c r="H115" s="186">
        <v>1</v>
      </c>
      <c r="I115" s="185">
        <v>52.49</v>
      </c>
      <c r="J115" s="185">
        <v>52.49</v>
      </c>
      <c r="K115" s="121"/>
    </row>
    <row r="116" spans="1:11" ht="25.5" x14ac:dyDescent="0.2">
      <c r="A116" s="187"/>
      <c r="B116" s="187"/>
      <c r="C116" s="187"/>
      <c r="D116" s="187"/>
      <c r="E116" s="187" t="s">
        <v>888</v>
      </c>
      <c r="F116" s="188">
        <v>2.8081293706293708</v>
      </c>
      <c r="G116" s="187" t="s">
        <v>887</v>
      </c>
      <c r="H116" s="188">
        <v>2.33</v>
      </c>
      <c r="I116" s="187" t="s">
        <v>886</v>
      </c>
      <c r="J116" s="188">
        <v>5.14</v>
      </c>
      <c r="K116" s="121"/>
    </row>
    <row r="117" spans="1:11" ht="15" thickBot="1" x14ac:dyDescent="0.25">
      <c r="A117" s="187"/>
      <c r="B117" s="187"/>
      <c r="C117" s="187"/>
      <c r="D117" s="187"/>
      <c r="E117" s="187" t="s">
        <v>885</v>
      </c>
      <c r="F117" s="188">
        <v>17.34</v>
      </c>
      <c r="G117" s="187"/>
      <c r="H117" s="286" t="s">
        <v>884</v>
      </c>
      <c r="I117" s="286"/>
      <c r="J117" s="188">
        <v>83.15</v>
      </c>
      <c r="K117" s="121"/>
    </row>
    <row r="118" spans="1:11" ht="15" thickTop="1" x14ac:dyDescent="0.2">
      <c r="A118" s="176"/>
      <c r="B118" s="176"/>
      <c r="C118" s="176"/>
      <c r="D118" s="176"/>
      <c r="E118" s="176"/>
      <c r="F118" s="176"/>
      <c r="G118" s="176"/>
      <c r="H118" s="176"/>
      <c r="I118" s="176"/>
      <c r="J118" s="176"/>
      <c r="K118" s="121"/>
    </row>
    <row r="119" spans="1:11" ht="15" x14ac:dyDescent="0.2">
      <c r="A119" s="168" t="s">
        <v>293</v>
      </c>
      <c r="B119" s="170" t="s">
        <v>882</v>
      </c>
      <c r="C119" s="168" t="s">
        <v>881</v>
      </c>
      <c r="D119" s="168" t="s">
        <v>1</v>
      </c>
      <c r="E119" s="210" t="s">
        <v>895</v>
      </c>
      <c r="F119" s="210"/>
      <c r="G119" s="169" t="s">
        <v>2</v>
      </c>
      <c r="H119" s="170" t="s">
        <v>3</v>
      </c>
      <c r="I119" s="170" t="s">
        <v>880</v>
      </c>
      <c r="J119" s="170" t="s">
        <v>879</v>
      </c>
      <c r="K119" s="121"/>
    </row>
    <row r="120" spans="1:11" ht="25.5" x14ac:dyDescent="0.2">
      <c r="A120" s="171" t="s">
        <v>894</v>
      </c>
      <c r="B120" s="173" t="s">
        <v>790</v>
      </c>
      <c r="C120" s="171" t="s">
        <v>691</v>
      </c>
      <c r="D120" s="171" t="s">
        <v>294</v>
      </c>
      <c r="E120" s="284">
        <v>53</v>
      </c>
      <c r="F120" s="284"/>
      <c r="G120" s="172" t="s">
        <v>56</v>
      </c>
      <c r="H120" s="175">
        <v>1</v>
      </c>
      <c r="I120" s="174">
        <v>57.96</v>
      </c>
      <c r="J120" s="174">
        <v>57.96</v>
      </c>
      <c r="K120" s="121"/>
    </row>
    <row r="121" spans="1:11" ht="25.5" x14ac:dyDescent="0.2">
      <c r="A121" s="177" t="s">
        <v>891</v>
      </c>
      <c r="B121" s="179" t="s">
        <v>974</v>
      </c>
      <c r="C121" s="177" t="s">
        <v>690</v>
      </c>
      <c r="D121" s="177" t="s">
        <v>973</v>
      </c>
      <c r="E121" s="285" t="s">
        <v>890</v>
      </c>
      <c r="F121" s="285"/>
      <c r="G121" s="178" t="s">
        <v>889</v>
      </c>
      <c r="H121" s="181">
        <v>1.605</v>
      </c>
      <c r="I121" s="180">
        <v>15.28</v>
      </c>
      <c r="J121" s="180">
        <v>24.52</v>
      </c>
      <c r="K121" s="121"/>
    </row>
    <row r="122" spans="1:11" ht="25.5" x14ac:dyDescent="0.2">
      <c r="A122" s="177" t="s">
        <v>891</v>
      </c>
      <c r="B122" s="179" t="s">
        <v>976</v>
      </c>
      <c r="C122" s="177" t="s">
        <v>690</v>
      </c>
      <c r="D122" s="177" t="s">
        <v>975</v>
      </c>
      <c r="E122" s="285" t="s">
        <v>890</v>
      </c>
      <c r="F122" s="285"/>
      <c r="G122" s="178" t="s">
        <v>889</v>
      </c>
      <c r="H122" s="181">
        <v>1.4450000000000001</v>
      </c>
      <c r="I122" s="180">
        <v>19.47</v>
      </c>
      <c r="J122" s="180">
        <v>28.13</v>
      </c>
      <c r="K122" s="121"/>
    </row>
    <row r="123" spans="1:11" x14ac:dyDescent="0.2">
      <c r="A123" s="182" t="s">
        <v>897</v>
      </c>
      <c r="B123" s="184" t="s">
        <v>1111</v>
      </c>
      <c r="C123" s="182" t="s">
        <v>1110</v>
      </c>
      <c r="D123" s="182" t="s">
        <v>1109</v>
      </c>
      <c r="E123" s="287" t="s">
        <v>896</v>
      </c>
      <c r="F123" s="287"/>
      <c r="G123" s="183" t="s">
        <v>56</v>
      </c>
      <c r="H123" s="186">
        <v>1</v>
      </c>
      <c r="I123" s="185">
        <v>3.29</v>
      </c>
      <c r="J123" s="185">
        <v>3.29</v>
      </c>
      <c r="K123" s="121"/>
    </row>
    <row r="124" spans="1:11" x14ac:dyDescent="0.2">
      <c r="A124" s="182" t="s">
        <v>897</v>
      </c>
      <c r="B124" s="184" t="s">
        <v>1108</v>
      </c>
      <c r="C124" s="182" t="s">
        <v>690</v>
      </c>
      <c r="D124" s="182" t="s">
        <v>1107</v>
      </c>
      <c r="E124" s="287" t="s">
        <v>896</v>
      </c>
      <c r="F124" s="287"/>
      <c r="G124" s="183" t="s">
        <v>56</v>
      </c>
      <c r="H124" s="186">
        <v>1.2E-2</v>
      </c>
      <c r="I124" s="185">
        <v>22.46</v>
      </c>
      <c r="J124" s="185">
        <v>0.26</v>
      </c>
      <c r="K124" s="121"/>
    </row>
    <row r="125" spans="1:11" x14ac:dyDescent="0.2">
      <c r="A125" s="182" t="s">
        <v>897</v>
      </c>
      <c r="B125" s="184" t="s">
        <v>1106</v>
      </c>
      <c r="C125" s="182" t="s">
        <v>690</v>
      </c>
      <c r="D125" s="182" t="s">
        <v>1105</v>
      </c>
      <c r="E125" s="287" t="s">
        <v>896</v>
      </c>
      <c r="F125" s="287"/>
      <c r="G125" s="183" t="s">
        <v>56</v>
      </c>
      <c r="H125" s="186">
        <v>0.22700000000000001</v>
      </c>
      <c r="I125" s="185">
        <v>7.78</v>
      </c>
      <c r="J125" s="185">
        <v>1.76</v>
      </c>
      <c r="K125" s="121"/>
    </row>
    <row r="126" spans="1:11" ht="25.5" x14ac:dyDescent="0.2">
      <c r="A126" s="187"/>
      <c r="B126" s="187"/>
      <c r="C126" s="187"/>
      <c r="D126" s="187"/>
      <c r="E126" s="187" t="s">
        <v>888</v>
      </c>
      <c r="F126" s="188">
        <v>20.252403846153847</v>
      </c>
      <c r="G126" s="187" t="s">
        <v>887</v>
      </c>
      <c r="H126" s="188">
        <v>16.82</v>
      </c>
      <c r="I126" s="187" t="s">
        <v>886</v>
      </c>
      <c r="J126" s="188">
        <v>37.07</v>
      </c>
      <c r="K126" s="121"/>
    </row>
    <row r="127" spans="1:11" ht="15" thickBot="1" x14ac:dyDescent="0.25">
      <c r="A127" s="187"/>
      <c r="B127" s="187"/>
      <c r="C127" s="187"/>
      <c r="D127" s="187"/>
      <c r="E127" s="187" t="s">
        <v>885</v>
      </c>
      <c r="F127" s="188">
        <v>15.27</v>
      </c>
      <c r="G127" s="187"/>
      <c r="H127" s="286" t="s">
        <v>884</v>
      </c>
      <c r="I127" s="286"/>
      <c r="J127" s="188">
        <v>73.23</v>
      </c>
      <c r="K127" s="121"/>
    </row>
    <row r="128" spans="1:11" ht="15" thickTop="1" x14ac:dyDescent="0.2">
      <c r="A128" s="176"/>
      <c r="B128" s="176"/>
      <c r="C128" s="176"/>
      <c r="D128" s="176"/>
      <c r="E128" s="176"/>
      <c r="F128" s="176"/>
      <c r="G128" s="176"/>
      <c r="H128" s="176"/>
      <c r="I128" s="176"/>
      <c r="J128" s="176"/>
      <c r="K128" s="121"/>
    </row>
    <row r="129" spans="1:11" ht="15" x14ac:dyDescent="0.2">
      <c r="A129" s="168" t="s">
        <v>333</v>
      </c>
      <c r="B129" s="170" t="s">
        <v>882</v>
      </c>
      <c r="C129" s="168" t="s">
        <v>881</v>
      </c>
      <c r="D129" s="168" t="s">
        <v>1</v>
      </c>
      <c r="E129" s="210" t="s">
        <v>895</v>
      </c>
      <c r="F129" s="210"/>
      <c r="G129" s="169" t="s">
        <v>2</v>
      </c>
      <c r="H129" s="170" t="s">
        <v>3</v>
      </c>
      <c r="I129" s="170" t="s">
        <v>880</v>
      </c>
      <c r="J129" s="170" t="s">
        <v>879</v>
      </c>
      <c r="K129" s="121"/>
    </row>
    <row r="130" spans="1:11" ht="25.5" x14ac:dyDescent="0.2">
      <c r="A130" s="171" t="s">
        <v>894</v>
      </c>
      <c r="B130" s="173" t="s">
        <v>777</v>
      </c>
      <c r="C130" s="171" t="s">
        <v>691</v>
      </c>
      <c r="D130" s="171" t="s">
        <v>334</v>
      </c>
      <c r="E130" s="284">
        <v>79</v>
      </c>
      <c r="F130" s="284"/>
      <c r="G130" s="172" t="s">
        <v>197</v>
      </c>
      <c r="H130" s="175">
        <v>1</v>
      </c>
      <c r="I130" s="174">
        <v>245.18</v>
      </c>
      <c r="J130" s="174">
        <v>245.18</v>
      </c>
      <c r="K130" s="121"/>
    </row>
    <row r="131" spans="1:11" ht="25.5" x14ac:dyDescent="0.2">
      <c r="A131" s="177" t="s">
        <v>891</v>
      </c>
      <c r="B131" s="179" t="s">
        <v>893</v>
      </c>
      <c r="C131" s="177" t="s">
        <v>690</v>
      </c>
      <c r="D131" s="177" t="s">
        <v>892</v>
      </c>
      <c r="E131" s="285" t="s">
        <v>890</v>
      </c>
      <c r="F131" s="285"/>
      <c r="G131" s="178" t="s">
        <v>889</v>
      </c>
      <c r="H131" s="181">
        <v>2</v>
      </c>
      <c r="I131" s="180">
        <v>15.81</v>
      </c>
      <c r="J131" s="180">
        <v>31.62</v>
      </c>
      <c r="K131" s="121"/>
    </row>
    <row r="132" spans="1:11" ht="25.5" x14ac:dyDescent="0.2">
      <c r="A132" s="177" t="s">
        <v>891</v>
      </c>
      <c r="B132" s="179" t="s">
        <v>1033</v>
      </c>
      <c r="C132" s="177" t="s">
        <v>690</v>
      </c>
      <c r="D132" s="177" t="s">
        <v>1032</v>
      </c>
      <c r="E132" s="285" t="s">
        <v>890</v>
      </c>
      <c r="F132" s="285"/>
      <c r="G132" s="178" t="s">
        <v>889</v>
      </c>
      <c r="H132" s="181">
        <v>2</v>
      </c>
      <c r="I132" s="180">
        <v>20.28</v>
      </c>
      <c r="J132" s="180">
        <v>40.56</v>
      </c>
      <c r="K132" s="121"/>
    </row>
    <row r="133" spans="1:11" ht="25.5" x14ac:dyDescent="0.2">
      <c r="A133" s="182" t="s">
        <v>897</v>
      </c>
      <c r="B133" s="184" t="s">
        <v>1104</v>
      </c>
      <c r="C133" s="182" t="s">
        <v>899</v>
      </c>
      <c r="D133" s="182" t="s">
        <v>1103</v>
      </c>
      <c r="E133" s="287" t="s">
        <v>896</v>
      </c>
      <c r="F133" s="287"/>
      <c r="G133" s="183" t="s">
        <v>197</v>
      </c>
      <c r="H133" s="186">
        <v>1</v>
      </c>
      <c r="I133" s="185">
        <v>173</v>
      </c>
      <c r="J133" s="185">
        <v>173</v>
      </c>
      <c r="K133" s="121"/>
    </row>
    <row r="134" spans="1:11" ht="25.5" x14ac:dyDescent="0.2">
      <c r="A134" s="187"/>
      <c r="B134" s="187"/>
      <c r="C134" s="187"/>
      <c r="D134" s="187"/>
      <c r="E134" s="187" t="s">
        <v>888</v>
      </c>
      <c r="F134" s="188">
        <v>27.130681800000001</v>
      </c>
      <c r="G134" s="187" t="s">
        <v>887</v>
      </c>
      <c r="H134" s="188">
        <v>22.53</v>
      </c>
      <c r="I134" s="187" t="s">
        <v>886</v>
      </c>
      <c r="J134" s="188">
        <v>49.66</v>
      </c>
      <c r="K134" s="121"/>
    </row>
    <row r="135" spans="1:11" ht="15" thickBot="1" x14ac:dyDescent="0.25">
      <c r="A135" s="187"/>
      <c r="B135" s="187"/>
      <c r="C135" s="187"/>
      <c r="D135" s="187"/>
      <c r="E135" s="187" t="s">
        <v>885</v>
      </c>
      <c r="F135" s="188">
        <v>64.599999999999994</v>
      </c>
      <c r="G135" s="187"/>
      <c r="H135" s="286" t="s">
        <v>884</v>
      </c>
      <c r="I135" s="286"/>
      <c r="J135" s="188">
        <v>309.77999999999997</v>
      </c>
      <c r="K135" s="121"/>
    </row>
    <row r="136" spans="1:11" ht="15" thickTop="1" x14ac:dyDescent="0.2">
      <c r="A136" s="176"/>
      <c r="B136" s="176"/>
      <c r="C136" s="176"/>
      <c r="D136" s="176"/>
      <c r="E136" s="176"/>
      <c r="F136" s="176"/>
      <c r="G136" s="176"/>
      <c r="H136" s="176"/>
      <c r="I136" s="176"/>
      <c r="J136" s="176"/>
      <c r="K136" s="121"/>
    </row>
    <row r="137" spans="1:11" ht="15" x14ac:dyDescent="0.2">
      <c r="A137" s="168" t="s">
        <v>340</v>
      </c>
      <c r="B137" s="170" t="s">
        <v>882</v>
      </c>
      <c r="C137" s="168" t="s">
        <v>881</v>
      </c>
      <c r="D137" s="168" t="s">
        <v>1</v>
      </c>
      <c r="E137" s="210" t="s">
        <v>895</v>
      </c>
      <c r="F137" s="210"/>
      <c r="G137" s="169" t="s">
        <v>2</v>
      </c>
      <c r="H137" s="170" t="s">
        <v>3</v>
      </c>
      <c r="I137" s="170" t="s">
        <v>880</v>
      </c>
      <c r="J137" s="170" t="s">
        <v>879</v>
      </c>
      <c r="K137" s="121"/>
    </row>
    <row r="138" spans="1:11" ht="25.5" x14ac:dyDescent="0.2">
      <c r="A138" s="171" t="s">
        <v>894</v>
      </c>
      <c r="B138" s="173" t="s">
        <v>774</v>
      </c>
      <c r="C138" s="171" t="s">
        <v>691</v>
      </c>
      <c r="D138" s="171" t="s">
        <v>341</v>
      </c>
      <c r="E138" s="284">
        <v>79</v>
      </c>
      <c r="F138" s="284"/>
      <c r="G138" s="172" t="s">
        <v>197</v>
      </c>
      <c r="H138" s="175">
        <v>1</v>
      </c>
      <c r="I138" s="174">
        <v>108.72</v>
      </c>
      <c r="J138" s="174">
        <v>108.72</v>
      </c>
      <c r="K138" s="121"/>
    </row>
    <row r="139" spans="1:11" ht="25.5" x14ac:dyDescent="0.2">
      <c r="A139" s="177" t="s">
        <v>891</v>
      </c>
      <c r="B139" s="179" t="s">
        <v>1033</v>
      </c>
      <c r="C139" s="177" t="s">
        <v>690</v>
      </c>
      <c r="D139" s="177" t="s">
        <v>1032</v>
      </c>
      <c r="E139" s="285" t="s">
        <v>890</v>
      </c>
      <c r="F139" s="285"/>
      <c r="G139" s="178" t="s">
        <v>889</v>
      </c>
      <c r="H139" s="181">
        <v>0.3</v>
      </c>
      <c r="I139" s="180">
        <v>20.28</v>
      </c>
      <c r="J139" s="180">
        <v>6.08</v>
      </c>
      <c r="K139" s="121"/>
    </row>
    <row r="140" spans="1:11" ht="25.5" x14ac:dyDescent="0.2">
      <c r="A140" s="177" t="s">
        <v>891</v>
      </c>
      <c r="B140" s="179" t="s">
        <v>893</v>
      </c>
      <c r="C140" s="177" t="s">
        <v>690</v>
      </c>
      <c r="D140" s="177" t="s">
        <v>892</v>
      </c>
      <c r="E140" s="285" t="s">
        <v>890</v>
      </c>
      <c r="F140" s="285"/>
      <c r="G140" s="178" t="s">
        <v>889</v>
      </c>
      <c r="H140" s="181">
        <v>0.3</v>
      </c>
      <c r="I140" s="180">
        <v>15.81</v>
      </c>
      <c r="J140" s="180">
        <v>4.74</v>
      </c>
      <c r="K140" s="121"/>
    </row>
    <row r="141" spans="1:11" x14ac:dyDescent="0.2">
      <c r="A141" s="182" t="s">
        <v>897</v>
      </c>
      <c r="B141" s="184" t="s">
        <v>1102</v>
      </c>
      <c r="C141" s="182" t="s">
        <v>899</v>
      </c>
      <c r="D141" s="182" t="s">
        <v>1101</v>
      </c>
      <c r="E141" s="287" t="s">
        <v>896</v>
      </c>
      <c r="F141" s="287"/>
      <c r="G141" s="183" t="s">
        <v>197</v>
      </c>
      <c r="H141" s="186">
        <v>1</v>
      </c>
      <c r="I141" s="185">
        <v>97.9</v>
      </c>
      <c r="J141" s="185">
        <v>97.9</v>
      </c>
      <c r="K141" s="121"/>
    </row>
    <row r="142" spans="1:11" ht="25.5" x14ac:dyDescent="0.2">
      <c r="A142" s="187"/>
      <c r="B142" s="187"/>
      <c r="C142" s="187"/>
      <c r="D142" s="187"/>
      <c r="E142" s="187" t="s">
        <v>888</v>
      </c>
      <c r="F142" s="188">
        <v>4.064685314685315</v>
      </c>
      <c r="G142" s="187" t="s">
        <v>887</v>
      </c>
      <c r="H142" s="188">
        <v>3.38</v>
      </c>
      <c r="I142" s="187" t="s">
        <v>886</v>
      </c>
      <c r="J142" s="188">
        <v>7.44</v>
      </c>
      <c r="K142" s="121"/>
    </row>
    <row r="143" spans="1:11" ht="15" thickBot="1" x14ac:dyDescent="0.25">
      <c r="A143" s="187"/>
      <c r="B143" s="187"/>
      <c r="C143" s="187"/>
      <c r="D143" s="187"/>
      <c r="E143" s="187" t="s">
        <v>885</v>
      </c>
      <c r="F143" s="188">
        <v>28.64</v>
      </c>
      <c r="G143" s="187"/>
      <c r="H143" s="286" t="s">
        <v>884</v>
      </c>
      <c r="I143" s="286"/>
      <c r="J143" s="188">
        <v>137.36000000000001</v>
      </c>
      <c r="K143" s="121"/>
    </row>
    <row r="144" spans="1:11" ht="15" thickTop="1" x14ac:dyDescent="0.2">
      <c r="A144" s="176"/>
      <c r="B144" s="176"/>
      <c r="C144" s="176"/>
      <c r="D144" s="176"/>
      <c r="E144" s="176"/>
      <c r="F144" s="176"/>
      <c r="G144" s="176"/>
      <c r="H144" s="176"/>
      <c r="I144" s="176"/>
      <c r="J144" s="176"/>
      <c r="K144" s="121"/>
    </row>
    <row r="145" spans="1:11" ht="15" x14ac:dyDescent="0.2">
      <c r="A145" s="168" t="s">
        <v>402</v>
      </c>
      <c r="B145" s="170" t="s">
        <v>882</v>
      </c>
      <c r="C145" s="168" t="s">
        <v>881</v>
      </c>
      <c r="D145" s="168" t="s">
        <v>1</v>
      </c>
      <c r="E145" s="210" t="s">
        <v>895</v>
      </c>
      <c r="F145" s="210"/>
      <c r="G145" s="169" t="s">
        <v>2</v>
      </c>
      <c r="H145" s="170" t="s">
        <v>3</v>
      </c>
      <c r="I145" s="170" t="s">
        <v>880</v>
      </c>
      <c r="J145" s="170" t="s">
        <v>879</v>
      </c>
      <c r="K145" s="121"/>
    </row>
    <row r="146" spans="1:11" ht="38.25" x14ac:dyDescent="0.2">
      <c r="A146" s="171" t="s">
        <v>894</v>
      </c>
      <c r="B146" s="173" t="s">
        <v>1270</v>
      </c>
      <c r="C146" s="171" t="s">
        <v>691</v>
      </c>
      <c r="D146" s="171" t="s">
        <v>1271</v>
      </c>
      <c r="E146" s="284" t="s">
        <v>1029</v>
      </c>
      <c r="F146" s="284"/>
      <c r="G146" s="172" t="s">
        <v>56</v>
      </c>
      <c r="H146" s="175">
        <v>1</v>
      </c>
      <c r="I146" s="174">
        <v>2043.05</v>
      </c>
      <c r="J146" s="174">
        <v>2043.05</v>
      </c>
      <c r="K146" s="121"/>
    </row>
    <row r="147" spans="1:11" ht="25.5" x14ac:dyDescent="0.2">
      <c r="A147" s="177" t="s">
        <v>891</v>
      </c>
      <c r="B147" s="179" t="s">
        <v>893</v>
      </c>
      <c r="C147" s="177" t="s">
        <v>690</v>
      </c>
      <c r="D147" s="177" t="s">
        <v>892</v>
      </c>
      <c r="E147" s="285" t="s">
        <v>890</v>
      </c>
      <c r="F147" s="285"/>
      <c r="G147" s="178" t="s">
        <v>889</v>
      </c>
      <c r="H147" s="181">
        <v>3.5</v>
      </c>
      <c r="I147" s="180">
        <v>15.81</v>
      </c>
      <c r="J147" s="180">
        <v>55.33</v>
      </c>
      <c r="K147" s="121"/>
    </row>
    <row r="148" spans="1:11" ht="51" x14ac:dyDescent="0.2">
      <c r="A148" s="177" t="s">
        <v>891</v>
      </c>
      <c r="B148" s="179" t="s">
        <v>1045</v>
      </c>
      <c r="C148" s="177" t="s">
        <v>690</v>
      </c>
      <c r="D148" s="177" t="s">
        <v>1044</v>
      </c>
      <c r="E148" s="285" t="s">
        <v>960</v>
      </c>
      <c r="F148" s="285"/>
      <c r="G148" s="178" t="s">
        <v>959</v>
      </c>
      <c r="H148" s="181">
        <v>1.5</v>
      </c>
      <c r="I148" s="180">
        <v>198</v>
      </c>
      <c r="J148" s="180">
        <v>297</v>
      </c>
      <c r="K148" s="121"/>
    </row>
    <row r="149" spans="1:11" ht="25.5" x14ac:dyDescent="0.2">
      <c r="A149" s="177" t="s">
        <v>891</v>
      </c>
      <c r="B149" s="179" t="s">
        <v>1100</v>
      </c>
      <c r="C149" s="177" t="s">
        <v>690</v>
      </c>
      <c r="D149" s="177" t="s">
        <v>1099</v>
      </c>
      <c r="E149" s="285" t="s">
        <v>1051</v>
      </c>
      <c r="F149" s="285"/>
      <c r="G149" s="178" t="s">
        <v>69</v>
      </c>
      <c r="H149" s="181">
        <v>0.25</v>
      </c>
      <c r="I149" s="180">
        <v>402.77</v>
      </c>
      <c r="J149" s="180">
        <v>100.69</v>
      </c>
      <c r="K149" s="121"/>
    </row>
    <row r="150" spans="1:11" ht="25.5" x14ac:dyDescent="0.2">
      <c r="A150" s="177" t="s">
        <v>891</v>
      </c>
      <c r="B150" s="179" t="s">
        <v>839</v>
      </c>
      <c r="C150" s="177" t="s">
        <v>690</v>
      </c>
      <c r="D150" s="177" t="s">
        <v>118</v>
      </c>
      <c r="E150" s="285" t="s">
        <v>1051</v>
      </c>
      <c r="F150" s="285"/>
      <c r="G150" s="178" t="s">
        <v>69</v>
      </c>
      <c r="H150" s="181">
        <v>0.25</v>
      </c>
      <c r="I150" s="180">
        <v>162.72999999999999</v>
      </c>
      <c r="J150" s="180">
        <v>40.68</v>
      </c>
      <c r="K150" s="121"/>
    </row>
    <row r="151" spans="1:11" ht="25.5" x14ac:dyDescent="0.2">
      <c r="A151" s="177" t="s">
        <v>891</v>
      </c>
      <c r="B151" s="179" t="s">
        <v>858</v>
      </c>
      <c r="C151" s="177" t="s">
        <v>690</v>
      </c>
      <c r="D151" s="177" t="s">
        <v>83</v>
      </c>
      <c r="E151" s="285" t="s">
        <v>1061</v>
      </c>
      <c r="F151" s="285"/>
      <c r="G151" s="178" t="s">
        <v>69</v>
      </c>
      <c r="H151" s="181">
        <v>0.64</v>
      </c>
      <c r="I151" s="180">
        <v>62.54</v>
      </c>
      <c r="J151" s="180">
        <v>40.020000000000003</v>
      </c>
      <c r="K151" s="121"/>
    </row>
    <row r="152" spans="1:11" ht="25.5" x14ac:dyDescent="0.2">
      <c r="A152" s="177" t="s">
        <v>891</v>
      </c>
      <c r="B152" s="179" t="s">
        <v>857</v>
      </c>
      <c r="C152" s="177" t="s">
        <v>690</v>
      </c>
      <c r="D152" s="177" t="s">
        <v>85</v>
      </c>
      <c r="E152" s="285" t="s">
        <v>1061</v>
      </c>
      <c r="F152" s="285"/>
      <c r="G152" s="178" t="s">
        <v>69</v>
      </c>
      <c r="H152" s="181">
        <v>0.51</v>
      </c>
      <c r="I152" s="180">
        <v>37.92</v>
      </c>
      <c r="J152" s="180">
        <v>19.329999999999998</v>
      </c>
      <c r="K152" s="121"/>
    </row>
    <row r="153" spans="1:11" x14ac:dyDescent="0.2">
      <c r="A153" s="182" t="s">
        <v>897</v>
      </c>
      <c r="B153" s="184" t="s">
        <v>1281</v>
      </c>
      <c r="C153" s="182" t="s">
        <v>899</v>
      </c>
      <c r="D153" s="182" t="s">
        <v>1282</v>
      </c>
      <c r="E153" s="287" t="s">
        <v>896</v>
      </c>
      <c r="F153" s="287"/>
      <c r="G153" s="183" t="s">
        <v>197</v>
      </c>
      <c r="H153" s="186">
        <v>1</v>
      </c>
      <c r="I153" s="185">
        <v>1490</v>
      </c>
      <c r="J153" s="185">
        <v>1490</v>
      </c>
      <c r="K153" s="121"/>
    </row>
    <row r="154" spans="1:11" ht="25.5" x14ac:dyDescent="0.2">
      <c r="A154" s="187"/>
      <c r="B154" s="187"/>
      <c r="C154" s="187"/>
      <c r="D154" s="187"/>
      <c r="E154" s="187" t="s">
        <v>888</v>
      </c>
      <c r="F154" s="188">
        <v>74.21875</v>
      </c>
      <c r="G154" s="187" t="s">
        <v>887</v>
      </c>
      <c r="H154" s="188">
        <v>61.63</v>
      </c>
      <c r="I154" s="187" t="s">
        <v>886</v>
      </c>
      <c r="J154" s="188">
        <v>135.85</v>
      </c>
      <c r="K154" s="121"/>
    </row>
    <row r="155" spans="1:11" ht="15" thickBot="1" x14ac:dyDescent="0.25">
      <c r="A155" s="187"/>
      <c r="B155" s="187"/>
      <c r="C155" s="187"/>
      <c r="D155" s="187"/>
      <c r="E155" s="187" t="s">
        <v>885</v>
      </c>
      <c r="F155" s="188">
        <v>538.34</v>
      </c>
      <c r="G155" s="187"/>
      <c r="H155" s="286" t="s">
        <v>884</v>
      </c>
      <c r="I155" s="286"/>
      <c r="J155" s="188">
        <v>2581.39</v>
      </c>
      <c r="K155" s="121"/>
    </row>
    <row r="156" spans="1:11" ht="15" thickTop="1" x14ac:dyDescent="0.2">
      <c r="A156" s="176"/>
      <c r="B156" s="176"/>
      <c r="C156" s="176"/>
      <c r="D156" s="176"/>
      <c r="E156" s="176"/>
      <c r="F156" s="176"/>
      <c r="G156" s="176"/>
      <c r="H156" s="176"/>
      <c r="I156" s="176"/>
      <c r="J156" s="176"/>
      <c r="K156" s="121"/>
    </row>
    <row r="157" spans="1:11" ht="15" x14ac:dyDescent="0.2">
      <c r="A157" s="168" t="s">
        <v>404</v>
      </c>
      <c r="B157" s="170" t="s">
        <v>882</v>
      </c>
      <c r="C157" s="168" t="s">
        <v>881</v>
      </c>
      <c r="D157" s="168" t="s">
        <v>1</v>
      </c>
      <c r="E157" s="210" t="s">
        <v>895</v>
      </c>
      <c r="F157" s="210"/>
      <c r="G157" s="169" t="s">
        <v>2</v>
      </c>
      <c r="H157" s="170" t="s">
        <v>3</v>
      </c>
      <c r="I157" s="170" t="s">
        <v>880</v>
      </c>
      <c r="J157" s="170" t="s">
        <v>879</v>
      </c>
      <c r="K157" s="121"/>
    </row>
    <row r="158" spans="1:11" ht="25.5" x14ac:dyDescent="0.2">
      <c r="A158" s="171" t="s">
        <v>894</v>
      </c>
      <c r="B158" s="173" t="s">
        <v>749</v>
      </c>
      <c r="C158" s="171" t="s">
        <v>691</v>
      </c>
      <c r="D158" s="171" t="s">
        <v>405</v>
      </c>
      <c r="E158" s="284" t="s">
        <v>1036</v>
      </c>
      <c r="F158" s="284"/>
      <c r="G158" s="172" t="s">
        <v>56</v>
      </c>
      <c r="H158" s="175">
        <v>1</v>
      </c>
      <c r="I158" s="174">
        <v>3620.58</v>
      </c>
      <c r="J158" s="174">
        <v>3620.58</v>
      </c>
      <c r="K158" s="121"/>
    </row>
    <row r="159" spans="1:11" ht="25.5" x14ac:dyDescent="0.2">
      <c r="A159" s="177" t="s">
        <v>891</v>
      </c>
      <c r="B159" s="179" t="s">
        <v>1047</v>
      </c>
      <c r="C159" s="177" t="s">
        <v>690</v>
      </c>
      <c r="D159" s="177" t="s">
        <v>1046</v>
      </c>
      <c r="E159" s="285" t="s">
        <v>890</v>
      </c>
      <c r="F159" s="285"/>
      <c r="G159" s="178" t="s">
        <v>889</v>
      </c>
      <c r="H159" s="181">
        <v>1.1000000000000001</v>
      </c>
      <c r="I159" s="180">
        <v>28.86</v>
      </c>
      <c r="J159" s="180">
        <v>31.74</v>
      </c>
      <c r="K159" s="121"/>
    </row>
    <row r="160" spans="1:11" ht="25.5" x14ac:dyDescent="0.2">
      <c r="A160" s="177" t="s">
        <v>891</v>
      </c>
      <c r="B160" s="179" t="s">
        <v>893</v>
      </c>
      <c r="C160" s="177" t="s">
        <v>690</v>
      </c>
      <c r="D160" s="177" t="s">
        <v>892</v>
      </c>
      <c r="E160" s="285" t="s">
        <v>890</v>
      </c>
      <c r="F160" s="285"/>
      <c r="G160" s="178" t="s">
        <v>889</v>
      </c>
      <c r="H160" s="181">
        <v>1</v>
      </c>
      <c r="I160" s="180">
        <v>15.81</v>
      </c>
      <c r="J160" s="180">
        <v>15.81</v>
      </c>
      <c r="K160" s="121"/>
    </row>
    <row r="161" spans="1:11" ht="25.5" x14ac:dyDescent="0.2">
      <c r="A161" s="182" t="s">
        <v>897</v>
      </c>
      <c r="B161" s="184" t="s">
        <v>1098</v>
      </c>
      <c r="C161" s="182" t="s">
        <v>690</v>
      </c>
      <c r="D161" s="182" t="s">
        <v>1097</v>
      </c>
      <c r="E161" s="287" t="s">
        <v>896</v>
      </c>
      <c r="F161" s="287"/>
      <c r="G161" s="183" t="s">
        <v>56</v>
      </c>
      <c r="H161" s="186">
        <v>7</v>
      </c>
      <c r="I161" s="185">
        <v>0.81</v>
      </c>
      <c r="J161" s="185">
        <v>5.67</v>
      </c>
      <c r="K161" s="121"/>
    </row>
    <row r="162" spans="1:11" ht="25.5" x14ac:dyDescent="0.2">
      <c r="A162" s="182" t="s">
        <v>897</v>
      </c>
      <c r="B162" s="184" t="s">
        <v>1856</v>
      </c>
      <c r="C162" s="182" t="s">
        <v>690</v>
      </c>
      <c r="D162" s="182" t="s">
        <v>1857</v>
      </c>
      <c r="E162" s="287" t="s">
        <v>896</v>
      </c>
      <c r="F162" s="287"/>
      <c r="G162" s="183" t="s">
        <v>52</v>
      </c>
      <c r="H162" s="186">
        <v>3</v>
      </c>
      <c r="I162" s="185">
        <v>34.68</v>
      </c>
      <c r="J162" s="185">
        <v>104.04</v>
      </c>
      <c r="K162" s="121"/>
    </row>
    <row r="163" spans="1:11" x14ac:dyDescent="0.2">
      <c r="A163" s="182" t="s">
        <v>897</v>
      </c>
      <c r="B163" s="184" t="s">
        <v>1096</v>
      </c>
      <c r="C163" s="182" t="s">
        <v>899</v>
      </c>
      <c r="D163" s="182" t="s">
        <v>1095</v>
      </c>
      <c r="E163" s="287" t="s">
        <v>896</v>
      </c>
      <c r="F163" s="287"/>
      <c r="G163" s="183" t="s">
        <v>1037</v>
      </c>
      <c r="H163" s="186">
        <v>5</v>
      </c>
      <c r="I163" s="185">
        <v>60.5</v>
      </c>
      <c r="J163" s="185">
        <v>302.5</v>
      </c>
      <c r="K163" s="121"/>
    </row>
    <row r="164" spans="1:11" ht="51" x14ac:dyDescent="0.2">
      <c r="A164" s="182" t="s">
        <v>897</v>
      </c>
      <c r="B164" s="184" t="s">
        <v>1094</v>
      </c>
      <c r="C164" s="182" t="s">
        <v>690</v>
      </c>
      <c r="D164" s="182" t="s">
        <v>1093</v>
      </c>
      <c r="E164" s="287" t="s">
        <v>896</v>
      </c>
      <c r="F164" s="287"/>
      <c r="G164" s="183" t="s">
        <v>56</v>
      </c>
      <c r="H164" s="186">
        <v>3</v>
      </c>
      <c r="I164" s="185">
        <v>160.56</v>
      </c>
      <c r="J164" s="185">
        <v>481.68</v>
      </c>
      <c r="K164" s="121"/>
    </row>
    <row r="165" spans="1:11" ht="25.5" x14ac:dyDescent="0.2">
      <c r="A165" s="182" t="s">
        <v>897</v>
      </c>
      <c r="B165" s="184" t="s">
        <v>1092</v>
      </c>
      <c r="C165" s="182" t="s">
        <v>899</v>
      </c>
      <c r="D165" s="182" t="s">
        <v>1091</v>
      </c>
      <c r="E165" s="287" t="s">
        <v>896</v>
      </c>
      <c r="F165" s="287"/>
      <c r="G165" s="183" t="s">
        <v>197</v>
      </c>
      <c r="H165" s="186">
        <v>3</v>
      </c>
      <c r="I165" s="185">
        <v>4.04</v>
      </c>
      <c r="J165" s="185">
        <v>12.12</v>
      </c>
      <c r="K165" s="121"/>
    </row>
    <row r="166" spans="1:11" ht="25.5" x14ac:dyDescent="0.2">
      <c r="A166" s="182" t="s">
        <v>897</v>
      </c>
      <c r="B166" s="184" t="s">
        <v>1090</v>
      </c>
      <c r="C166" s="182" t="s">
        <v>899</v>
      </c>
      <c r="D166" s="182" t="s">
        <v>1089</v>
      </c>
      <c r="E166" s="287" t="s">
        <v>896</v>
      </c>
      <c r="F166" s="287"/>
      <c r="G166" s="183" t="s">
        <v>197</v>
      </c>
      <c r="H166" s="186">
        <v>3</v>
      </c>
      <c r="I166" s="185">
        <v>54.5</v>
      </c>
      <c r="J166" s="185">
        <v>163.5</v>
      </c>
      <c r="K166" s="121"/>
    </row>
    <row r="167" spans="1:11" x14ac:dyDescent="0.2">
      <c r="A167" s="182" t="s">
        <v>897</v>
      </c>
      <c r="B167" s="184" t="s">
        <v>1088</v>
      </c>
      <c r="C167" s="182" t="s">
        <v>899</v>
      </c>
      <c r="D167" s="182" t="s">
        <v>1087</v>
      </c>
      <c r="E167" s="287" t="s">
        <v>896</v>
      </c>
      <c r="F167" s="287"/>
      <c r="G167" s="183" t="s">
        <v>1086</v>
      </c>
      <c r="H167" s="186">
        <v>3</v>
      </c>
      <c r="I167" s="185">
        <v>153.5</v>
      </c>
      <c r="J167" s="185">
        <v>460.5</v>
      </c>
      <c r="K167" s="121"/>
    </row>
    <row r="168" spans="1:11" x14ac:dyDescent="0.2">
      <c r="A168" s="182" t="s">
        <v>897</v>
      </c>
      <c r="B168" s="184" t="s">
        <v>1085</v>
      </c>
      <c r="C168" s="182" t="s">
        <v>704</v>
      </c>
      <c r="D168" s="182" t="s">
        <v>1084</v>
      </c>
      <c r="E168" s="287" t="s">
        <v>896</v>
      </c>
      <c r="F168" s="287"/>
      <c r="G168" s="183" t="s">
        <v>56</v>
      </c>
      <c r="H168" s="186">
        <v>1.5</v>
      </c>
      <c r="I168" s="185">
        <v>7.4</v>
      </c>
      <c r="J168" s="185">
        <v>11.1</v>
      </c>
      <c r="K168" s="121"/>
    </row>
    <row r="169" spans="1:11" ht="25.5" x14ac:dyDescent="0.2">
      <c r="A169" s="182" t="s">
        <v>897</v>
      </c>
      <c r="B169" s="184" t="s">
        <v>1083</v>
      </c>
      <c r="C169" s="182" t="s">
        <v>690</v>
      </c>
      <c r="D169" s="182" t="s">
        <v>1082</v>
      </c>
      <c r="E169" s="287" t="s">
        <v>896</v>
      </c>
      <c r="F169" s="287"/>
      <c r="G169" s="183" t="s">
        <v>56</v>
      </c>
      <c r="H169" s="186">
        <v>1</v>
      </c>
      <c r="I169" s="185">
        <v>12.53</v>
      </c>
      <c r="J169" s="185">
        <v>12.53</v>
      </c>
      <c r="K169" s="121"/>
    </row>
    <row r="170" spans="1:11" ht="25.5" x14ac:dyDescent="0.2">
      <c r="A170" s="182" t="s">
        <v>897</v>
      </c>
      <c r="B170" s="184" t="s">
        <v>1858</v>
      </c>
      <c r="C170" s="182" t="s">
        <v>690</v>
      </c>
      <c r="D170" s="182" t="s">
        <v>1859</v>
      </c>
      <c r="E170" s="287" t="s">
        <v>896</v>
      </c>
      <c r="F170" s="287"/>
      <c r="G170" s="183" t="s">
        <v>56</v>
      </c>
      <c r="H170" s="186">
        <v>6</v>
      </c>
      <c r="I170" s="185">
        <v>9.82</v>
      </c>
      <c r="J170" s="185">
        <v>58.92</v>
      </c>
      <c r="K170" s="121"/>
    </row>
    <row r="171" spans="1:11" ht="38.25" x14ac:dyDescent="0.2">
      <c r="A171" s="182" t="s">
        <v>897</v>
      </c>
      <c r="B171" s="184" t="s">
        <v>1081</v>
      </c>
      <c r="C171" s="182" t="s">
        <v>899</v>
      </c>
      <c r="D171" s="182" t="s">
        <v>1080</v>
      </c>
      <c r="E171" s="287" t="s">
        <v>896</v>
      </c>
      <c r="F171" s="287"/>
      <c r="G171" s="183" t="s">
        <v>197</v>
      </c>
      <c r="H171" s="186">
        <v>6</v>
      </c>
      <c r="I171" s="185">
        <v>44.1</v>
      </c>
      <c r="J171" s="185">
        <v>264.60000000000002</v>
      </c>
      <c r="K171" s="121"/>
    </row>
    <row r="172" spans="1:11" ht="38.25" x14ac:dyDescent="0.2">
      <c r="A172" s="182" t="s">
        <v>897</v>
      </c>
      <c r="B172" s="184" t="s">
        <v>1079</v>
      </c>
      <c r="C172" s="182" t="s">
        <v>690</v>
      </c>
      <c r="D172" s="182" t="s">
        <v>1078</v>
      </c>
      <c r="E172" s="287" t="s">
        <v>896</v>
      </c>
      <c r="F172" s="287"/>
      <c r="G172" s="183" t="s">
        <v>56</v>
      </c>
      <c r="H172" s="186">
        <v>3</v>
      </c>
      <c r="I172" s="185">
        <v>102.42</v>
      </c>
      <c r="J172" s="185">
        <v>307.26</v>
      </c>
      <c r="K172" s="121"/>
    </row>
    <row r="173" spans="1:11" x14ac:dyDescent="0.2">
      <c r="A173" s="182" t="s">
        <v>897</v>
      </c>
      <c r="B173" s="184" t="s">
        <v>1077</v>
      </c>
      <c r="C173" s="182" t="s">
        <v>899</v>
      </c>
      <c r="D173" s="182" t="s">
        <v>1076</v>
      </c>
      <c r="E173" s="287" t="s">
        <v>896</v>
      </c>
      <c r="F173" s="287"/>
      <c r="G173" s="183" t="s">
        <v>197</v>
      </c>
      <c r="H173" s="186">
        <v>6</v>
      </c>
      <c r="I173" s="185">
        <v>101</v>
      </c>
      <c r="J173" s="185">
        <v>606</v>
      </c>
      <c r="K173" s="121"/>
    </row>
    <row r="174" spans="1:11" ht="25.5" x14ac:dyDescent="0.2">
      <c r="A174" s="182" t="s">
        <v>897</v>
      </c>
      <c r="B174" s="184" t="s">
        <v>1860</v>
      </c>
      <c r="C174" s="182" t="s">
        <v>690</v>
      </c>
      <c r="D174" s="182" t="s">
        <v>1861</v>
      </c>
      <c r="E174" s="287" t="s">
        <v>896</v>
      </c>
      <c r="F174" s="287"/>
      <c r="G174" s="183" t="s">
        <v>56</v>
      </c>
      <c r="H174" s="186">
        <v>6</v>
      </c>
      <c r="I174" s="185">
        <v>5.31</v>
      </c>
      <c r="J174" s="185">
        <v>31.86</v>
      </c>
      <c r="K174" s="121"/>
    </row>
    <row r="175" spans="1:11" ht="25.5" x14ac:dyDescent="0.2">
      <c r="A175" s="182" t="s">
        <v>897</v>
      </c>
      <c r="B175" s="184" t="s">
        <v>1862</v>
      </c>
      <c r="C175" s="182" t="s">
        <v>690</v>
      </c>
      <c r="D175" s="182" t="s">
        <v>1863</v>
      </c>
      <c r="E175" s="287" t="s">
        <v>896</v>
      </c>
      <c r="F175" s="287"/>
      <c r="G175" s="183" t="s">
        <v>56</v>
      </c>
      <c r="H175" s="186">
        <v>8</v>
      </c>
      <c r="I175" s="185">
        <v>10.59</v>
      </c>
      <c r="J175" s="185">
        <v>84.72</v>
      </c>
      <c r="K175" s="121"/>
    </row>
    <row r="176" spans="1:11" ht="25.5" x14ac:dyDescent="0.2">
      <c r="A176" s="182" t="s">
        <v>897</v>
      </c>
      <c r="B176" s="184" t="s">
        <v>1075</v>
      </c>
      <c r="C176" s="182" t="s">
        <v>690</v>
      </c>
      <c r="D176" s="182" t="s">
        <v>1074</v>
      </c>
      <c r="E176" s="287" t="s">
        <v>896</v>
      </c>
      <c r="F176" s="287"/>
      <c r="G176" s="183" t="s">
        <v>56</v>
      </c>
      <c r="H176" s="186">
        <v>4</v>
      </c>
      <c r="I176" s="185">
        <v>6.74</v>
      </c>
      <c r="J176" s="185">
        <v>26.96</v>
      </c>
      <c r="K176" s="121"/>
    </row>
    <row r="177" spans="1:11" ht="25.5" x14ac:dyDescent="0.2">
      <c r="A177" s="182" t="s">
        <v>897</v>
      </c>
      <c r="B177" s="184" t="s">
        <v>1073</v>
      </c>
      <c r="C177" s="182" t="s">
        <v>690</v>
      </c>
      <c r="D177" s="182" t="s">
        <v>1072</v>
      </c>
      <c r="E177" s="287" t="s">
        <v>896</v>
      </c>
      <c r="F177" s="287"/>
      <c r="G177" s="183" t="s">
        <v>56</v>
      </c>
      <c r="H177" s="186">
        <v>3</v>
      </c>
      <c r="I177" s="185">
        <v>159.84</v>
      </c>
      <c r="J177" s="185">
        <v>479.52</v>
      </c>
      <c r="K177" s="121"/>
    </row>
    <row r="178" spans="1:11" ht="25.5" x14ac:dyDescent="0.2">
      <c r="A178" s="182" t="s">
        <v>897</v>
      </c>
      <c r="B178" s="184" t="s">
        <v>1071</v>
      </c>
      <c r="C178" s="182" t="s">
        <v>690</v>
      </c>
      <c r="D178" s="182" t="s">
        <v>1070</v>
      </c>
      <c r="E178" s="287" t="s">
        <v>896</v>
      </c>
      <c r="F178" s="287"/>
      <c r="G178" s="183" t="s">
        <v>56</v>
      </c>
      <c r="H178" s="186">
        <v>2</v>
      </c>
      <c r="I178" s="185">
        <v>2.79</v>
      </c>
      <c r="J178" s="185">
        <v>5.58</v>
      </c>
      <c r="K178" s="121"/>
    </row>
    <row r="179" spans="1:11" x14ac:dyDescent="0.2">
      <c r="A179" s="182" t="s">
        <v>897</v>
      </c>
      <c r="B179" s="184" t="s">
        <v>1069</v>
      </c>
      <c r="C179" s="182" t="s">
        <v>899</v>
      </c>
      <c r="D179" s="182" t="s">
        <v>1068</v>
      </c>
      <c r="E179" s="287" t="s">
        <v>896</v>
      </c>
      <c r="F179" s="287"/>
      <c r="G179" s="183" t="s">
        <v>197</v>
      </c>
      <c r="H179" s="186">
        <v>2</v>
      </c>
      <c r="I179" s="185">
        <v>11.88</v>
      </c>
      <c r="J179" s="185">
        <v>23.76</v>
      </c>
      <c r="K179" s="121"/>
    </row>
    <row r="180" spans="1:11" ht="25.5" x14ac:dyDescent="0.2">
      <c r="A180" s="182" t="s">
        <v>897</v>
      </c>
      <c r="B180" s="184" t="s">
        <v>1067</v>
      </c>
      <c r="C180" s="182" t="s">
        <v>690</v>
      </c>
      <c r="D180" s="182" t="s">
        <v>1066</v>
      </c>
      <c r="E180" s="287" t="s">
        <v>896</v>
      </c>
      <c r="F180" s="287"/>
      <c r="G180" s="183" t="s">
        <v>56</v>
      </c>
      <c r="H180" s="186">
        <v>2</v>
      </c>
      <c r="I180" s="185">
        <v>0.92</v>
      </c>
      <c r="J180" s="185">
        <v>1.84</v>
      </c>
      <c r="K180" s="121"/>
    </row>
    <row r="181" spans="1:11" x14ac:dyDescent="0.2">
      <c r="A181" s="182" t="s">
        <v>897</v>
      </c>
      <c r="B181" s="184" t="s">
        <v>1065</v>
      </c>
      <c r="C181" s="182" t="s">
        <v>899</v>
      </c>
      <c r="D181" s="182" t="s">
        <v>1064</v>
      </c>
      <c r="E181" s="287" t="s">
        <v>896</v>
      </c>
      <c r="F181" s="287"/>
      <c r="G181" s="183" t="s">
        <v>197</v>
      </c>
      <c r="H181" s="186">
        <v>3</v>
      </c>
      <c r="I181" s="185">
        <v>36.76</v>
      </c>
      <c r="J181" s="185">
        <v>110.28</v>
      </c>
      <c r="K181" s="121"/>
    </row>
    <row r="182" spans="1:11" x14ac:dyDescent="0.2">
      <c r="A182" s="182" t="s">
        <v>897</v>
      </c>
      <c r="B182" s="184" t="s">
        <v>1864</v>
      </c>
      <c r="C182" s="182" t="s">
        <v>899</v>
      </c>
      <c r="D182" s="182" t="s">
        <v>1865</v>
      </c>
      <c r="E182" s="287" t="s">
        <v>896</v>
      </c>
      <c r="F182" s="287"/>
      <c r="G182" s="183" t="s">
        <v>197</v>
      </c>
      <c r="H182" s="186">
        <v>0.8</v>
      </c>
      <c r="I182" s="185">
        <v>22.62</v>
      </c>
      <c r="J182" s="185">
        <v>18.09</v>
      </c>
      <c r="K182" s="121"/>
    </row>
    <row r="183" spans="1:11" ht="25.5" x14ac:dyDescent="0.2">
      <c r="A183" s="187"/>
      <c r="B183" s="187"/>
      <c r="C183" s="187"/>
      <c r="D183" s="187"/>
      <c r="E183" s="187" t="s">
        <v>888</v>
      </c>
      <c r="F183" s="188">
        <v>19.51486013986014</v>
      </c>
      <c r="G183" s="187" t="s">
        <v>887</v>
      </c>
      <c r="H183" s="188">
        <v>16.21</v>
      </c>
      <c r="I183" s="187" t="s">
        <v>886</v>
      </c>
      <c r="J183" s="188">
        <v>35.72</v>
      </c>
      <c r="K183" s="121"/>
    </row>
    <row r="184" spans="1:11" ht="15" thickBot="1" x14ac:dyDescent="0.25">
      <c r="A184" s="187"/>
      <c r="B184" s="187"/>
      <c r="C184" s="187"/>
      <c r="D184" s="187"/>
      <c r="E184" s="187" t="s">
        <v>885</v>
      </c>
      <c r="F184" s="188">
        <v>954.02</v>
      </c>
      <c r="G184" s="187"/>
      <c r="H184" s="286" t="s">
        <v>884</v>
      </c>
      <c r="I184" s="286"/>
      <c r="J184" s="188">
        <v>4574.6000000000004</v>
      </c>
      <c r="K184" s="121"/>
    </row>
    <row r="185" spans="1:11" ht="15" thickTop="1" x14ac:dyDescent="0.2">
      <c r="A185" s="176"/>
      <c r="B185" s="176"/>
      <c r="C185" s="176"/>
      <c r="D185" s="176"/>
      <c r="E185" s="176"/>
      <c r="F185" s="176"/>
      <c r="G185" s="176"/>
      <c r="H185" s="176"/>
      <c r="I185" s="176"/>
      <c r="J185" s="176"/>
      <c r="K185" s="121"/>
    </row>
    <row r="186" spans="1:11" ht="15" x14ac:dyDescent="0.2">
      <c r="A186" s="168" t="s">
        <v>406</v>
      </c>
      <c r="B186" s="170" t="s">
        <v>882</v>
      </c>
      <c r="C186" s="168" t="s">
        <v>881</v>
      </c>
      <c r="D186" s="168" t="s">
        <v>1</v>
      </c>
      <c r="E186" s="210" t="s">
        <v>895</v>
      </c>
      <c r="F186" s="210"/>
      <c r="G186" s="169" t="s">
        <v>2</v>
      </c>
      <c r="H186" s="170" t="s">
        <v>3</v>
      </c>
      <c r="I186" s="170" t="s">
        <v>880</v>
      </c>
      <c r="J186" s="170" t="s">
        <v>879</v>
      </c>
      <c r="K186" s="121"/>
    </row>
    <row r="187" spans="1:11" ht="25.5" x14ac:dyDescent="0.2">
      <c r="A187" s="171" t="s">
        <v>894</v>
      </c>
      <c r="B187" s="173" t="s">
        <v>748</v>
      </c>
      <c r="C187" s="171" t="s">
        <v>691</v>
      </c>
      <c r="D187" s="171" t="s">
        <v>408</v>
      </c>
      <c r="E187" s="284" t="s">
        <v>1056</v>
      </c>
      <c r="F187" s="284"/>
      <c r="G187" s="172" t="s">
        <v>56</v>
      </c>
      <c r="H187" s="175">
        <v>1</v>
      </c>
      <c r="I187" s="174">
        <v>9705.4500000000007</v>
      </c>
      <c r="J187" s="174">
        <v>9705.4500000000007</v>
      </c>
      <c r="K187" s="121"/>
    </row>
    <row r="188" spans="1:11" ht="25.5" x14ac:dyDescent="0.2">
      <c r="A188" s="177" t="s">
        <v>891</v>
      </c>
      <c r="B188" s="179" t="s">
        <v>702</v>
      </c>
      <c r="C188" s="177" t="s">
        <v>690</v>
      </c>
      <c r="D188" s="177" t="s">
        <v>68</v>
      </c>
      <c r="E188" s="285" t="s">
        <v>1062</v>
      </c>
      <c r="F188" s="285"/>
      <c r="G188" s="178" t="s">
        <v>69</v>
      </c>
      <c r="H188" s="181">
        <v>0.76</v>
      </c>
      <c r="I188" s="180">
        <v>41.26</v>
      </c>
      <c r="J188" s="180">
        <v>31.35</v>
      </c>
      <c r="K188" s="121"/>
    </row>
    <row r="189" spans="1:11" ht="25.5" x14ac:dyDescent="0.2">
      <c r="A189" s="177" t="s">
        <v>891</v>
      </c>
      <c r="B189" s="179" t="s">
        <v>858</v>
      </c>
      <c r="C189" s="177" t="s">
        <v>690</v>
      </c>
      <c r="D189" s="177" t="s">
        <v>83</v>
      </c>
      <c r="E189" s="285" t="s">
        <v>1061</v>
      </c>
      <c r="F189" s="285"/>
      <c r="G189" s="178" t="s">
        <v>69</v>
      </c>
      <c r="H189" s="181">
        <v>1.2</v>
      </c>
      <c r="I189" s="180">
        <v>62.54</v>
      </c>
      <c r="J189" s="180">
        <v>75.040000000000006</v>
      </c>
      <c r="K189" s="121"/>
    </row>
    <row r="190" spans="1:11" ht="51" x14ac:dyDescent="0.2">
      <c r="A190" s="177" t="s">
        <v>891</v>
      </c>
      <c r="B190" s="179" t="s">
        <v>1060</v>
      </c>
      <c r="C190" s="177" t="s">
        <v>690</v>
      </c>
      <c r="D190" s="177" t="s">
        <v>1059</v>
      </c>
      <c r="E190" s="285" t="s">
        <v>1056</v>
      </c>
      <c r="F190" s="285"/>
      <c r="G190" s="178" t="s">
        <v>20</v>
      </c>
      <c r="H190" s="181">
        <v>15.19</v>
      </c>
      <c r="I190" s="180">
        <v>80.239999999999995</v>
      </c>
      <c r="J190" s="180">
        <v>1218.8399999999999</v>
      </c>
      <c r="K190" s="121"/>
    </row>
    <row r="191" spans="1:11" ht="51" x14ac:dyDescent="0.2">
      <c r="A191" s="177" t="s">
        <v>891</v>
      </c>
      <c r="B191" s="179" t="s">
        <v>1058</v>
      </c>
      <c r="C191" s="177" t="s">
        <v>690</v>
      </c>
      <c r="D191" s="177" t="s">
        <v>1057</v>
      </c>
      <c r="E191" s="285" t="s">
        <v>1056</v>
      </c>
      <c r="F191" s="285"/>
      <c r="G191" s="178" t="s">
        <v>20</v>
      </c>
      <c r="H191" s="181">
        <v>11.88</v>
      </c>
      <c r="I191" s="180">
        <v>60.4</v>
      </c>
      <c r="J191" s="180">
        <v>717.55</v>
      </c>
      <c r="K191" s="121"/>
    </row>
    <row r="192" spans="1:11" ht="38.25" x14ac:dyDescent="0.2">
      <c r="A192" s="177" t="s">
        <v>891</v>
      </c>
      <c r="B192" s="179" t="s">
        <v>1055</v>
      </c>
      <c r="C192" s="177" t="s">
        <v>690</v>
      </c>
      <c r="D192" s="177" t="s">
        <v>1054</v>
      </c>
      <c r="E192" s="285" t="s">
        <v>1051</v>
      </c>
      <c r="F192" s="285"/>
      <c r="G192" s="178" t="s">
        <v>20</v>
      </c>
      <c r="H192" s="181">
        <v>6.19</v>
      </c>
      <c r="I192" s="180">
        <v>217</v>
      </c>
      <c r="J192" s="180">
        <v>1343.23</v>
      </c>
      <c r="K192" s="121"/>
    </row>
    <row r="193" spans="1:11" ht="25.5" x14ac:dyDescent="0.2">
      <c r="A193" s="177" t="s">
        <v>891</v>
      </c>
      <c r="B193" s="179" t="s">
        <v>1053</v>
      </c>
      <c r="C193" s="177" t="s">
        <v>690</v>
      </c>
      <c r="D193" s="177" t="s">
        <v>1052</v>
      </c>
      <c r="E193" s="285" t="s">
        <v>1051</v>
      </c>
      <c r="F193" s="285"/>
      <c r="G193" s="178" t="s">
        <v>69</v>
      </c>
      <c r="H193" s="181">
        <v>0.22</v>
      </c>
      <c r="I193" s="180">
        <v>447.52</v>
      </c>
      <c r="J193" s="180">
        <v>98.45</v>
      </c>
      <c r="K193" s="121"/>
    </row>
    <row r="194" spans="1:11" ht="51" x14ac:dyDescent="0.2">
      <c r="A194" s="177" t="s">
        <v>891</v>
      </c>
      <c r="B194" s="179" t="s">
        <v>700</v>
      </c>
      <c r="C194" s="177" t="s">
        <v>690</v>
      </c>
      <c r="D194" s="177" t="s">
        <v>558</v>
      </c>
      <c r="E194" s="285" t="s">
        <v>1007</v>
      </c>
      <c r="F194" s="285"/>
      <c r="G194" s="178" t="s">
        <v>20</v>
      </c>
      <c r="H194" s="181">
        <v>36.56</v>
      </c>
      <c r="I194" s="180">
        <v>5.34</v>
      </c>
      <c r="J194" s="180">
        <v>195.23</v>
      </c>
      <c r="K194" s="121"/>
    </row>
    <row r="195" spans="1:11" ht="51" x14ac:dyDescent="0.2">
      <c r="A195" s="177" t="s">
        <v>891</v>
      </c>
      <c r="B195" s="179" t="s">
        <v>1050</v>
      </c>
      <c r="C195" s="177" t="s">
        <v>690</v>
      </c>
      <c r="D195" s="177" t="s">
        <v>1049</v>
      </c>
      <c r="E195" s="285" t="s">
        <v>1007</v>
      </c>
      <c r="F195" s="285"/>
      <c r="G195" s="178" t="s">
        <v>20</v>
      </c>
      <c r="H195" s="181">
        <v>17</v>
      </c>
      <c r="I195" s="180">
        <v>18.36</v>
      </c>
      <c r="J195" s="180">
        <v>312.12</v>
      </c>
      <c r="K195" s="121"/>
    </row>
    <row r="196" spans="1:11" ht="25.5" x14ac:dyDescent="0.2">
      <c r="A196" s="177" t="s">
        <v>891</v>
      </c>
      <c r="B196" s="179" t="s">
        <v>903</v>
      </c>
      <c r="C196" s="177" t="s">
        <v>690</v>
      </c>
      <c r="D196" s="177" t="s">
        <v>902</v>
      </c>
      <c r="E196" s="285" t="s">
        <v>890</v>
      </c>
      <c r="F196" s="285"/>
      <c r="G196" s="178" t="s">
        <v>889</v>
      </c>
      <c r="H196" s="181">
        <v>3.6</v>
      </c>
      <c r="I196" s="180">
        <v>20.079999999999998</v>
      </c>
      <c r="J196" s="180">
        <v>72.28</v>
      </c>
      <c r="K196" s="121"/>
    </row>
    <row r="197" spans="1:11" ht="25.5" x14ac:dyDescent="0.2">
      <c r="A197" s="177" t="s">
        <v>891</v>
      </c>
      <c r="B197" s="179" t="s">
        <v>893</v>
      </c>
      <c r="C197" s="177" t="s">
        <v>690</v>
      </c>
      <c r="D197" s="177" t="s">
        <v>892</v>
      </c>
      <c r="E197" s="285" t="s">
        <v>890</v>
      </c>
      <c r="F197" s="285"/>
      <c r="G197" s="178" t="s">
        <v>889</v>
      </c>
      <c r="H197" s="181">
        <v>4.8</v>
      </c>
      <c r="I197" s="180">
        <v>15.81</v>
      </c>
      <c r="J197" s="180">
        <v>75.88</v>
      </c>
      <c r="K197" s="121"/>
    </row>
    <row r="198" spans="1:11" ht="38.25" x14ac:dyDescent="0.2">
      <c r="A198" s="182" t="s">
        <v>897</v>
      </c>
      <c r="B198" s="184" t="s">
        <v>2199</v>
      </c>
      <c r="C198" s="182" t="s">
        <v>690</v>
      </c>
      <c r="D198" s="182" t="s">
        <v>2200</v>
      </c>
      <c r="E198" s="287" t="s">
        <v>896</v>
      </c>
      <c r="F198" s="287"/>
      <c r="G198" s="183" t="s">
        <v>20</v>
      </c>
      <c r="H198" s="186">
        <v>80.31</v>
      </c>
      <c r="I198" s="185">
        <v>69.3</v>
      </c>
      <c r="J198" s="185">
        <v>5565.48</v>
      </c>
      <c r="K198" s="121"/>
    </row>
    <row r="199" spans="1:11" ht="25.5" x14ac:dyDescent="0.2">
      <c r="A199" s="187"/>
      <c r="B199" s="187"/>
      <c r="C199" s="187"/>
      <c r="D199" s="187"/>
      <c r="E199" s="187" t="s">
        <v>888</v>
      </c>
      <c r="F199" s="188">
        <v>662.42351398601397</v>
      </c>
      <c r="G199" s="187" t="s">
        <v>887</v>
      </c>
      <c r="H199" s="188">
        <v>550.08000000000004</v>
      </c>
      <c r="I199" s="187" t="s">
        <v>886</v>
      </c>
      <c r="J199" s="188">
        <v>1212.5</v>
      </c>
      <c r="K199" s="121"/>
    </row>
    <row r="200" spans="1:11" ht="15" thickBot="1" x14ac:dyDescent="0.25">
      <c r="A200" s="187"/>
      <c r="B200" s="187"/>
      <c r="C200" s="187"/>
      <c r="D200" s="187"/>
      <c r="E200" s="187" t="s">
        <v>885</v>
      </c>
      <c r="F200" s="188">
        <v>2557.38</v>
      </c>
      <c r="G200" s="187"/>
      <c r="H200" s="286" t="s">
        <v>884</v>
      </c>
      <c r="I200" s="286"/>
      <c r="J200" s="188">
        <v>12262.83</v>
      </c>
      <c r="K200" s="121"/>
    </row>
    <row r="201" spans="1:11" ht="15" thickTop="1" x14ac:dyDescent="0.2">
      <c r="A201" s="176"/>
      <c r="B201" s="176"/>
      <c r="C201" s="176"/>
      <c r="D201" s="176"/>
      <c r="E201" s="176"/>
      <c r="F201" s="176"/>
      <c r="G201" s="176"/>
      <c r="H201" s="176"/>
      <c r="I201" s="176"/>
      <c r="J201" s="176"/>
      <c r="K201" s="121"/>
    </row>
    <row r="202" spans="1:11" ht="15" x14ac:dyDescent="0.2">
      <c r="A202" s="168" t="s">
        <v>407</v>
      </c>
      <c r="B202" s="170" t="s">
        <v>882</v>
      </c>
      <c r="C202" s="168" t="s">
        <v>881</v>
      </c>
      <c r="D202" s="168" t="s">
        <v>1</v>
      </c>
      <c r="E202" s="210" t="s">
        <v>895</v>
      </c>
      <c r="F202" s="210"/>
      <c r="G202" s="169" t="s">
        <v>2</v>
      </c>
      <c r="H202" s="170" t="s">
        <v>3</v>
      </c>
      <c r="I202" s="170" t="s">
        <v>880</v>
      </c>
      <c r="J202" s="170" t="s">
        <v>879</v>
      </c>
      <c r="K202" s="121"/>
    </row>
    <row r="203" spans="1:11" ht="38.25" x14ac:dyDescent="0.2">
      <c r="A203" s="171" t="s">
        <v>894</v>
      </c>
      <c r="B203" s="173" t="s">
        <v>747</v>
      </c>
      <c r="C203" s="171" t="s">
        <v>691</v>
      </c>
      <c r="D203" s="171" t="s">
        <v>410</v>
      </c>
      <c r="E203" s="284" t="s">
        <v>1048</v>
      </c>
      <c r="F203" s="284"/>
      <c r="G203" s="172" t="s">
        <v>52</v>
      </c>
      <c r="H203" s="175">
        <v>1</v>
      </c>
      <c r="I203" s="174">
        <v>69.41</v>
      </c>
      <c r="J203" s="174">
        <v>69.41</v>
      </c>
      <c r="K203" s="121"/>
    </row>
    <row r="204" spans="1:11" ht="25.5" x14ac:dyDescent="0.2">
      <c r="A204" s="177" t="s">
        <v>891</v>
      </c>
      <c r="B204" s="179" t="s">
        <v>958</v>
      </c>
      <c r="C204" s="177" t="s">
        <v>690</v>
      </c>
      <c r="D204" s="177" t="s">
        <v>957</v>
      </c>
      <c r="E204" s="285" t="s">
        <v>890</v>
      </c>
      <c r="F204" s="285"/>
      <c r="G204" s="178" t="s">
        <v>889</v>
      </c>
      <c r="H204" s="181">
        <v>1.7999999999999999E-2</v>
      </c>
      <c r="I204" s="180">
        <v>22.56</v>
      </c>
      <c r="J204" s="180">
        <v>0.4</v>
      </c>
      <c r="K204" s="121"/>
    </row>
    <row r="205" spans="1:11" ht="25.5" x14ac:dyDescent="0.2">
      <c r="A205" s="177" t="s">
        <v>891</v>
      </c>
      <c r="B205" s="179" t="s">
        <v>1047</v>
      </c>
      <c r="C205" s="177" t="s">
        <v>690</v>
      </c>
      <c r="D205" s="177" t="s">
        <v>1046</v>
      </c>
      <c r="E205" s="285" t="s">
        <v>890</v>
      </c>
      <c r="F205" s="285"/>
      <c r="G205" s="178" t="s">
        <v>889</v>
      </c>
      <c r="H205" s="181">
        <v>1.7999999999999999E-2</v>
      </c>
      <c r="I205" s="180">
        <v>28.86</v>
      </c>
      <c r="J205" s="180">
        <v>0.51</v>
      </c>
      <c r="K205" s="121"/>
    </row>
    <row r="206" spans="1:11" ht="25.5" x14ac:dyDescent="0.2">
      <c r="A206" s="177" t="s">
        <v>891</v>
      </c>
      <c r="B206" s="179" t="s">
        <v>893</v>
      </c>
      <c r="C206" s="177" t="s">
        <v>690</v>
      </c>
      <c r="D206" s="177" t="s">
        <v>892</v>
      </c>
      <c r="E206" s="285" t="s">
        <v>890</v>
      </c>
      <c r="F206" s="285"/>
      <c r="G206" s="178" t="s">
        <v>889</v>
      </c>
      <c r="H206" s="181">
        <v>1.7999999999999999E-2</v>
      </c>
      <c r="I206" s="180">
        <v>15.81</v>
      </c>
      <c r="J206" s="180">
        <v>0.28000000000000003</v>
      </c>
      <c r="K206" s="121"/>
    </row>
    <row r="207" spans="1:11" ht="51" x14ac:dyDescent="0.2">
      <c r="A207" s="177" t="s">
        <v>891</v>
      </c>
      <c r="B207" s="179" t="s">
        <v>1045</v>
      </c>
      <c r="C207" s="177" t="s">
        <v>690</v>
      </c>
      <c r="D207" s="177" t="s">
        <v>1044</v>
      </c>
      <c r="E207" s="285" t="s">
        <v>960</v>
      </c>
      <c r="F207" s="285"/>
      <c r="G207" s="178" t="s">
        <v>959</v>
      </c>
      <c r="H207" s="181">
        <v>0.02</v>
      </c>
      <c r="I207" s="180">
        <v>198</v>
      </c>
      <c r="J207" s="180">
        <v>3.96</v>
      </c>
      <c r="K207" s="121"/>
    </row>
    <row r="208" spans="1:11" ht="25.5" x14ac:dyDescent="0.2">
      <c r="A208" s="182" t="s">
        <v>897</v>
      </c>
      <c r="B208" s="184" t="s">
        <v>1043</v>
      </c>
      <c r="C208" s="182" t="s">
        <v>899</v>
      </c>
      <c r="D208" s="182" t="s">
        <v>1042</v>
      </c>
      <c r="E208" s="287" t="s">
        <v>896</v>
      </c>
      <c r="F208" s="287"/>
      <c r="G208" s="183" t="s">
        <v>898</v>
      </c>
      <c r="H208" s="186">
        <v>1</v>
      </c>
      <c r="I208" s="185">
        <v>61</v>
      </c>
      <c r="J208" s="185">
        <v>61</v>
      </c>
      <c r="K208" s="121"/>
    </row>
    <row r="209" spans="1:11" x14ac:dyDescent="0.2">
      <c r="A209" s="182" t="s">
        <v>897</v>
      </c>
      <c r="B209" s="184" t="s">
        <v>1041</v>
      </c>
      <c r="C209" s="182" t="s">
        <v>899</v>
      </c>
      <c r="D209" s="182" t="s">
        <v>1040</v>
      </c>
      <c r="E209" s="287" t="s">
        <v>896</v>
      </c>
      <c r="F209" s="287"/>
      <c r="G209" s="183" t="s">
        <v>197</v>
      </c>
      <c r="H209" s="186">
        <v>0.05</v>
      </c>
      <c r="I209" s="185">
        <v>26.9</v>
      </c>
      <c r="J209" s="185">
        <v>1.34</v>
      </c>
      <c r="K209" s="121"/>
    </row>
    <row r="210" spans="1:11" x14ac:dyDescent="0.2">
      <c r="A210" s="182" t="s">
        <v>897</v>
      </c>
      <c r="B210" s="184" t="s">
        <v>1039</v>
      </c>
      <c r="C210" s="182" t="s">
        <v>899</v>
      </c>
      <c r="D210" s="182" t="s">
        <v>1038</v>
      </c>
      <c r="E210" s="287" t="s">
        <v>896</v>
      </c>
      <c r="F210" s="287"/>
      <c r="G210" s="183" t="s">
        <v>1037</v>
      </c>
      <c r="H210" s="186">
        <v>0.13</v>
      </c>
      <c r="I210" s="185">
        <v>11.72</v>
      </c>
      <c r="J210" s="185">
        <v>1.52</v>
      </c>
      <c r="K210" s="121"/>
    </row>
    <row r="211" spans="1:11" x14ac:dyDescent="0.2">
      <c r="A211" s="182" t="s">
        <v>897</v>
      </c>
      <c r="B211" s="184" t="s">
        <v>1864</v>
      </c>
      <c r="C211" s="182" t="s">
        <v>899</v>
      </c>
      <c r="D211" s="182" t="s">
        <v>1865</v>
      </c>
      <c r="E211" s="287" t="s">
        <v>896</v>
      </c>
      <c r="F211" s="287"/>
      <c r="G211" s="183" t="s">
        <v>197</v>
      </c>
      <c r="H211" s="186">
        <v>1.7999999999999999E-2</v>
      </c>
      <c r="I211" s="185">
        <v>22.62</v>
      </c>
      <c r="J211" s="185">
        <v>0.4</v>
      </c>
      <c r="K211" s="121"/>
    </row>
    <row r="212" spans="1:11" ht="25.5" x14ac:dyDescent="0.2">
      <c r="A212" s="187"/>
      <c r="B212" s="187"/>
      <c r="C212" s="187"/>
      <c r="D212" s="187"/>
      <c r="E212" s="187" t="s">
        <v>888</v>
      </c>
      <c r="F212" s="188">
        <v>0.69930069930069927</v>
      </c>
      <c r="G212" s="187" t="s">
        <v>887</v>
      </c>
      <c r="H212" s="188">
        <v>0.57999999999999996</v>
      </c>
      <c r="I212" s="187" t="s">
        <v>886</v>
      </c>
      <c r="J212" s="188">
        <v>1.28</v>
      </c>
      <c r="K212" s="121"/>
    </row>
    <row r="213" spans="1:11" ht="15" thickBot="1" x14ac:dyDescent="0.25">
      <c r="A213" s="187"/>
      <c r="B213" s="187"/>
      <c r="C213" s="187"/>
      <c r="D213" s="187"/>
      <c r="E213" s="187" t="s">
        <v>885</v>
      </c>
      <c r="F213" s="188">
        <v>18.28</v>
      </c>
      <c r="G213" s="187"/>
      <c r="H213" s="286" t="s">
        <v>884</v>
      </c>
      <c r="I213" s="286"/>
      <c r="J213" s="188">
        <v>87.69</v>
      </c>
      <c r="K213" s="121"/>
    </row>
    <row r="214" spans="1:11" ht="15" thickTop="1" x14ac:dyDescent="0.2">
      <c r="A214" s="176"/>
      <c r="B214" s="176"/>
      <c r="C214" s="176"/>
      <c r="D214" s="176"/>
      <c r="E214" s="176"/>
      <c r="F214" s="176"/>
      <c r="G214" s="176"/>
      <c r="H214" s="176"/>
      <c r="I214" s="176"/>
      <c r="J214" s="176"/>
      <c r="K214" s="121"/>
    </row>
    <row r="215" spans="1:11" ht="15" x14ac:dyDescent="0.2">
      <c r="A215" s="168" t="s">
        <v>412</v>
      </c>
      <c r="B215" s="170" t="s">
        <v>882</v>
      </c>
      <c r="C215" s="168" t="s">
        <v>881</v>
      </c>
      <c r="D215" s="168" t="s">
        <v>1</v>
      </c>
      <c r="E215" s="210" t="s">
        <v>895</v>
      </c>
      <c r="F215" s="210"/>
      <c r="G215" s="169" t="s">
        <v>2</v>
      </c>
      <c r="H215" s="170" t="s">
        <v>3</v>
      </c>
      <c r="I215" s="170" t="s">
        <v>880</v>
      </c>
      <c r="J215" s="170" t="s">
        <v>879</v>
      </c>
      <c r="K215" s="121"/>
    </row>
    <row r="216" spans="1:11" x14ac:dyDescent="0.2">
      <c r="A216" s="171" t="s">
        <v>894</v>
      </c>
      <c r="B216" s="173" t="s">
        <v>745</v>
      </c>
      <c r="C216" s="171" t="s">
        <v>691</v>
      </c>
      <c r="D216" s="171" t="s">
        <v>415</v>
      </c>
      <c r="E216" s="284" t="s">
        <v>1036</v>
      </c>
      <c r="F216" s="284"/>
      <c r="G216" s="172" t="s">
        <v>56</v>
      </c>
      <c r="H216" s="175">
        <v>1</v>
      </c>
      <c r="I216" s="174">
        <v>42.6</v>
      </c>
      <c r="J216" s="174">
        <v>42.6</v>
      </c>
      <c r="K216" s="121"/>
    </row>
    <row r="217" spans="1:11" ht="25.5" x14ac:dyDescent="0.2">
      <c r="A217" s="177" t="s">
        <v>891</v>
      </c>
      <c r="B217" s="179" t="s">
        <v>1035</v>
      </c>
      <c r="C217" s="177" t="s">
        <v>690</v>
      </c>
      <c r="D217" s="177" t="s">
        <v>1034</v>
      </c>
      <c r="E217" s="285" t="s">
        <v>890</v>
      </c>
      <c r="F217" s="285"/>
      <c r="G217" s="178" t="s">
        <v>889</v>
      </c>
      <c r="H217" s="181">
        <v>0.14000000000000001</v>
      </c>
      <c r="I217" s="180">
        <v>15.95</v>
      </c>
      <c r="J217" s="180">
        <v>2.23</v>
      </c>
      <c r="K217" s="121"/>
    </row>
    <row r="218" spans="1:11" ht="25.5" x14ac:dyDescent="0.2">
      <c r="A218" s="177" t="s">
        <v>891</v>
      </c>
      <c r="B218" s="179" t="s">
        <v>1033</v>
      </c>
      <c r="C218" s="177" t="s">
        <v>690</v>
      </c>
      <c r="D218" s="177" t="s">
        <v>1032</v>
      </c>
      <c r="E218" s="285" t="s">
        <v>890</v>
      </c>
      <c r="F218" s="285"/>
      <c r="G218" s="178" t="s">
        <v>889</v>
      </c>
      <c r="H218" s="181">
        <v>0.14000000000000001</v>
      </c>
      <c r="I218" s="180">
        <v>20.28</v>
      </c>
      <c r="J218" s="180">
        <v>2.83</v>
      </c>
      <c r="K218" s="121"/>
    </row>
    <row r="219" spans="1:11" x14ac:dyDescent="0.2">
      <c r="A219" s="182" t="s">
        <v>897</v>
      </c>
      <c r="B219" s="184" t="s">
        <v>1031</v>
      </c>
      <c r="C219" s="182" t="s">
        <v>690</v>
      </c>
      <c r="D219" s="182" t="s">
        <v>1030</v>
      </c>
      <c r="E219" s="287" t="s">
        <v>896</v>
      </c>
      <c r="F219" s="287"/>
      <c r="G219" s="183" t="s">
        <v>95</v>
      </c>
      <c r="H219" s="186">
        <v>1.38</v>
      </c>
      <c r="I219" s="185">
        <v>27.21</v>
      </c>
      <c r="J219" s="185">
        <v>37.54</v>
      </c>
      <c r="K219" s="121"/>
    </row>
    <row r="220" spans="1:11" ht="25.5" x14ac:dyDescent="0.2">
      <c r="A220" s="187"/>
      <c r="B220" s="187"/>
      <c r="C220" s="187"/>
      <c r="D220" s="187"/>
      <c r="E220" s="187" t="s">
        <v>888</v>
      </c>
      <c r="F220" s="188">
        <v>1.8957604895104896</v>
      </c>
      <c r="G220" s="187" t="s">
        <v>887</v>
      </c>
      <c r="H220" s="188">
        <v>1.57</v>
      </c>
      <c r="I220" s="187" t="s">
        <v>886</v>
      </c>
      <c r="J220" s="188">
        <v>3.47</v>
      </c>
      <c r="K220" s="121"/>
    </row>
    <row r="221" spans="1:11" ht="15" thickBot="1" x14ac:dyDescent="0.25">
      <c r="A221" s="187"/>
      <c r="B221" s="187"/>
      <c r="C221" s="187"/>
      <c r="D221" s="187"/>
      <c r="E221" s="187" t="s">
        <v>885</v>
      </c>
      <c r="F221" s="188">
        <v>11.22</v>
      </c>
      <c r="G221" s="187"/>
      <c r="H221" s="286" t="s">
        <v>884</v>
      </c>
      <c r="I221" s="286"/>
      <c r="J221" s="188">
        <v>53.82</v>
      </c>
      <c r="K221" s="121"/>
    </row>
    <row r="222" spans="1:11" ht="15" thickTop="1" x14ac:dyDescent="0.2">
      <c r="A222" s="176"/>
      <c r="B222" s="176"/>
      <c r="C222" s="176"/>
      <c r="D222" s="176"/>
      <c r="E222" s="176"/>
      <c r="F222" s="176"/>
      <c r="G222" s="176"/>
      <c r="H222" s="176"/>
      <c r="I222" s="176"/>
      <c r="J222" s="176"/>
      <c r="K222" s="121"/>
    </row>
    <row r="223" spans="1:11" ht="15" x14ac:dyDescent="0.2">
      <c r="A223" s="168" t="s">
        <v>416</v>
      </c>
      <c r="B223" s="170" t="s">
        <v>882</v>
      </c>
      <c r="C223" s="168" t="s">
        <v>881</v>
      </c>
      <c r="D223" s="168" t="s">
        <v>1</v>
      </c>
      <c r="E223" s="210" t="s">
        <v>895</v>
      </c>
      <c r="F223" s="210"/>
      <c r="G223" s="169" t="s">
        <v>2</v>
      </c>
      <c r="H223" s="170" t="s">
        <v>3</v>
      </c>
      <c r="I223" s="170" t="s">
        <v>880</v>
      </c>
      <c r="J223" s="170" t="s">
        <v>879</v>
      </c>
      <c r="K223" s="121"/>
    </row>
    <row r="224" spans="1:11" ht="25.5" x14ac:dyDescent="0.2">
      <c r="A224" s="171" t="s">
        <v>894</v>
      </c>
      <c r="B224" s="173" t="s">
        <v>743</v>
      </c>
      <c r="C224" s="171" t="s">
        <v>691</v>
      </c>
      <c r="D224" s="171" t="s">
        <v>419</v>
      </c>
      <c r="E224" s="284" t="s">
        <v>1029</v>
      </c>
      <c r="F224" s="284"/>
      <c r="G224" s="172" t="s">
        <v>56</v>
      </c>
      <c r="H224" s="175">
        <v>1</v>
      </c>
      <c r="I224" s="174">
        <v>3462.64</v>
      </c>
      <c r="J224" s="174">
        <v>3462.64</v>
      </c>
      <c r="K224" s="121"/>
    </row>
    <row r="225" spans="1:11" ht="25.5" x14ac:dyDescent="0.2">
      <c r="A225" s="177" t="s">
        <v>891</v>
      </c>
      <c r="B225" s="179" t="s">
        <v>1028</v>
      </c>
      <c r="C225" s="177" t="s">
        <v>690</v>
      </c>
      <c r="D225" s="177" t="s">
        <v>1027</v>
      </c>
      <c r="E225" s="285" t="s">
        <v>890</v>
      </c>
      <c r="F225" s="285"/>
      <c r="G225" s="178" t="s">
        <v>889</v>
      </c>
      <c r="H225" s="181">
        <v>30</v>
      </c>
      <c r="I225" s="180">
        <v>78.819999999999993</v>
      </c>
      <c r="J225" s="180">
        <v>2364.6</v>
      </c>
      <c r="K225" s="121"/>
    </row>
    <row r="226" spans="1:11" ht="25.5" x14ac:dyDescent="0.2">
      <c r="A226" s="177" t="s">
        <v>891</v>
      </c>
      <c r="B226" s="179" t="s">
        <v>1026</v>
      </c>
      <c r="C226" s="177" t="s">
        <v>690</v>
      </c>
      <c r="D226" s="177" t="s">
        <v>1025</v>
      </c>
      <c r="E226" s="285" t="s">
        <v>890</v>
      </c>
      <c r="F226" s="285"/>
      <c r="G226" s="178" t="s">
        <v>889</v>
      </c>
      <c r="H226" s="181">
        <v>16</v>
      </c>
      <c r="I226" s="180">
        <v>33.79</v>
      </c>
      <c r="J226" s="180">
        <v>540.64</v>
      </c>
      <c r="K226" s="121"/>
    </row>
    <row r="227" spans="1:11" ht="25.5" x14ac:dyDescent="0.2">
      <c r="A227" s="177" t="s">
        <v>891</v>
      </c>
      <c r="B227" s="179" t="s">
        <v>1024</v>
      </c>
      <c r="C227" s="177" t="s">
        <v>690</v>
      </c>
      <c r="D227" s="177" t="s">
        <v>1023</v>
      </c>
      <c r="E227" s="285" t="s">
        <v>890</v>
      </c>
      <c r="F227" s="285"/>
      <c r="G227" s="178" t="s">
        <v>889</v>
      </c>
      <c r="H227" s="181">
        <v>20</v>
      </c>
      <c r="I227" s="180">
        <v>27.87</v>
      </c>
      <c r="J227" s="180">
        <v>557.4</v>
      </c>
      <c r="K227" s="121"/>
    </row>
    <row r="228" spans="1:11" ht="25.5" x14ac:dyDescent="0.2">
      <c r="A228" s="187"/>
      <c r="B228" s="187"/>
      <c r="C228" s="187"/>
      <c r="D228" s="187"/>
      <c r="E228" s="187" t="s">
        <v>888</v>
      </c>
      <c r="F228" s="188">
        <v>1799.6284965</v>
      </c>
      <c r="G228" s="187" t="s">
        <v>887</v>
      </c>
      <c r="H228" s="188">
        <v>1494.41</v>
      </c>
      <c r="I228" s="187" t="s">
        <v>886</v>
      </c>
      <c r="J228" s="188">
        <v>3294.04</v>
      </c>
      <c r="K228" s="121"/>
    </row>
    <row r="229" spans="1:11" ht="15" thickBot="1" x14ac:dyDescent="0.25">
      <c r="A229" s="187"/>
      <c r="B229" s="187"/>
      <c r="C229" s="187"/>
      <c r="D229" s="187"/>
      <c r="E229" s="187" t="s">
        <v>885</v>
      </c>
      <c r="F229" s="188">
        <v>912.4</v>
      </c>
      <c r="G229" s="187"/>
      <c r="H229" s="286" t="s">
        <v>884</v>
      </c>
      <c r="I229" s="286"/>
      <c r="J229" s="188">
        <v>4375.04</v>
      </c>
      <c r="K229" s="121"/>
    </row>
    <row r="230" spans="1:11" ht="15" thickTop="1" x14ac:dyDescent="0.2">
      <c r="A230" s="176"/>
      <c r="B230" s="176"/>
      <c r="C230" s="176"/>
      <c r="D230" s="176"/>
      <c r="E230" s="176"/>
      <c r="F230" s="176"/>
      <c r="G230" s="176"/>
      <c r="H230" s="176"/>
      <c r="I230" s="176"/>
      <c r="J230" s="176"/>
      <c r="K230" s="121"/>
    </row>
    <row r="231" spans="1:11" ht="15" x14ac:dyDescent="0.2">
      <c r="A231" s="168" t="s">
        <v>420</v>
      </c>
      <c r="B231" s="170" t="s">
        <v>882</v>
      </c>
      <c r="C231" s="168" t="s">
        <v>881</v>
      </c>
      <c r="D231" s="168" t="s">
        <v>1</v>
      </c>
      <c r="E231" s="210" t="s">
        <v>895</v>
      </c>
      <c r="F231" s="210"/>
      <c r="G231" s="169" t="s">
        <v>2</v>
      </c>
      <c r="H231" s="170" t="s">
        <v>3</v>
      </c>
      <c r="I231" s="170" t="s">
        <v>880</v>
      </c>
      <c r="J231" s="170" t="s">
        <v>879</v>
      </c>
      <c r="K231" s="121"/>
    </row>
    <row r="232" spans="1:11" ht="25.5" x14ac:dyDescent="0.2">
      <c r="A232" s="171" t="s">
        <v>894</v>
      </c>
      <c r="B232" s="173" t="s">
        <v>1274</v>
      </c>
      <c r="C232" s="171" t="s">
        <v>691</v>
      </c>
      <c r="D232" s="171" t="s">
        <v>1275</v>
      </c>
      <c r="E232" s="284" t="s">
        <v>1036</v>
      </c>
      <c r="F232" s="284"/>
      <c r="G232" s="172" t="s">
        <v>56</v>
      </c>
      <c r="H232" s="175">
        <v>1</v>
      </c>
      <c r="I232" s="174">
        <v>6126.85</v>
      </c>
      <c r="J232" s="174">
        <v>6126.85</v>
      </c>
      <c r="K232" s="121"/>
    </row>
    <row r="233" spans="1:11" ht="25.5" x14ac:dyDescent="0.2">
      <c r="A233" s="177" t="s">
        <v>891</v>
      </c>
      <c r="B233" s="179" t="s">
        <v>1283</v>
      </c>
      <c r="C233" s="177" t="s">
        <v>690</v>
      </c>
      <c r="D233" s="177" t="s">
        <v>1284</v>
      </c>
      <c r="E233" s="285" t="s">
        <v>1063</v>
      </c>
      <c r="F233" s="285"/>
      <c r="G233" s="178" t="s">
        <v>56</v>
      </c>
      <c r="H233" s="181">
        <v>3</v>
      </c>
      <c r="I233" s="180">
        <v>100.76</v>
      </c>
      <c r="J233" s="180">
        <v>302.27999999999997</v>
      </c>
      <c r="K233" s="121"/>
    </row>
    <row r="234" spans="1:11" ht="38.25" x14ac:dyDescent="0.2">
      <c r="A234" s="177" t="s">
        <v>891</v>
      </c>
      <c r="B234" s="179" t="s">
        <v>1285</v>
      </c>
      <c r="C234" s="177" t="s">
        <v>690</v>
      </c>
      <c r="D234" s="177" t="s">
        <v>1286</v>
      </c>
      <c r="E234" s="285" t="s">
        <v>1063</v>
      </c>
      <c r="F234" s="285"/>
      <c r="G234" s="178" t="s">
        <v>52</v>
      </c>
      <c r="H234" s="181">
        <v>12</v>
      </c>
      <c r="I234" s="180">
        <v>116.4</v>
      </c>
      <c r="J234" s="180">
        <v>1396.8</v>
      </c>
      <c r="K234" s="121"/>
    </row>
    <row r="235" spans="1:11" ht="38.25" x14ac:dyDescent="0.2">
      <c r="A235" s="177" t="s">
        <v>891</v>
      </c>
      <c r="B235" s="179" t="s">
        <v>1287</v>
      </c>
      <c r="C235" s="177" t="s">
        <v>690</v>
      </c>
      <c r="D235" s="177" t="s">
        <v>1288</v>
      </c>
      <c r="E235" s="285" t="s">
        <v>1063</v>
      </c>
      <c r="F235" s="285"/>
      <c r="G235" s="178" t="s">
        <v>56</v>
      </c>
      <c r="H235" s="181">
        <v>2</v>
      </c>
      <c r="I235" s="180">
        <v>52.01</v>
      </c>
      <c r="J235" s="180">
        <v>104.02</v>
      </c>
      <c r="K235" s="121"/>
    </row>
    <row r="236" spans="1:11" ht="25.5" x14ac:dyDescent="0.2">
      <c r="A236" s="177" t="s">
        <v>891</v>
      </c>
      <c r="B236" s="179" t="s">
        <v>1047</v>
      </c>
      <c r="C236" s="177" t="s">
        <v>690</v>
      </c>
      <c r="D236" s="177" t="s">
        <v>1046</v>
      </c>
      <c r="E236" s="285" t="s">
        <v>890</v>
      </c>
      <c r="F236" s="285"/>
      <c r="G236" s="178" t="s">
        <v>889</v>
      </c>
      <c r="H236" s="181">
        <v>6</v>
      </c>
      <c r="I236" s="180">
        <v>28.86</v>
      </c>
      <c r="J236" s="180">
        <v>173.16</v>
      </c>
      <c r="K236" s="121"/>
    </row>
    <row r="237" spans="1:11" ht="25.5" x14ac:dyDescent="0.2">
      <c r="A237" s="177" t="s">
        <v>891</v>
      </c>
      <c r="B237" s="179" t="s">
        <v>893</v>
      </c>
      <c r="C237" s="177" t="s">
        <v>690</v>
      </c>
      <c r="D237" s="177" t="s">
        <v>892</v>
      </c>
      <c r="E237" s="285" t="s">
        <v>890</v>
      </c>
      <c r="F237" s="285"/>
      <c r="G237" s="178" t="s">
        <v>889</v>
      </c>
      <c r="H237" s="181">
        <v>6</v>
      </c>
      <c r="I237" s="180">
        <v>15.81</v>
      </c>
      <c r="J237" s="180">
        <v>94.86</v>
      </c>
      <c r="K237" s="121"/>
    </row>
    <row r="238" spans="1:11" ht="25.5" x14ac:dyDescent="0.2">
      <c r="A238" s="177" t="s">
        <v>891</v>
      </c>
      <c r="B238" s="179" t="s">
        <v>1033</v>
      </c>
      <c r="C238" s="177" t="s">
        <v>690</v>
      </c>
      <c r="D238" s="177" t="s">
        <v>1032</v>
      </c>
      <c r="E238" s="285" t="s">
        <v>890</v>
      </c>
      <c r="F238" s="285"/>
      <c r="G238" s="178" t="s">
        <v>889</v>
      </c>
      <c r="H238" s="181">
        <v>6</v>
      </c>
      <c r="I238" s="180">
        <v>20.28</v>
      </c>
      <c r="J238" s="180">
        <v>121.68</v>
      </c>
      <c r="K238" s="121"/>
    </row>
    <row r="239" spans="1:11" ht="25.5" x14ac:dyDescent="0.2">
      <c r="A239" s="182" t="s">
        <v>897</v>
      </c>
      <c r="B239" s="184" t="s">
        <v>1289</v>
      </c>
      <c r="C239" s="182" t="s">
        <v>690</v>
      </c>
      <c r="D239" s="182" t="s">
        <v>1290</v>
      </c>
      <c r="E239" s="287" t="s">
        <v>896</v>
      </c>
      <c r="F239" s="287"/>
      <c r="G239" s="183" t="s">
        <v>52</v>
      </c>
      <c r="H239" s="186">
        <v>18</v>
      </c>
      <c r="I239" s="185">
        <v>24.88</v>
      </c>
      <c r="J239" s="185">
        <v>447.84</v>
      </c>
      <c r="K239" s="121"/>
    </row>
    <row r="240" spans="1:11" ht="38.25" x14ac:dyDescent="0.2">
      <c r="A240" s="182" t="s">
        <v>897</v>
      </c>
      <c r="B240" s="184" t="s">
        <v>1291</v>
      </c>
      <c r="C240" s="182" t="s">
        <v>690</v>
      </c>
      <c r="D240" s="182" t="s">
        <v>1292</v>
      </c>
      <c r="E240" s="287" t="s">
        <v>896</v>
      </c>
      <c r="F240" s="287"/>
      <c r="G240" s="183" t="s">
        <v>52</v>
      </c>
      <c r="H240" s="186">
        <v>54</v>
      </c>
      <c r="I240" s="185">
        <v>35.32</v>
      </c>
      <c r="J240" s="185">
        <v>1907.28</v>
      </c>
      <c r="K240" s="121"/>
    </row>
    <row r="241" spans="1:11" x14ac:dyDescent="0.2">
      <c r="A241" s="182" t="s">
        <v>897</v>
      </c>
      <c r="B241" s="184" t="s">
        <v>1293</v>
      </c>
      <c r="C241" s="182" t="s">
        <v>690</v>
      </c>
      <c r="D241" s="182" t="s">
        <v>1294</v>
      </c>
      <c r="E241" s="287" t="s">
        <v>896</v>
      </c>
      <c r="F241" s="287"/>
      <c r="G241" s="183" t="s">
        <v>56</v>
      </c>
      <c r="H241" s="186">
        <v>1</v>
      </c>
      <c r="I241" s="185">
        <v>369.72</v>
      </c>
      <c r="J241" s="185">
        <v>369.72</v>
      </c>
      <c r="K241" s="121"/>
    </row>
    <row r="242" spans="1:11" ht="38.25" x14ac:dyDescent="0.2">
      <c r="A242" s="182" t="s">
        <v>897</v>
      </c>
      <c r="B242" s="184" t="s">
        <v>1866</v>
      </c>
      <c r="C242" s="182" t="s">
        <v>690</v>
      </c>
      <c r="D242" s="182" t="s">
        <v>1867</v>
      </c>
      <c r="E242" s="287" t="s">
        <v>896</v>
      </c>
      <c r="F242" s="287"/>
      <c r="G242" s="183" t="s">
        <v>56</v>
      </c>
      <c r="H242" s="186">
        <v>1</v>
      </c>
      <c r="I242" s="185">
        <v>1209.21</v>
      </c>
      <c r="J242" s="185">
        <v>1209.21</v>
      </c>
      <c r="K242" s="121"/>
    </row>
    <row r="243" spans="1:11" ht="25.5" x14ac:dyDescent="0.2">
      <c r="A243" s="187"/>
      <c r="B243" s="187"/>
      <c r="C243" s="187"/>
      <c r="D243" s="187"/>
      <c r="E243" s="187" t="s">
        <v>888</v>
      </c>
      <c r="F243" s="188">
        <v>283.90515729999998</v>
      </c>
      <c r="G243" s="187" t="s">
        <v>887</v>
      </c>
      <c r="H243" s="188">
        <v>235.75</v>
      </c>
      <c r="I243" s="187" t="s">
        <v>886</v>
      </c>
      <c r="J243" s="188">
        <v>519.66</v>
      </c>
      <c r="K243" s="121"/>
    </row>
    <row r="244" spans="1:11" ht="15" thickBot="1" x14ac:dyDescent="0.25">
      <c r="A244" s="187"/>
      <c r="B244" s="187"/>
      <c r="C244" s="187"/>
      <c r="D244" s="187"/>
      <c r="E244" s="187" t="s">
        <v>885</v>
      </c>
      <c r="F244" s="188">
        <v>1614.42</v>
      </c>
      <c r="G244" s="187"/>
      <c r="H244" s="286" t="s">
        <v>884</v>
      </c>
      <c r="I244" s="286"/>
      <c r="J244" s="188">
        <v>7741.27</v>
      </c>
      <c r="K244" s="121"/>
    </row>
    <row r="245" spans="1:11" ht="15" thickTop="1" x14ac:dyDescent="0.2">
      <c r="A245" s="176"/>
      <c r="B245" s="176"/>
      <c r="C245" s="176"/>
      <c r="D245" s="176"/>
      <c r="E245" s="176"/>
      <c r="F245" s="176"/>
      <c r="G245" s="176"/>
      <c r="H245" s="176"/>
      <c r="I245" s="176"/>
      <c r="J245" s="176"/>
      <c r="K245" s="121"/>
    </row>
    <row r="246" spans="1:11" ht="15" x14ac:dyDescent="0.2">
      <c r="A246" s="168" t="s">
        <v>429</v>
      </c>
      <c r="B246" s="170" t="s">
        <v>882</v>
      </c>
      <c r="C246" s="168" t="s">
        <v>881</v>
      </c>
      <c r="D246" s="168" t="s">
        <v>1</v>
      </c>
      <c r="E246" s="210" t="s">
        <v>895</v>
      </c>
      <c r="F246" s="210"/>
      <c r="G246" s="169" t="s">
        <v>2</v>
      </c>
      <c r="H246" s="170" t="s">
        <v>3</v>
      </c>
      <c r="I246" s="170" t="s">
        <v>880</v>
      </c>
      <c r="J246" s="170" t="s">
        <v>879</v>
      </c>
      <c r="K246" s="121"/>
    </row>
    <row r="247" spans="1:11" ht="25.5" x14ac:dyDescent="0.2">
      <c r="A247" s="171" t="s">
        <v>894</v>
      </c>
      <c r="B247" s="173" t="s">
        <v>739</v>
      </c>
      <c r="C247" s="171" t="s">
        <v>691</v>
      </c>
      <c r="D247" s="171" t="s">
        <v>430</v>
      </c>
      <c r="E247" s="284" t="s">
        <v>890</v>
      </c>
      <c r="F247" s="284"/>
      <c r="G247" s="172" t="s">
        <v>56</v>
      </c>
      <c r="H247" s="175">
        <v>1</v>
      </c>
      <c r="I247" s="174">
        <v>566.25</v>
      </c>
      <c r="J247" s="174">
        <v>566.25</v>
      </c>
      <c r="K247" s="121"/>
    </row>
    <row r="248" spans="1:11" ht="25.5" x14ac:dyDescent="0.2">
      <c r="A248" s="177" t="s">
        <v>891</v>
      </c>
      <c r="B248" s="179" t="s">
        <v>976</v>
      </c>
      <c r="C248" s="177" t="s">
        <v>690</v>
      </c>
      <c r="D248" s="177" t="s">
        <v>975</v>
      </c>
      <c r="E248" s="285" t="s">
        <v>890</v>
      </c>
      <c r="F248" s="285"/>
      <c r="G248" s="178" t="s">
        <v>889</v>
      </c>
      <c r="H248" s="181">
        <v>0.5</v>
      </c>
      <c r="I248" s="180">
        <v>19.47</v>
      </c>
      <c r="J248" s="180">
        <v>9.73</v>
      </c>
      <c r="K248" s="121"/>
    </row>
    <row r="249" spans="1:11" ht="25.5" x14ac:dyDescent="0.2">
      <c r="A249" s="177" t="s">
        <v>891</v>
      </c>
      <c r="B249" s="179" t="s">
        <v>893</v>
      </c>
      <c r="C249" s="177" t="s">
        <v>690</v>
      </c>
      <c r="D249" s="177" t="s">
        <v>892</v>
      </c>
      <c r="E249" s="285" t="s">
        <v>890</v>
      </c>
      <c r="F249" s="285"/>
      <c r="G249" s="178" t="s">
        <v>889</v>
      </c>
      <c r="H249" s="181">
        <v>0.5</v>
      </c>
      <c r="I249" s="180">
        <v>15.81</v>
      </c>
      <c r="J249" s="180">
        <v>7.9</v>
      </c>
      <c r="K249" s="121"/>
    </row>
    <row r="250" spans="1:11" x14ac:dyDescent="0.2">
      <c r="A250" s="182" t="s">
        <v>897</v>
      </c>
      <c r="B250" s="184" t="s">
        <v>1022</v>
      </c>
      <c r="C250" s="182" t="s">
        <v>899</v>
      </c>
      <c r="D250" s="182" t="s">
        <v>1021</v>
      </c>
      <c r="E250" s="287" t="s">
        <v>896</v>
      </c>
      <c r="F250" s="287"/>
      <c r="G250" s="183" t="s">
        <v>197</v>
      </c>
      <c r="H250" s="186">
        <v>1</v>
      </c>
      <c r="I250" s="185">
        <v>548.62</v>
      </c>
      <c r="J250" s="185">
        <v>548.62</v>
      </c>
      <c r="K250" s="121"/>
    </row>
    <row r="251" spans="1:11" ht="25.5" x14ac:dyDescent="0.2">
      <c r="A251" s="187"/>
      <c r="B251" s="187"/>
      <c r="C251" s="187"/>
      <c r="D251" s="187"/>
      <c r="E251" s="187" t="s">
        <v>888</v>
      </c>
      <c r="F251" s="188">
        <v>6.7198426573426575</v>
      </c>
      <c r="G251" s="187" t="s">
        <v>887</v>
      </c>
      <c r="H251" s="188">
        <v>5.58</v>
      </c>
      <c r="I251" s="187" t="s">
        <v>886</v>
      </c>
      <c r="J251" s="188">
        <v>12.3</v>
      </c>
      <c r="K251" s="121"/>
    </row>
    <row r="252" spans="1:11" ht="15" thickBot="1" x14ac:dyDescent="0.25">
      <c r="A252" s="187"/>
      <c r="B252" s="187"/>
      <c r="C252" s="187"/>
      <c r="D252" s="187"/>
      <c r="E252" s="187" t="s">
        <v>885</v>
      </c>
      <c r="F252" s="188">
        <v>149.19999999999999</v>
      </c>
      <c r="G252" s="187"/>
      <c r="H252" s="286" t="s">
        <v>884</v>
      </c>
      <c r="I252" s="286"/>
      <c r="J252" s="188">
        <v>715.45</v>
      </c>
      <c r="K252" s="121"/>
    </row>
    <row r="253" spans="1:11" ht="15" thickTop="1" x14ac:dyDescent="0.2">
      <c r="A253" s="176"/>
      <c r="B253" s="176"/>
      <c r="C253" s="176"/>
      <c r="D253" s="176"/>
      <c r="E253" s="176"/>
      <c r="F253" s="176"/>
      <c r="G253" s="176"/>
      <c r="H253" s="176"/>
      <c r="I253" s="176"/>
      <c r="J253" s="176"/>
      <c r="K253" s="121"/>
    </row>
    <row r="254" spans="1:11" ht="15" x14ac:dyDescent="0.2">
      <c r="A254" s="168" t="s">
        <v>431</v>
      </c>
      <c r="B254" s="170" t="s">
        <v>882</v>
      </c>
      <c r="C254" s="168" t="s">
        <v>881</v>
      </c>
      <c r="D254" s="168" t="s">
        <v>1</v>
      </c>
      <c r="E254" s="210" t="s">
        <v>895</v>
      </c>
      <c r="F254" s="210"/>
      <c r="G254" s="169" t="s">
        <v>2</v>
      </c>
      <c r="H254" s="170" t="s">
        <v>3</v>
      </c>
      <c r="I254" s="170" t="s">
        <v>880</v>
      </c>
      <c r="J254" s="170" t="s">
        <v>879</v>
      </c>
      <c r="K254" s="121"/>
    </row>
    <row r="255" spans="1:11" ht="25.5" x14ac:dyDescent="0.2">
      <c r="A255" s="171" t="s">
        <v>894</v>
      </c>
      <c r="B255" s="173" t="s">
        <v>738</v>
      </c>
      <c r="C255" s="171" t="s">
        <v>691</v>
      </c>
      <c r="D255" s="171" t="s">
        <v>432</v>
      </c>
      <c r="E255" s="284" t="s">
        <v>890</v>
      </c>
      <c r="F255" s="284"/>
      <c r="G255" s="172" t="s">
        <v>56</v>
      </c>
      <c r="H255" s="175">
        <v>1</v>
      </c>
      <c r="I255" s="174">
        <v>600.66999999999996</v>
      </c>
      <c r="J255" s="174">
        <v>600.66999999999996</v>
      </c>
      <c r="K255" s="121"/>
    </row>
    <row r="256" spans="1:11" ht="25.5" x14ac:dyDescent="0.2">
      <c r="A256" s="177" t="s">
        <v>891</v>
      </c>
      <c r="B256" s="179" t="s">
        <v>976</v>
      </c>
      <c r="C256" s="177" t="s">
        <v>690</v>
      </c>
      <c r="D256" s="177" t="s">
        <v>975</v>
      </c>
      <c r="E256" s="285" t="s">
        <v>890</v>
      </c>
      <c r="F256" s="285"/>
      <c r="G256" s="178" t="s">
        <v>889</v>
      </c>
      <c r="H256" s="181">
        <v>0.5</v>
      </c>
      <c r="I256" s="180">
        <v>19.47</v>
      </c>
      <c r="J256" s="180">
        <v>9.73</v>
      </c>
      <c r="K256" s="121"/>
    </row>
    <row r="257" spans="1:11" ht="25.5" x14ac:dyDescent="0.2">
      <c r="A257" s="177" t="s">
        <v>891</v>
      </c>
      <c r="B257" s="179" t="s">
        <v>893</v>
      </c>
      <c r="C257" s="177" t="s">
        <v>690</v>
      </c>
      <c r="D257" s="177" t="s">
        <v>892</v>
      </c>
      <c r="E257" s="285" t="s">
        <v>890</v>
      </c>
      <c r="F257" s="285"/>
      <c r="G257" s="178" t="s">
        <v>889</v>
      </c>
      <c r="H257" s="181">
        <v>0.5</v>
      </c>
      <c r="I257" s="180">
        <v>15.81</v>
      </c>
      <c r="J257" s="180">
        <v>7.9</v>
      </c>
      <c r="K257" s="121"/>
    </row>
    <row r="258" spans="1:11" x14ac:dyDescent="0.2">
      <c r="A258" s="182" t="s">
        <v>897</v>
      </c>
      <c r="B258" s="184" t="s">
        <v>1020</v>
      </c>
      <c r="C258" s="182" t="s">
        <v>899</v>
      </c>
      <c r="D258" s="182" t="s">
        <v>1019</v>
      </c>
      <c r="E258" s="287" t="s">
        <v>896</v>
      </c>
      <c r="F258" s="287"/>
      <c r="G258" s="183" t="s">
        <v>197</v>
      </c>
      <c r="H258" s="186">
        <v>1</v>
      </c>
      <c r="I258" s="185">
        <v>583.04</v>
      </c>
      <c r="J258" s="185">
        <v>583.04</v>
      </c>
      <c r="K258" s="121"/>
    </row>
    <row r="259" spans="1:11" ht="25.5" x14ac:dyDescent="0.2">
      <c r="A259" s="187"/>
      <c r="B259" s="187"/>
      <c r="C259" s="187"/>
      <c r="D259" s="187"/>
      <c r="E259" s="187" t="s">
        <v>888</v>
      </c>
      <c r="F259" s="188">
        <v>6.7198426573426575</v>
      </c>
      <c r="G259" s="187" t="s">
        <v>887</v>
      </c>
      <c r="H259" s="188">
        <v>5.58</v>
      </c>
      <c r="I259" s="187" t="s">
        <v>886</v>
      </c>
      <c r="J259" s="188">
        <v>12.3</v>
      </c>
      <c r="K259" s="121"/>
    </row>
    <row r="260" spans="1:11" ht="15" thickBot="1" x14ac:dyDescent="0.25">
      <c r="A260" s="187"/>
      <c r="B260" s="187"/>
      <c r="C260" s="187"/>
      <c r="D260" s="187"/>
      <c r="E260" s="187" t="s">
        <v>885</v>
      </c>
      <c r="F260" s="188">
        <v>158.27000000000001</v>
      </c>
      <c r="G260" s="187"/>
      <c r="H260" s="286" t="s">
        <v>884</v>
      </c>
      <c r="I260" s="286"/>
      <c r="J260" s="188">
        <v>758.94</v>
      </c>
      <c r="K260" s="121"/>
    </row>
    <row r="261" spans="1:11" ht="15" thickTop="1" x14ac:dyDescent="0.2">
      <c r="A261" s="176"/>
      <c r="B261" s="176"/>
      <c r="C261" s="176"/>
      <c r="D261" s="176"/>
      <c r="E261" s="176"/>
      <c r="F261" s="176"/>
      <c r="G261" s="176"/>
      <c r="H261" s="176"/>
      <c r="I261" s="176"/>
      <c r="J261" s="176"/>
      <c r="K261" s="121"/>
    </row>
    <row r="262" spans="1:11" ht="15" x14ac:dyDescent="0.2">
      <c r="A262" s="168" t="s">
        <v>433</v>
      </c>
      <c r="B262" s="170" t="s">
        <v>882</v>
      </c>
      <c r="C262" s="168" t="s">
        <v>881</v>
      </c>
      <c r="D262" s="168" t="s">
        <v>1</v>
      </c>
      <c r="E262" s="210" t="s">
        <v>895</v>
      </c>
      <c r="F262" s="210"/>
      <c r="G262" s="169" t="s">
        <v>2</v>
      </c>
      <c r="H262" s="170" t="s">
        <v>3</v>
      </c>
      <c r="I262" s="170" t="s">
        <v>880</v>
      </c>
      <c r="J262" s="170" t="s">
        <v>879</v>
      </c>
      <c r="K262" s="121"/>
    </row>
    <row r="263" spans="1:11" ht="25.5" x14ac:dyDescent="0.2">
      <c r="A263" s="171" t="s">
        <v>894</v>
      </c>
      <c r="B263" s="173" t="s">
        <v>737</v>
      </c>
      <c r="C263" s="171" t="s">
        <v>691</v>
      </c>
      <c r="D263" s="171" t="s">
        <v>434</v>
      </c>
      <c r="E263" s="284" t="s">
        <v>890</v>
      </c>
      <c r="F263" s="284"/>
      <c r="G263" s="172" t="s">
        <v>56</v>
      </c>
      <c r="H263" s="175">
        <v>1</v>
      </c>
      <c r="I263" s="174">
        <v>26</v>
      </c>
      <c r="J263" s="174">
        <v>26</v>
      </c>
      <c r="K263" s="121"/>
    </row>
    <row r="264" spans="1:11" ht="25.5" x14ac:dyDescent="0.2">
      <c r="A264" s="177" t="s">
        <v>891</v>
      </c>
      <c r="B264" s="179" t="s">
        <v>893</v>
      </c>
      <c r="C264" s="177" t="s">
        <v>690</v>
      </c>
      <c r="D264" s="177" t="s">
        <v>892</v>
      </c>
      <c r="E264" s="285" t="s">
        <v>890</v>
      </c>
      <c r="F264" s="285"/>
      <c r="G264" s="178" t="s">
        <v>889</v>
      </c>
      <c r="H264" s="181">
        <v>0.23</v>
      </c>
      <c r="I264" s="180">
        <v>15.81</v>
      </c>
      <c r="J264" s="180">
        <v>3.63</v>
      </c>
      <c r="K264" s="121"/>
    </row>
    <row r="265" spans="1:11" ht="38.25" x14ac:dyDescent="0.2">
      <c r="A265" s="182" t="s">
        <v>897</v>
      </c>
      <c r="B265" s="184" t="s">
        <v>1018</v>
      </c>
      <c r="C265" s="182" t="s">
        <v>690</v>
      </c>
      <c r="D265" s="182" t="s">
        <v>1868</v>
      </c>
      <c r="E265" s="287" t="s">
        <v>896</v>
      </c>
      <c r="F265" s="287"/>
      <c r="G265" s="183" t="s">
        <v>56</v>
      </c>
      <c r="H265" s="186">
        <v>1</v>
      </c>
      <c r="I265" s="185">
        <v>22.37</v>
      </c>
      <c r="J265" s="185">
        <v>22.37</v>
      </c>
      <c r="K265" s="121"/>
    </row>
    <row r="266" spans="1:11" ht="25.5" x14ac:dyDescent="0.2">
      <c r="A266" s="187"/>
      <c r="B266" s="187"/>
      <c r="C266" s="187"/>
      <c r="D266" s="187"/>
      <c r="E266" s="187" t="s">
        <v>888</v>
      </c>
      <c r="F266" s="188">
        <v>1.2838723776223777</v>
      </c>
      <c r="G266" s="187" t="s">
        <v>887</v>
      </c>
      <c r="H266" s="188">
        <v>1.07</v>
      </c>
      <c r="I266" s="187" t="s">
        <v>886</v>
      </c>
      <c r="J266" s="188">
        <v>2.35</v>
      </c>
      <c r="K266" s="121"/>
    </row>
    <row r="267" spans="1:11" ht="15" thickBot="1" x14ac:dyDescent="0.25">
      <c r="A267" s="187"/>
      <c r="B267" s="187"/>
      <c r="C267" s="187"/>
      <c r="D267" s="187"/>
      <c r="E267" s="187" t="s">
        <v>885</v>
      </c>
      <c r="F267" s="188">
        <v>6.85</v>
      </c>
      <c r="G267" s="187"/>
      <c r="H267" s="286" t="s">
        <v>884</v>
      </c>
      <c r="I267" s="286"/>
      <c r="J267" s="188">
        <v>32.85</v>
      </c>
      <c r="K267" s="121"/>
    </row>
    <row r="268" spans="1:11" ht="15" thickTop="1" x14ac:dyDescent="0.2">
      <c r="A268" s="176"/>
      <c r="B268" s="176"/>
      <c r="C268" s="176"/>
      <c r="D268" s="176"/>
      <c r="E268" s="176"/>
      <c r="F268" s="176"/>
      <c r="G268" s="176"/>
      <c r="H268" s="176"/>
      <c r="I268" s="176"/>
      <c r="J268" s="176"/>
      <c r="K268" s="121"/>
    </row>
    <row r="269" spans="1:11" ht="15" x14ac:dyDescent="0.2">
      <c r="A269" s="168" t="s">
        <v>435</v>
      </c>
      <c r="B269" s="170" t="s">
        <v>882</v>
      </c>
      <c r="C269" s="168" t="s">
        <v>881</v>
      </c>
      <c r="D269" s="168" t="s">
        <v>1</v>
      </c>
      <c r="E269" s="210" t="s">
        <v>895</v>
      </c>
      <c r="F269" s="210"/>
      <c r="G269" s="169" t="s">
        <v>2</v>
      </c>
      <c r="H269" s="170" t="s">
        <v>3</v>
      </c>
      <c r="I269" s="170" t="s">
        <v>880</v>
      </c>
      <c r="J269" s="170" t="s">
        <v>879</v>
      </c>
      <c r="K269" s="121"/>
    </row>
    <row r="270" spans="1:11" x14ac:dyDescent="0.2">
      <c r="A270" s="171" t="s">
        <v>894</v>
      </c>
      <c r="B270" s="173" t="s">
        <v>736</v>
      </c>
      <c r="C270" s="171" t="s">
        <v>691</v>
      </c>
      <c r="D270" s="171" t="s">
        <v>436</v>
      </c>
      <c r="E270" s="284" t="s">
        <v>890</v>
      </c>
      <c r="F270" s="284"/>
      <c r="G270" s="172" t="s">
        <v>56</v>
      </c>
      <c r="H270" s="175">
        <v>1</v>
      </c>
      <c r="I270" s="174">
        <v>59.82</v>
      </c>
      <c r="J270" s="174">
        <v>59.82</v>
      </c>
      <c r="K270" s="121"/>
    </row>
    <row r="271" spans="1:11" ht="25.5" x14ac:dyDescent="0.2">
      <c r="A271" s="177" t="s">
        <v>891</v>
      </c>
      <c r="B271" s="179" t="s">
        <v>976</v>
      </c>
      <c r="C271" s="177" t="s">
        <v>690</v>
      </c>
      <c r="D271" s="177" t="s">
        <v>975</v>
      </c>
      <c r="E271" s="285" t="s">
        <v>890</v>
      </c>
      <c r="F271" s="285"/>
      <c r="G271" s="178" t="s">
        <v>889</v>
      </c>
      <c r="H271" s="181">
        <v>0.54</v>
      </c>
      <c r="I271" s="180">
        <v>19.47</v>
      </c>
      <c r="J271" s="180">
        <v>10.51</v>
      </c>
      <c r="K271" s="121"/>
    </row>
    <row r="272" spans="1:11" ht="25.5" x14ac:dyDescent="0.2">
      <c r="A272" s="177" t="s">
        <v>891</v>
      </c>
      <c r="B272" s="179" t="s">
        <v>893</v>
      </c>
      <c r="C272" s="177" t="s">
        <v>690</v>
      </c>
      <c r="D272" s="177" t="s">
        <v>892</v>
      </c>
      <c r="E272" s="285" t="s">
        <v>890</v>
      </c>
      <c r="F272" s="285"/>
      <c r="G272" s="178" t="s">
        <v>889</v>
      </c>
      <c r="H272" s="181">
        <v>0.54</v>
      </c>
      <c r="I272" s="180">
        <v>15.81</v>
      </c>
      <c r="J272" s="180">
        <v>8.5299999999999994</v>
      </c>
      <c r="K272" s="121"/>
    </row>
    <row r="273" spans="1:11" x14ac:dyDescent="0.2">
      <c r="A273" s="182" t="s">
        <v>897</v>
      </c>
      <c r="B273" s="184" t="s">
        <v>1017</v>
      </c>
      <c r="C273" s="182" t="s">
        <v>690</v>
      </c>
      <c r="D273" s="182" t="s">
        <v>1016</v>
      </c>
      <c r="E273" s="287" t="s">
        <v>896</v>
      </c>
      <c r="F273" s="287"/>
      <c r="G273" s="183" t="s">
        <v>56</v>
      </c>
      <c r="H273" s="186">
        <v>5.6000000000000001E-2</v>
      </c>
      <c r="I273" s="185">
        <v>3.78</v>
      </c>
      <c r="J273" s="185">
        <v>0.21</v>
      </c>
      <c r="K273" s="121"/>
    </row>
    <row r="274" spans="1:11" x14ac:dyDescent="0.2">
      <c r="A274" s="182" t="s">
        <v>897</v>
      </c>
      <c r="B274" s="184" t="s">
        <v>1015</v>
      </c>
      <c r="C274" s="182" t="s">
        <v>899</v>
      </c>
      <c r="D274" s="182" t="s">
        <v>1014</v>
      </c>
      <c r="E274" s="287" t="s">
        <v>896</v>
      </c>
      <c r="F274" s="287"/>
      <c r="G274" s="183" t="s">
        <v>197</v>
      </c>
      <c r="H274" s="186">
        <v>1</v>
      </c>
      <c r="I274" s="185">
        <v>40.57</v>
      </c>
      <c r="J274" s="185">
        <v>40.57</v>
      </c>
      <c r="K274" s="121"/>
    </row>
    <row r="275" spans="1:11" ht="25.5" x14ac:dyDescent="0.2">
      <c r="A275" s="187"/>
      <c r="B275" s="187"/>
      <c r="C275" s="187"/>
      <c r="D275" s="187"/>
      <c r="E275" s="187" t="s">
        <v>888</v>
      </c>
      <c r="F275" s="188">
        <v>7.255244755244755</v>
      </c>
      <c r="G275" s="187" t="s">
        <v>887</v>
      </c>
      <c r="H275" s="188">
        <v>6.02</v>
      </c>
      <c r="I275" s="187" t="s">
        <v>886</v>
      </c>
      <c r="J275" s="188">
        <v>13.28</v>
      </c>
      <c r="K275" s="121"/>
    </row>
    <row r="276" spans="1:11" ht="15" thickBot="1" x14ac:dyDescent="0.25">
      <c r="A276" s="187"/>
      <c r="B276" s="187"/>
      <c r="C276" s="187"/>
      <c r="D276" s="187"/>
      <c r="E276" s="187" t="s">
        <v>885</v>
      </c>
      <c r="F276" s="188">
        <v>15.76</v>
      </c>
      <c r="G276" s="187"/>
      <c r="H276" s="286" t="s">
        <v>884</v>
      </c>
      <c r="I276" s="286"/>
      <c r="J276" s="188">
        <v>75.58</v>
      </c>
      <c r="K276" s="121"/>
    </row>
    <row r="277" spans="1:11" ht="15" thickTop="1" x14ac:dyDescent="0.2">
      <c r="A277" s="176"/>
      <c r="B277" s="176"/>
      <c r="C277" s="176"/>
      <c r="D277" s="176"/>
      <c r="E277" s="176"/>
      <c r="F277" s="176"/>
      <c r="G277" s="176"/>
      <c r="H277" s="176"/>
      <c r="I277" s="176"/>
      <c r="J277" s="176"/>
      <c r="K277" s="121"/>
    </row>
    <row r="278" spans="1:11" ht="15" x14ac:dyDescent="0.2">
      <c r="A278" s="168" t="s">
        <v>445</v>
      </c>
      <c r="B278" s="170" t="s">
        <v>882</v>
      </c>
      <c r="C278" s="168" t="s">
        <v>881</v>
      </c>
      <c r="D278" s="168" t="s">
        <v>1</v>
      </c>
      <c r="E278" s="210" t="s">
        <v>895</v>
      </c>
      <c r="F278" s="210"/>
      <c r="G278" s="169" t="s">
        <v>2</v>
      </c>
      <c r="H278" s="170" t="s">
        <v>3</v>
      </c>
      <c r="I278" s="170" t="s">
        <v>880</v>
      </c>
      <c r="J278" s="170" t="s">
        <v>879</v>
      </c>
      <c r="K278" s="121"/>
    </row>
    <row r="279" spans="1:11" ht="38.25" x14ac:dyDescent="0.2">
      <c r="A279" s="171" t="s">
        <v>894</v>
      </c>
      <c r="B279" s="173" t="s">
        <v>732</v>
      </c>
      <c r="C279" s="171" t="s">
        <v>691</v>
      </c>
      <c r="D279" s="171" t="s">
        <v>446</v>
      </c>
      <c r="E279" s="284">
        <v>185</v>
      </c>
      <c r="F279" s="284"/>
      <c r="G279" s="172" t="s">
        <v>197</v>
      </c>
      <c r="H279" s="175">
        <v>1</v>
      </c>
      <c r="I279" s="174">
        <v>22.5</v>
      </c>
      <c r="J279" s="174">
        <v>22.5</v>
      </c>
      <c r="K279" s="121"/>
    </row>
    <row r="280" spans="1:11" ht="25.5" x14ac:dyDescent="0.2">
      <c r="A280" s="177" t="s">
        <v>891</v>
      </c>
      <c r="B280" s="179" t="s">
        <v>893</v>
      </c>
      <c r="C280" s="177" t="s">
        <v>690</v>
      </c>
      <c r="D280" s="177" t="s">
        <v>892</v>
      </c>
      <c r="E280" s="285" t="s">
        <v>890</v>
      </c>
      <c r="F280" s="285"/>
      <c r="G280" s="178" t="s">
        <v>889</v>
      </c>
      <c r="H280" s="181">
        <v>0.2</v>
      </c>
      <c r="I280" s="180">
        <v>15.81</v>
      </c>
      <c r="J280" s="180">
        <v>3.16</v>
      </c>
      <c r="K280" s="121"/>
    </row>
    <row r="281" spans="1:11" ht="51" x14ac:dyDescent="0.2">
      <c r="A281" s="182" t="s">
        <v>897</v>
      </c>
      <c r="B281" s="184" t="s">
        <v>1013</v>
      </c>
      <c r="C281" s="182" t="s">
        <v>899</v>
      </c>
      <c r="D281" s="182" t="s">
        <v>1012</v>
      </c>
      <c r="E281" s="287" t="s">
        <v>896</v>
      </c>
      <c r="F281" s="287"/>
      <c r="G281" s="183" t="s">
        <v>197</v>
      </c>
      <c r="H281" s="186">
        <v>1</v>
      </c>
      <c r="I281" s="185">
        <v>19.34</v>
      </c>
      <c r="J281" s="185">
        <v>19.34</v>
      </c>
      <c r="K281" s="121"/>
    </row>
    <row r="282" spans="1:11" ht="25.5" x14ac:dyDescent="0.2">
      <c r="A282" s="187"/>
      <c r="B282" s="187"/>
      <c r="C282" s="187"/>
      <c r="D282" s="187"/>
      <c r="E282" s="187" t="s">
        <v>888</v>
      </c>
      <c r="F282" s="188">
        <v>1.1199737999999999</v>
      </c>
      <c r="G282" s="187" t="s">
        <v>887</v>
      </c>
      <c r="H282" s="188">
        <v>0.93</v>
      </c>
      <c r="I282" s="187" t="s">
        <v>886</v>
      </c>
      <c r="J282" s="188">
        <v>2.0499999999999998</v>
      </c>
      <c r="K282" s="121"/>
    </row>
    <row r="283" spans="1:11" ht="15" thickBot="1" x14ac:dyDescent="0.25">
      <c r="A283" s="187"/>
      <c r="B283" s="187"/>
      <c r="C283" s="187"/>
      <c r="D283" s="187"/>
      <c r="E283" s="187" t="s">
        <v>885</v>
      </c>
      <c r="F283" s="188">
        <v>5.92</v>
      </c>
      <c r="G283" s="187"/>
      <c r="H283" s="286" t="s">
        <v>884</v>
      </c>
      <c r="I283" s="286"/>
      <c r="J283" s="188">
        <v>28.42</v>
      </c>
      <c r="K283" s="121"/>
    </row>
    <row r="284" spans="1:11" ht="15" thickTop="1" x14ac:dyDescent="0.2">
      <c r="A284" s="176"/>
      <c r="B284" s="176"/>
      <c r="C284" s="176"/>
      <c r="D284" s="176"/>
      <c r="E284" s="176"/>
      <c r="F284" s="176"/>
      <c r="G284" s="176"/>
      <c r="H284" s="176"/>
      <c r="I284" s="176"/>
      <c r="J284" s="176"/>
      <c r="K284" s="121"/>
    </row>
    <row r="285" spans="1:11" ht="15" x14ac:dyDescent="0.2">
      <c r="A285" s="168" t="s">
        <v>452</v>
      </c>
      <c r="B285" s="170" t="s">
        <v>882</v>
      </c>
      <c r="C285" s="168" t="s">
        <v>881</v>
      </c>
      <c r="D285" s="168" t="s">
        <v>1</v>
      </c>
      <c r="E285" s="210" t="s">
        <v>895</v>
      </c>
      <c r="F285" s="210"/>
      <c r="G285" s="169" t="s">
        <v>2</v>
      </c>
      <c r="H285" s="170" t="s">
        <v>3</v>
      </c>
      <c r="I285" s="170" t="s">
        <v>880</v>
      </c>
      <c r="J285" s="170" t="s">
        <v>879</v>
      </c>
      <c r="K285" s="121"/>
    </row>
    <row r="286" spans="1:11" ht="38.25" x14ac:dyDescent="0.2">
      <c r="A286" s="171" t="s">
        <v>894</v>
      </c>
      <c r="B286" s="173" t="s">
        <v>730</v>
      </c>
      <c r="C286" s="171" t="s">
        <v>691</v>
      </c>
      <c r="D286" s="171" t="s">
        <v>453</v>
      </c>
      <c r="E286" s="284" t="s">
        <v>890</v>
      </c>
      <c r="F286" s="284"/>
      <c r="G286" s="172" t="s">
        <v>16</v>
      </c>
      <c r="H286" s="175">
        <v>1</v>
      </c>
      <c r="I286" s="174">
        <v>69.45</v>
      </c>
      <c r="J286" s="174">
        <v>69.45</v>
      </c>
      <c r="K286" s="121"/>
    </row>
    <row r="287" spans="1:11" ht="25.5" x14ac:dyDescent="0.2">
      <c r="A287" s="177" t="s">
        <v>891</v>
      </c>
      <c r="B287" s="179" t="s">
        <v>1006</v>
      </c>
      <c r="C287" s="177" t="s">
        <v>690</v>
      </c>
      <c r="D287" s="177" t="s">
        <v>1005</v>
      </c>
      <c r="E287" s="285" t="s">
        <v>890</v>
      </c>
      <c r="F287" s="285"/>
      <c r="G287" s="178" t="s">
        <v>889</v>
      </c>
      <c r="H287" s="181">
        <v>0.73</v>
      </c>
      <c r="I287" s="180">
        <v>20</v>
      </c>
      <c r="J287" s="180">
        <v>14.6</v>
      </c>
      <c r="K287" s="121"/>
    </row>
    <row r="288" spans="1:11" ht="25.5" x14ac:dyDescent="0.2">
      <c r="A288" s="177" t="s">
        <v>891</v>
      </c>
      <c r="B288" s="179" t="s">
        <v>893</v>
      </c>
      <c r="C288" s="177" t="s">
        <v>690</v>
      </c>
      <c r="D288" s="177" t="s">
        <v>892</v>
      </c>
      <c r="E288" s="285" t="s">
        <v>890</v>
      </c>
      <c r="F288" s="285"/>
      <c r="G288" s="178" t="s">
        <v>889</v>
      </c>
      <c r="H288" s="181">
        <v>0.28499999999999998</v>
      </c>
      <c r="I288" s="180">
        <v>15.81</v>
      </c>
      <c r="J288" s="180">
        <v>4.5</v>
      </c>
      <c r="K288" s="121"/>
    </row>
    <row r="289" spans="1:11" ht="25.5" x14ac:dyDescent="0.2">
      <c r="A289" s="182" t="s">
        <v>897</v>
      </c>
      <c r="B289" s="184" t="s">
        <v>1011</v>
      </c>
      <c r="C289" s="182" t="s">
        <v>690</v>
      </c>
      <c r="D289" s="182" t="s">
        <v>1010</v>
      </c>
      <c r="E289" s="287" t="s">
        <v>896</v>
      </c>
      <c r="F289" s="287"/>
      <c r="G289" s="183" t="s">
        <v>20</v>
      </c>
      <c r="H289" s="186">
        <v>1.0900000000000001</v>
      </c>
      <c r="I289" s="185">
        <v>42.05</v>
      </c>
      <c r="J289" s="185">
        <v>45.83</v>
      </c>
      <c r="K289" s="121"/>
    </row>
    <row r="290" spans="1:11" x14ac:dyDescent="0.2">
      <c r="A290" s="182" t="s">
        <v>897</v>
      </c>
      <c r="B290" s="184" t="s">
        <v>1004</v>
      </c>
      <c r="C290" s="182" t="s">
        <v>690</v>
      </c>
      <c r="D290" s="182" t="s">
        <v>1003</v>
      </c>
      <c r="E290" s="287" t="s">
        <v>896</v>
      </c>
      <c r="F290" s="287"/>
      <c r="G290" s="183" t="s">
        <v>95</v>
      </c>
      <c r="H290" s="186">
        <v>5.5</v>
      </c>
      <c r="I290" s="185">
        <v>0.67</v>
      </c>
      <c r="J290" s="185">
        <v>3.68</v>
      </c>
      <c r="K290" s="121"/>
    </row>
    <row r="291" spans="1:11" x14ac:dyDescent="0.2">
      <c r="A291" s="182" t="s">
        <v>897</v>
      </c>
      <c r="B291" s="184" t="s">
        <v>1002</v>
      </c>
      <c r="C291" s="182" t="s">
        <v>690</v>
      </c>
      <c r="D291" s="182" t="s">
        <v>1001</v>
      </c>
      <c r="E291" s="287" t="s">
        <v>896</v>
      </c>
      <c r="F291" s="287"/>
      <c r="G291" s="183" t="s">
        <v>95</v>
      </c>
      <c r="H291" s="186">
        <v>0.215</v>
      </c>
      <c r="I291" s="185">
        <v>3.93</v>
      </c>
      <c r="J291" s="185">
        <v>0.84</v>
      </c>
      <c r="K291" s="121"/>
    </row>
    <row r="292" spans="1:11" ht="25.5" x14ac:dyDescent="0.2">
      <c r="A292" s="187"/>
      <c r="B292" s="187"/>
      <c r="C292" s="187"/>
      <c r="D292" s="187"/>
      <c r="E292" s="187" t="s">
        <v>888</v>
      </c>
      <c r="F292" s="188">
        <v>7.3044143356643358</v>
      </c>
      <c r="G292" s="187" t="s">
        <v>887</v>
      </c>
      <c r="H292" s="188">
        <v>6.07</v>
      </c>
      <c r="I292" s="187" t="s">
        <v>886</v>
      </c>
      <c r="J292" s="188">
        <v>13.37</v>
      </c>
      <c r="K292" s="121"/>
    </row>
    <row r="293" spans="1:11" ht="15" thickBot="1" x14ac:dyDescent="0.25">
      <c r="A293" s="187"/>
      <c r="B293" s="187"/>
      <c r="C293" s="187"/>
      <c r="D293" s="187"/>
      <c r="E293" s="187" t="s">
        <v>885</v>
      </c>
      <c r="F293" s="188">
        <v>18.3</v>
      </c>
      <c r="G293" s="187"/>
      <c r="H293" s="286" t="s">
        <v>884</v>
      </c>
      <c r="I293" s="286"/>
      <c r="J293" s="188">
        <v>87.75</v>
      </c>
      <c r="K293" s="121"/>
    </row>
    <row r="294" spans="1:11" ht="15" thickTop="1" x14ac:dyDescent="0.2">
      <c r="A294" s="176"/>
      <c r="B294" s="176"/>
      <c r="C294" s="176"/>
      <c r="D294" s="176"/>
      <c r="E294" s="176"/>
      <c r="F294" s="176"/>
      <c r="G294" s="176"/>
      <c r="H294" s="176"/>
      <c r="I294" s="176"/>
      <c r="J294" s="176"/>
      <c r="K294" s="121"/>
    </row>
    <row r="295" spans="1:11" ht="15" x14ac:dyDescent="0.2">
      <c r="A295" s="168" t="s">
        <v>455</v>
      </c>
      <c r="B295" s="170" t="s">
        <v>882</v>
      </c>
      <c r="C295" s="168" t="s">
        <v>881</v>
      </c>
      <c r="D295" s="168" t="s">
        <v>1</v>
      </c>
      <c r="E295" s="210" t="s">
        <v>895</v>
      </c>
      <c r="F295" s="210"/>
      <c r="G295" s="169" t="s">
        <v>2</v>
      </c>
      <c r="H295" s="170" t="s">
        <v>3</v>
      </c>
      <c r="I295" s="170" t="s">
        <v>880</v>
      </c>
      <c r="J295" s="170" t="s">
        <v>879</v>
      </c>
      <c r="K295" s="121"/>
    </row>
    <row r="296" spans="1:11" x14ac:dyDescent="0.2">
      <c r="A296" s="171" t="s">
        <v>894</v>
      </c>
      <c r="B296" s="173" t="s">
        <v>729</v>
      </c>
      <c r="C296" s="171" t="s">
        <v>691</v>
      </c>
      <c r="D296" s="171" t="s">
        <v>456</v>
      </c>
      <c r="E296" s="284">
        <v>136</v>
      </c>
      <c r="F296" s="284"/>
      <c r="G296" s="172" t="s">
        <v>20</v>
      </c>
      <c r="H296" s="175">
        <v>1</v>
      </c>
      <c r="I296" s="174">
        <v>14.21</v>
      </c>
      <c r="J296" s="174">
        <v>14.21</v>
      </c>
      <c r="K296" s="121"/>
    </row>
    <row r="297" spans="1:11" x14ac:dyDescent="0.2">
      <c r="A297" s="182" t="s">
        <v>897</v>
      </c>
      <c r="B297" s="184" t="s">
        <v>1009</v>
      </c>
      <c r="C297" s="182" t="s">
        <v>899</v>
      </c>
      <c r="D297" s="182" t="s">
        <v>1008</v>
      </c>
      <c r="E297" s="287" t="s">
        <v>946</v>
      </c>
      <c r="F297" s="287"/>
      <c r="G297" s="183" t="s">
        <v>20</v>
      </c>
      <c r="H297" s="186">
        <v>1</v>
      </c>
      <c r="I297" s="185">
        <v>13.84</v>
      </c>
      <c r="J297" s="185">
        <v>13.84</v>
      </c>
      <c r="K297" s="121"/>
    </row>
    <row r="298" spans="1:11" x14ac:dyDescent="0.2">
      <c r="A298" s="182" t="s">
        <v>897</v>
      </c>
      <c r="B298" s="184" t="s">
        <v>978</v>
      </c>
      <c r="C298" s="182" t="s">
        <v>690</v>
      </c>
      <c r="D298" s="182" t="s">
        <v>977</v>
      </c>
      <c r="E298" s="287" t="s">
        <v>896</v>
      </c>
      <c r="F298" s="287"/>
      <c r="G298" s="183" t="s">
        <v>95</v>
      </c>
      <c r="H298" s="186">
        <v>0.5</v>
      </c>
      <c r="I298" s="185">
        <v>0.74</v>
      </c>
      <c r="J298" s="185">
        <v>0.37</v>
      </c>
      <c r="K298" s="121"/>
    </row>
    <row r="299" spans="1:11" ht="25.5" x14ac:dyDescent="0.2">
      <c r="A299" s="187"/>
      <c r="B299" s="187"/>
      <c r="C299" s="187"/>
      <c r="D299" s="187"/>
      <c r="E299" s="187" t="s">
        <v>888</v>
      </c>
      <c r="F299" s="188">
        <v>0</v>
      </c>
      <c r="G299" s="187" t="s">
        <v>887</v>
      </c>
      <c r="H299" s="188">
        <v>0</v>
      </c>
      <c r="I299" s="187" t="s">
        <v>886</v>
      </c>
      <c r="J299" s="188">
        <v>0</v>
      </c>
      <c r="K299" s="121"/>
    </row>
    <row r="300" spans="1:11" ht="15" thickBot="1" x14ac:dyDescent="0.25">
      <c r="A300" s="187"/>
      <c r="B300" s="187"/>
      <c r="C300" s="187"/>
      <c r="D300" s="187"/>
      <c r="E300" s="187" t="s">
        <v>885</v>
      </c>
      <c r="F300" s="188">
        <v>3.74</v>
      </c>
      <c r="G300" s="187"/>
      <c r="H300" s="286" t="s">
        <v>884</v>
      </c>
      <c r="I300" s="286"/>
      <c r="J300" s="188">
        <v>17.95</v>
      </c>
      <c r="K300" s="121"/>
    </row>
    <row r="301" spans="1:11" ht="15" thickTop="1" x14ac:dyDescent="0.2">
      <c r="A301" s="176"/>
      <c r="B301" s="176"/>
      <c r="C301" s="176"/>
      <c r="D301" s="176"/>
      <c r="E301" s="176"/>
      <c r="F301" s="176"/>
      <c r="G301" s="176"/>
      <c r="H301" s="176"/>
      <c r="I301" s="176"/>
      <c r="J301" s="176"/>
      <c r="K301" s="121"/>
    </row>
    <row r="302" spans="1:11" ht="15" x14ac:dyDescent="0.2">
      <c r="A302" s="168" t="s">
        <v>458</v>
      </c>
      <c r="B302" s="170" t="s">
        <v>882</v>
      </c>
      <c r="C302" s="168" t="s">
        <v>881</v>
      </c>
      <c r="D302" s="168" t="s">
        <v>1</v>
      </c>
      <c r="E302" s="210" t="s">
        <v>895</v>
      </c>
      <c r="F302" s="210"/>
      <c r="G302" s="169" t="s">
        <v>2</v>
      </c>
      <c r="H302" s="170" t="s">
        <v>3</v>
      </c>
      <c r="I302" s="170" t="s">
        <v>880</v>
      </c>
      <c r="J302" s="170" t="s">
        <v>879</v>
      </c>
      <c r="K302" s="121"/>
    </row>
    <row r="303" spans="1:11" ht="25.5" x14ac:dyDescent="0.2">
      <c r="A303" s="171" t="s">
        <v>894</v>
      </c>
      <c r="B303" s="173" t="s">
        <v>1369</v>
      </c>
      <c r="C303" s="171" t="s">
        <v>691</v>
      </c>
      <c r="D303" s="171" t="s">
        <v>1370</v>
      </c>
      <c r="E303" s="284" t="s">
        <v>1203</v>
      </c>
      <c r="F303" s="284"/>
      <c r="G303" s="172" t="s">
        <v>20</v>
      </c>
      <c r="H303" s="175">
        <v>1</v>
      </c>
      <c r="I303" s="174">
        <v>40.64</v>
      </c>
      <c r="J303" s="174">
        <v>40.64</v>
      </c>
      <c r="K303" s="121"/>
    </row>
    <row r="304" spans="1:11" ht="38.25" x14ac:dyDescent="0.2">
      <c r="A304" s="177" t="s">
        <v>891</v>
      </c>
      <c r="B304" s="179" t="s">
        <v>1869</v>
      </c>
      <c r="C304" s="177" t="s">
        <v>690</v>
      </c>
      <c r="D304" s="177" t="s">
        <v>1870</v>
      </c>
      <c r="E304" s="285" t="s">
        <v>890</v>
      </c>
      <c r="F304" s="285"/>
      <c r="G304" s="178" t="s">
        <v>69</v>
      </c>
      <c r="H304" s="181">
        <v>1.66E-2</v>
      </c>
      <c r="I304" s="180">
        <v>575.96</v>
      </c>
      <c r="J304" s="180">
        <v>9.56</v>
      </c>
      <c r="K304" s="121"/>
    </row>
    <row r="305" spans="1:11" ht="25.5" x14ac:dyDescent="0.2">
      <c r="A305" s="177" t="s">
        <v>891</v>
      </c>
      <c r="B305" s="179" t="s">
        <v>903</v>
      </c>
      <c r="C305" s="177" t="s">
        <v>690</v>
      </c>
      <c r="D305" s="177" t="s">
        <v>902</v>
      </c>
      <c r="E305" s="285" t="s">
        <v>890</v>
      </c>
      <c r="F305" s="285"/>
      <c r="G305" s="178" t="s">
        <v>889</v>
      </c>
      <c r="H305" s="181">
        <v>0.55100000000000005</v>
      </c>
      <c r="I305" s="180">
        <v>20.079999999999998</v>
      </c>
      <c r="J305" s="180">
        <v>11.06</v>
      </c>
      <c r="K305" s="121"/>
    </row>
    <row r="306" spans="1:11" ht="25.5" x14ac:dyDescent="0.2">
      <c r="A306" s="177" t="s">
        <v>891</v>
      </c>
      <c r="B306" s="179" t="s">
        <v>893</v>
      </c>
      <c r="C306" s="177" t="s">
        <v>690</v>
      </c>
      <c r="D306" s="177" t="s">
        <v>892</v>
      </c>
      <c r="E306" s="285" t="s">
        <v>890</v>
      </c>
      <c r="F306" s="285"/>
      <c r="G306" s="178" t="s">
        <v>889</v>
      </c>
      <c r="H306" s="181">
        <v>0.27500000000000002</v>
      </c>
      <c r="I306" s="180">
        <v>15.81</v>
      </c>
      <c r="J306" s="180">
        <v>4.34</v>
      </c>
      <c r="K306" s="121"/>
    </row>
    <row r="307" spans="1:11" ht="25.5" x14ac:dyDescent="0.2">
      <c r="A307" s="177" t="s">
        <v>891</v>
      </c>
      <c r="B307" s="179" t="s">
        <v>1871</v>
      </c>
      <c r="C307" s="177" t="s">
        <v>690</v>
      </c>
      <c r="D307" s="177" t="s">
        <v>1872</v>
      </c>
      <c r="E307" s="285" t="s">
        <v>960</v>
      </c>
      <c r="F307" s="285"/>
      <c r="G307" s="178" t="s">
        <v>959</v>
      </c>
      <c r="H307" s="181">
        <v>0.123</v>
      </c>
      <c r="I307" s="180">
        <v>3.4</v>
      </c>
      <c r="J307" s="180">
        <v>0.41</v>
      </c>
      <c r="K307" s="121"/>
    </row>
    <row r="308" spans="1:11" ht="25.5" x14ac:dyDescent="0.2">
      <c r="A308" s="177" t="s">
        <v>891</v>
      </c>
      <c r="B308" s="179" t="s">
        <v>1873</v>
      </c>
      <c r="C308" s="177" t="s">
        <v>690</v>
      </c>
      <c r="D308" s="177" t="s">
        <v>1874</v>
      </c>
      <c r="E308" s="285" t="s">
        <v>960</v>
      </c>
      <c r="F308" s="285"/>
      <c r="G308" s="178" t="s">
        <v>1875</v>
      </c>
      <c r="H308" s="181">
        <v>0.42799999999999999</v>
      </c>
      <c r="I308" s="180">
        <v>0.48</v>
      </c>
      <c r="J308" s="180">
        <v>0.2</v>
      </c>
      <c r="K308" s="121"/>
    </row>
    <row r="309" spans="1:11" ht="25.5" x14ac:dyDescent="0.2">
      <c r="A309" s="182" t="s">
        <v>897</v>
      </c>
      <c r="B309" s="184" t="s">
        <v>1876</v>
      </c>
      <c r="C309" s="182" t="s">
        <v>690</v>
      </c>
      <c r="D309" s="182" t="s">
        <v>1877</v>
      </c>
      <c r="E309" s="287" t="s">
        <v>896</v>
      </c>
      <c r="F309" s="287"/>
      <c r="G309" s="183" t="s">
        <v>52</v>
      </c>
      <c r="H309" s="186">
        <v>1.67</v>
      </c>
      <c r="I309" s="185">
        <v>1.1000000000000001</v>
      </c>
      <c r="J309" s="185">
        <v>1.83</v>
      </c>
      <c r="K309" s="121"/>
    </row>
    <row r="310" spans="1:11" ht="25.5" x14ac:dyDescent="0.2">
      <c r="A310" s="182" t="s">
        <v>897</v>
      </c>
      <c r="B310" s="184" t="s">
        <v>970</v>
      </c>
      <c r="C310" s="182" t="s">
        <v>690</v>
      </c>
      <c r="D310" s="182" t="s">
        <v>969</v>
      </c>
      <c r="E310" s="287" t="s">
        <v>896</v>
      </c>
      <c r="F310" s="287"/>
      <c r="G310" s="183" t="s">
        <v>95</v>
      </c>
      <c r="H310" s="186">
        <v>23.24</v>
      </c>
      <c r="I310" s="185">
        <v>0.56999999999999995</v>
      </c>
      <c r="J310" s="185">
        <v>13.24</v>
      </c>
      <c r="K310" s="121"/>
    </row>
    <row r="311" spans="1:11" ht="25.5" x14ac:dyDescent="0.2">
      <c r="A311" s="187"/>
      <c r="B311" s="187"/>
      <c r="C311" s="187"/>
      <c r="D311" s="187"/>
      <c r="E311" s="187" t="s">
        <v>888</v>
      </c>
      <c r="F311" s="188">
        <v>6.3647290209790208</v>
      </c>
      <c r="G311" s="187" t="s">
        <v>887</v>
      </c>
      <c r="H311" s="188">
        <v>5.29</v>
      </c>
      <c r="I311" s="187" t="s">
        <v>886</v>
      </c>
      <c r="J311" s="188">
        <v>11.65</v>
      </c>
      <c r="K311" s="121"/>
    </row>
    <row r="312" spans="1:11" ht="15" thickBot="1" x14ac:dyDescent="0.25">
      <c r="A312" s="187"/>
      <c r="B312" s="187"/>
      <c r="C312" s="187"/>
      <c r="D312" s="187"/>
      <c r="E312" s="187" t="s">
        <v>885</v>
      </c>
      <c r="F312" s="188">
        <v>10.7</v>
      </c>
      <c r="G312" s="187"/>
      <c r="H312" s="286" t="s">
        <v>884</v>
      </c>
      <c r="I312" s="286"/>
      <c r="J312" s="188">
        <v>51.34</v>
      </c>
      <c r="K312" s="121"/>
    </row>
    <row r="313" spans="1:11" ht="15" thickTop="1" x14ac:dyDescent="0.2">
      <c r="A313" s="176"/>
      <c r="B313" s="176"/>
      <c r="C313" s="176"/>
      <c r="D313" s="176"/>
      <c r="E313" s="176"/>
      <c r="F313" s="176"/>
      <c r="G313" s="176"/>
      <c r="H313" s="176"/>
      <c r="I313" s="176"/>
      <c r="J313" s="176"/>
      <c r="K313" s="121"/>
    </row>
    <row r="314" spans="1:11" ht="15" x14ac:dyDescent="0.2">
      <c r="A314" s="168" t="s">
        <v>465</v>
      </c>
      <c r="B314" s="170" t="s">
        <v>882</v>
      </c>
      <c r="C314" s="168" t="s">
        <v>881</v>
      </c>
      <c r="D314" s="168" t="s">
        <v>1</v>
      </c>
      <c r="E314" s="210" t="s">
        <v>895</v>
      </c>
      <c r="F314" s="210"/>
      <c r="G314" s="169" t="s">
        <v>2</v>
      </c>
      <c r="H314" s="170" t="s">
        <v>3</v>
      </c>
      <c r="I314" s="170" t="s">
        <v>880</v>
      </c>
      <c r="J314" s="170" t="s">
        <v>879</v>
      </c>
      <c r="K314" s="121"/>
    </row>
    <row r="315" spans="1:11" ht="51" x14ac:dyDescent="0.2">
      <c r="A315" s="171" t="s">
        <v>894</v>
      </c>
      <c r="B315" s="173" t="s">
        <v>699</v>
      </c>
      <c r="C315" s="171" t="s">
        <v>691</v>
      </c>
      <c r="D315" s="171" t="s">
        <v>466</v>
      </c>
      <c r="E315" s="284" t="s">
        <v>1007</v>
      </c>
      <c r="F315" s="284"/>
      <c r="G315" s="172" t="s">
        <v>20</v>
      </c>
      <c r="H315" s="175">
        <v>1</v>
      </c>
      <c r="I315" s="174">
        <v>69.209999999999994</v>
      </c>
      <c r="J315" s="174">
        <v>69.209999999999994</v>
      </c>
      <c r="K315" s="121"/>
    </row>
    <row r="316" spans="1:11" ht="25.5" x14ac:dyDescent="0.2">
      <c r="A316" s="177" t="s">
        <v>891</v>
      </c>
      <c r="B316" s="179" t="s">
        <v>1006</v>
      </c>
      <c r="C316" s="177" t="s">
        <v>690</v>
      </c>
      <c r="D316" s="177" t="s">
        <v>1005</v>
      </c>
      <c r="E316" s="285" t="s">
        <v>890</v>
      </c>
      <c r="F316" s="285"/>
      <c r="G316" s="178" t="s">
        <v>889</v>
      </c>
      <c r="H316" s="181">
        <v>0.7</v>
      </c>
      <c r="I316" s="180">
        <v>20</v>
      </c>
      <c r="J316" s="180">
        <v>14</v>
      </c>
      <c r="K316" s="121"/>
    </row>
    <row r="317" spans="1:11" ht="25.5" x14ac:dyDescent="0.2">
      <c r="A317" s="177" t="s">
        <v>891</v>
      </c>
      <c r="B317" s="179" t="s">
        <v>893</v>
      </c>
      <c r="C317" s="177" t="s">
        <v>690</v>
      </c>
      <c r="D317" s="177" t="s">
        <v>892</v>
      </c>
      <c r="E317" s="285" t="s">
        <v>890</v>
      </c>
      <c r="F317" s="285"/>
      <c r="G317" s="178" t="s">
        <v>889</v>
      </c>
      <c r="H317" s="181">
        <v>0.37</v>
      </c>
      <c r="I317" s="180">
        <v>15.81</v>
      </c>
      <c r="J317" s="180">
        <v>5.84</v>
      </c>
      <c r="K317" s="121"/>
    </row>
    <row r="318" spans="1:11" x14ac:dyDescent="0.2">
      <c r="A318" s="182" t="s">
        <v>897</v>
      </c>
      <c r="B318" s="184" t="s">
        <v>1004</v>
      </c>
      <c r="C318" s="182" t="s">
        <v>690</v>
      </c>
      <c r="D318" s="182" t="s">
        <v>1003</v>
      </c>
      <c r="E318" s="287" t="s">
        <v>896</v>
      </c>
      <c r="F318" s="287"/>
      <c r="G318" s="183" t="s">
        <v>95</v>
      </c>
      <c r="H318" s="186">
        <v>4.8600000000000003</v>
      </c>
      <c r="I318" s="185">
        <v>0.67</v>
      </c>
      <c r="J318" s="185">
        <v>3.25</v>
      </c>
      <c r="K318" s="121"/>
    </row>
    <row r="319" spans="1:11" x14ac:dyDescent="0.2">
      <c r="A319" s="182" t="s">
        <v>897</v>
      </c>
      <c r="B319" s="184" t="s">
        <v>1002</v>
      </c>
      <c r="C319" s="182" t="s">
        <v>690</v>
      </c>
      <c r="D319" s="182" t="s">
        <v>1001</v>
      </c>
      <c r="E319" s="287" t="s">
        <v>896</v>
      </c>
      <c r="F319" s="287"/>
      <c r="G319" s="183" t="s">
        <v>95</v>
      </c>
      <c r="H319" s="186">
        <v>0.42</v>
      </c>
      <c r="I319" s="185">
        <v>3.93</v>
      </c>
      <c r="J319" s="185">
        <v>1.65</v>
      </c>
      <c r="K319" s="121"/>
    </row>
    <row r="320" spans="1:11" ht="25.5" x14ac:dyDescent="0.2">
      <c r="A320" s="182" t="s">
        <v>897</v>
      </c>
      <c r="B320" s="184" t="s">
        <v>1878</v>
      </c>
      <c r="C320" s="182" t="s">
        <v>690</v>
      </c>
      <c r="D320" s="182" t="s">
        <v>1879</v>
      </c>
      <c r="E320" s="287" t="s">
        <v>896</v>
      </c>
      <c r="F320" s="287"/>
      <c r="G320" s="183" t="s">
        <v>20</v>
      </c>
      <c r="H320" s="186">
        <v>1.1000000000000001</v>
      </c>
      <c r="I320" s="185">
        <v>40.43</v>
      </c>
      <c r="J320" s="185">
        <v>44.47</v>
      </c>
      <c r="K320" s="121"/>
    </row>
    <row r="321" spans="1:11" ht="25.5" x14ac:dyDescent="0.2">
      <c r="A321" s="187"/>
      <c r="B321" s="187"/>
      <c r="C321" s="187"/>
      <c r="D321" s="187"/>
      <c r="E321" s="187" t="s">
        <v>888</v>
      </c>
      <c r="F321" s="188">
        <v>7.5447989510489508</v>
      </c>
      <c r="G321" s="187" t="s">
        <v>887</v>
      </c>
      <c r="H321" s="188">
        <v>6.27</v>
      </c>
      <c r="I321" s="187" t="s">
        <v>886</v>
      </c>
      <c r="J321" s="188">
        <v>13.81</v>
      </c>
      <c r="K321" s="121"/>
    </row>
    <row r="322" spans="1:11" ht="15" thickBot="1" x14ac:dyDescent="0.25">
      <c r="A322" s="187"/>
      <c r="B322" s="187"/>
      <c r="C322" s="187"/>
      <c r="D322" s="187"/>
      <c r="E322" s="187" t="s">
        <v>885</v>
      </c>
      <c r="F322" s="188">
        <v>18.23</v>
      </c>
      <c r="G322" s="187"/>
      <c r="H322" s="286" t="s">
        <v>884</v>
      </c>
      <c r="I322" s="286"/>
      <c r="J322" s="188">
        <v>87.44</v>
      </c>
      <c r="K322" s="121"/>
    </row>
    <row r="323" spans="1:11" ht="15" thickTop="1" x14ac:dyDescent="0.2">
      <c r="A323" s="176"/>
      <c r="B323" s="176"/>
      <c r="C323" s="176"/>
      <c r="D323" s="176"/>
      <c r="E323" s="176"/>
      <c r="F323" s="176"/>
      <c r="G323" s="176"/>
      <c r="H323" s="176"/>
      <c r="I323" s="176"/>
      <c r="J323" s="176"/>
      <c r="K323" s="121"/>
    </row>
    <row r="324" spans="1:11" ht="15" x14ac:dyDescent="0.2">
      <c r="A324" s="168" t="s">
        <v>467</v>
      </c>
      <c r="B324" s="170" t="s">
        <v>882</v>
      </c>
      <c r="C324" s="168" t="s">
        <v>881</v>
      </c>
      <c r="D324" s="168" t="s">
        <v>1</v>
      </c>
      <c r="E324" s="210" t="s">
        <v>895</v>
      </c>
      <c r="F324" s="210"/>
      <c r="G324" s="169" t="s">
        <v>2</v>
      </c>
      <c r="H324" s="170" t="s">
        <v>3</v>
      </c>
      <c r="I324" s="170" t="s">
        <v>880</v>
      </c>
      <c r="J324" s="170" t="s">
        <v>879</v>
      </c>
      <c r="K324" s="121"/>
    </row>
    <row r="325" spans="1:11" ht="51" x14ac:dyDescent="0.2">
      <c r="A325" s="171" t="s">
        <v>894</v>
      </c>
      <c r="B325" s="173" t="s">
        <v>698</v>
      </c>
      <c r="C325" s="171" t="s">
        <v>691</v>
      </c>
      <c r="D325" s="171" t="s">
        <v>468</v>
      </c>
      <c r="E325" s="284" t="s">
        <v>1007</v>
      </c>
      <c r="F325" s="284"/>
      <c r="G325" s="172" t="s">
        <v>20</v>
      </c>
      <c r="H325" s="175">
        <v>1</v>
      </c>
      <c r="I325" s="174">
        <v>69.209999999999994</v>
      </c>
      <c r="J325" s="174">
        <v>69.209999999999994</v>
      </c>
      <c r="K325" s="121"/>
    </row>
    <row r="326" spans="1:11" ht="25.5" x14ac:dyDescent="0.2">
      <c r="A326" s="177" t="s">
        <v>891</v>
      </c>
      <c r="B326" s="179" t="s">
        <v>1006</v>
      </c>
      <c r="C326" s="177" t="s">
        <v>690</v>
      </c>
      <c r="D326" s="177" t="s">
        <v>1005</v>
      </c>
      <c r="E326" s="285" t="s">
        <v>890</v>
      </c>
      <c r="F326" s="285"/>
      <c r="G326" s="178" t="s">
        <v>889</v>
      </c>
      <c r="H326" s="181">
        <v>0.7</v>
      </c>
      <c r="I326" s="180">
        <v>20</v>
      </c>
      <c r="J326" s="180">
        <v>14</v>
      </c>
      <c r="K326" s="121"/>
    </row>
    <row r="327" spans="1:11" ht="25.5" x14ac:dyDescent="0.2">
      <c r="A327" s="177" t="s">
        <v>891</v>
      </c>
      <c r="B327" s="179" t="s">
        <v>893</v>
      </c>
      <c r="C327" s="177" t="s">
        <v>690</v>
      </c>
      <c r="D327" s="177" t="s">
        <v>892</v>
      </c>
      <c r="E327" s="285" t="s">
        <v>890</v>
      </c>
      <c r="F327" s="285"/>
      <c r="G327" s="178" t="s">
        <v>889</v>
      </c>
      <c r="H327" s="181">
        <v>0.37</v>
      </c>
      <c r="I327" s="180">
        <v>15.81</v>
      </c>
      <c r="J327" s="180">
        <v>5.84</v>
      </c>
      <c r="K327" s="121"/>
    </row>
    <row r="328" spans="1:11" x14ac:dyDescent="0.2">
      <c r="A328" s="182" t="s">
        <v>897</v>
      </c>
      <c r="B328" s="184" t="s">
        <v>1004</v>
      </c>
      <c r="C328" s="182" t="s">
        <v>690</v>
      </c>
      <c r="D328" s="182" t="s">
        <v>1003</v>
      </c>
      <c r="E328" s="287" t="s">
        <v>896</v>
      </c>
      <c r="F328" s="287"/>
      <c r="G328" s="183" t="s">
        <v>95</v>
      </c>
      <c r="H328" s="186">
        <v>4.8600000000000003</v>
      </c>
      <c r="I328" s="185">
        <v>0.67</v>
      </c>
      <c r="J328" s="185">
        <v>3.25</v>
      </c>
      <c r="K328" s="121"/>
    </row>
    <row r="329" spans="1:11" x14ac:dyDescent="0.2">
      <c r="A329" s="182" t="s">
        <v>897</v>
      </c>
      <c r="B329" s="184" t="s">
        <v>1002</v>
      </c>
      <c r="C329" s="182" t="s">
        <v>690</v>
      </c>
      <c r="D329" s="182" t="s">
        <v>1001</v>
      </c>
      <c r="E329" s="287" t="s">
        <v>896</v>
      </c>
      <c r="F329" s="287"/>
      <c r="G329" s="183" t="s">
        <v>95</v>
      </c>
      <c r="H329" s="186">
        <v>0.42</v>
      </c>
      <c r="I329" s="185">
        <v>3.93</v>
      </c>
      <c r="J329" s="185">
        <v>1.65</v>
      </c>
      <c r="K329" s="121"/>
    </row>
    <row r="330" spans="1:11" ht="25.5" x14ac:dyDescent="0.2">
      <c r="A330" s="182" t="s">
        <v>897</v>
      </c>
      <c r="B330" s="184" t="s">
        <v>1878</v>
      </c>
      <c r="C330" s="182" t="s">
        <v>690</v>
      </c>
      <c r="D330" s="182" t="s">
        <v>1879</v>
      </c>
      <c r="E330" s="287" t="s">
        <v>896</v>
      </c>
      <c r="F330" s="287"/>
      <c r="G330" s="183" t="s">
        <v>20</v>
      </c>
      <c r="H330" s="186">
        <v>1.1000000000000001</v>
      </c>
      <c r="I330" s="185">
        <v>40.43</v>
      </c>
      <c r="J330" s="185">
        <v>44.47</v>
      </c>
      <c r="K330" s="121"/>
    </row>
    <row r="331" spans="1:11" ht="25.5" x14ac:dyDescent="0.2">
      <c r="A331" s="187"/>
      <c r="B331" s="187"/>
      <c r="C331" s="187"/>
      <c r="D331" s="187"/>
      <c r="E331" s="187" t="s">
        <v>888</v>
      </c>
      <c r="F331" s="188">
        <v>7.5447989510489508</v>
      </c>
      <c r="G331" s="187" t="s">
        <v>887</v>
      </c>
      <c r="H331" s="188">
        <v>6.27</v>
      </c>
      <c r="I331" s="187" t="s">
        <v>886</v>
      </c>
      <c r="J331" s="188">
        <v>13.81</v>
      </c>
      <c r="K331" s="121"/>
    </row>
    <row r="332" spans="1:11" ht="15" thickBot="1" x14ac:dyDescent="0.25">
      <c r="A332" s="187"/>
      <c r="B332" s="187"/>
      <c r="C332" s="187"/>
      <c r="D332" s="187"/>
      <c r="E332" s="187" t="s">
        <v>885</v>
      </c>
      <c r="F332" s="188">
        <v>18.23</v>
      </c>
      <c r="G332" s="187"/>
      <c r="H332" s="286" t="s">
        <v>884</v>
      </c>
      <c r="I332" s="286"/>
      <c r="J332" s="188">
        <v>87.44</v>
      </c>
      <c r="K332" s="121"/>
    </row>
    <row r="333" spans="1:11" ht="15" thickTop="1" x14ac:dyDescent="0.2">
      <c r="A333" s="176"/>
      <c r="B333" s="176"/>
      <c r="C333" s="176"/>
      <c r="D333" s="176"/>
      <c r="E333" s="176"/>
      <c r="F333" s="176"/>
      <c r="G333" s="176"/>
      <c r="H333" s="176"/>
      <c r="I333" s="176"/>
      <c r="J333" s="176"/>
      <c r="K333" s="121"/>
    </row>
    <row r="334" spans="1:11" ht="15" x14ac:dyDescent="0.2">
      <c r="A334" s="168" t="s">
        <v>476</v>
      </c>
      <c r="B334" s="170" t="s">
        <v>882</v>
      </c>
      <c r="C334" s="168" t="s">
        <v>881</v>
      </c>
      <c r="D334" s="168" t="s">
        <v>1</v>
      </c>
      <c r="E334" s="210" t="s">
        <v>895</v>
      </c>
      <c r="F334" s="210"/>
      <c r="G334" s="169" t="s">
        <v>2</v>
      </c>
      <c r="H334" s="170" t="s">
        <v>3</v>
      </c>
      <c r="I334" s="170" t="s">
        <v>880</v>
      </c>
      <c r="J334" s="170" t="s">
        <v>879</v>
      </c>
      <c r="K334" s="121"/>
    </row>
    <row r="335" spans="1:11" x14ac:dyDescent="0.2">
      <c r="A335" s="171" t="s">
        <v>894</v>
      </c>
      <c r="B335" s="173" t="s">
        <v>726</v>
      </c>
      <c r="C335" s="171" t="s">
        <v>691</v>
      </c>
      <c r="D335" s="171" t="s">
        <v>477</v>
      </c>
      <c r="E335" s="284" t="s">
        <v>890</v>
      </c>
      <c r="F335" s="284"/>
      <c r="G335" s="172" t="s">
        <v>16</v>
      </c>
      <c r="H335" s="175">
        <v>1</v>
      </c>
      <c r="I335" s="174">
        <v>209.32</v>
      </c>
      <c r="J335" s="174">
        <v>209.32</v>
      </c>
      <c r="K335" s="121"/>
    </row>
    <row r="336" spans="1:11" ht="25.5" x14ac:dyDescent="0.2">
      <c r="A336" s="177" t="s">
        <v>891</v>
      </c>
      <c r="B336" s="179" t="s">
        <v>903</v>
      </c>
      <c r="C336" s="177" t="s">
        <v>690</v>
      </c>
      <c r="D336" s="177" t="s">
        <v>902</v>
      </c>
      <c r="E336" s="285" t="s">
        <v>890</v>
      </c>
      <c r="F336" s="285"/>
      <c r="G336" s="178" t="s">
        <v>889</v>
      </c>
      <c r="H336" s="181">
        <v>3</v>
      </c>
      <c r="I336" s="180">
        <v>20.079999999999998</v>
      </c>
      <c r="J336" s="180">
        <v>60.24</v>
      </c>
      <c r="K336" s="121"/>
    </row>
    <row r="337" spans="1:11" ht="25.5" x14ac:dyDescent="0.2">
      <c r="A337" s="177" t="s">
        <v>891</v>
      </c>
      <c r="B337" s="179" t="s">
        <v>893</v>
      </c>
      <c r="C337" s="177" t="s">
        <v>690</v>
      </c>
      <c r="D337" s="177" t="s">
        <v>892</v>
      </c>
      <c r="E337" s="285" t="s">
        <v>890</v>
      </c>
      <c r="F337" s="285"/>
      <c r="G337" s="178" t="s">
        <v>889</v>
      </c>
      <c r="H337" s="181">
        <v>3</v>
      </c>
      <c r="I337" s="180">
        <v>15.81</v>
      </c>
      <c r="J337" s="180">
        <v>47.43</v>
      </c>
      <c r="K337" s="121"/>
    </row>
    <row r="338" spans="1:11" x14ac:dyDescent="0.2">
      <c r="A338" s="182" t="s">
        <v>897</v>
      </c>
      <c r="B338" s="184" t="s">
        <v>1000</v>
      </c>
      <c r="C338" s="182" t="s">
        <v>704</v>
      </c>
      <c r="D338" s="182" t="s">
        <v>999</v>
      </c>
      <c r="E338" s="287" t="s">
        <v>896</v>
      </c>
      <c r="F338" s="287"/>
      <c r="G338" s="183" t="s">
        <v>20</v>
      </c>
      <c r="H338" s="186">
        <v>1</v>
      </c>
      <c r="I338" s="185">
        <v>98.62</v>
      </c>
      <c r="J338" s="185">
        <v>98.62</v>
      </c>
      <c r="K338" s="121"/>
    </row>
    <row r="339" spans="1:11" x14ac:dyDescent="0.2">
      <c r="A339" s="182" t="s">
        <v>897</v>
      </c>
      <c r="B339" s="184" t="s">
        <v>992</v>
      </c>
      <c r="C339" s="182" t="s">
        <v>690</v>
      </c>
      <c r="D339" s="182" t="s">
        <v>991</v>
      </c>
      <c r="E339" s="287" t="s">
        <v>896</v>
      </c>
      <c r="F339" s="287"/>
      <c r="G339" s="183" t="s">
        <v>95</v>
      </c>
      <c r="H339" s="186">
        <v>0.56999999999999995</v>
      </c>
      <c r="I339" s="185">
        <v>0.84</v>
      </c>
      <c r="J339" s="185">
        <v>0.47</v>
      </c>
      <c r="K339" s="121"/>
    </row>
    <row r="340" spans="1:11" x14ac:dyDescent="0.2">
      <c r="A340" s="182" t="s">
        <v>897</v>
      </c>
      <c r="B340" s="184" t="s">
        <v>978</v>
      </c>
      <c r="C340" s="182" t="s">
        <v>690</v>
      </c>
      <c r="D340" s="182" t="s">
        <v>977</v>
      </c>
      <c r="E340" s="287" t="s">
        <v>896</v>
      </c>
      <c r="F340" s="287"/>
      <c r="G340" s="183" t="s">
        <v>95</v>
      </c>
      <c r="H340" s="186">
        <v>2.84</v>
      </c>
      <c r="I340" s="185">
        <v>0.74</v>
      </c>
      <c r="J340" s="185">
        <v>2.1</v>
      </c>
      <c r="K340" s="121"/>
    </row>
    <row r="341" spans="1:11" ht="25.5" x14ac:dyDescent="0.2">
      <c r="A341" s="182" t="s">
        <v>897</v>
      </c>
      <c r="B341" s="184" t="s">
        <v>998</v>
      </c>
      <c r="C341" s="182" t="s">
        <v>690</v>
      </c>
      <c r="D341" s="182" t="s">
        <v>997</v>
      </c>
      <c r="E341" s="287" t="s">
        <v>896</v>
      </c>
      <c r="F341" s="287"/>
      <c r="G341" s="183" t="s">
        <v>69</v>
      </c>
      <c r="H341" s="186">
        <v>8.0000000000000002E-3</v>
      </c>
      <c r="I341" s="185">
        <v>57.5</v>
      </c>
      <c r="J341" s="185">
        <v>0.46</v>
      </c>
      <c r="K341" s="121"/>
    </row>
    <row r="342" spans="1:11" ht="25.5" x14ac:dyDescent="0.2">
      <c r="A342" s="187"/>
      <c r="B342" s="187"/>
      <c r="C342" s="187"/>
      <c r="D342" s="187"/>
      <c r="E342" s="187" t="s">
        <v>888</v>
      </c>
      <c r="F342" s="188">
        <v>40.4010052</v>
      </c>
      <c r="G342" s="187" t="s">
        <v>887</v>
      </c>
      <c r="H342" s="188">
        <v>33.549999999999997</v>
      </c>
      <c r="I342" s="187" t="s">
        <v>886</v>
      </c>
      <c r="J342" s="188">
        <v>73.95</v>
      </c>
      <c r="K342" s="121"/>
    </row>
    <row r="343" spans="1:11" ht="15" thickBot="1" x14ac:dyDescent="0.25">
      <c r="A343" s="187"/>
      <c r="B343" s="187"/>
      <c r="C343" s="187"/>
      <c r="D343" s="187"/>
      <c r="E343" s="187" t="s">
        <v>885</v>
      </c>
      <c r="F343" s="188">
        <v>55.15</v>
      </c>
      <c r="G343" s="187"/>
      <c r="H343" s="286" t="s">
        <v>884</v>
      </c>
      <c r="I343" s="286"/>
      <c r="J343" s="188">
        <v>264.47000000000003</v>
      </c>
      <c r="K343" s="121"/>
    </row>
    <row r="344" spans="1:11" ht="15" thickTop="1" x14ac:dyDescent="0.2">
      <c r="A344" s="176"/>
      <c r="B344" s="176"/>
      <c r="C344" s="176"/>
      <c r="D344" s="176"/>
      <c r="E344" s="176"/>
      <c r="F344" s="176"/>
      <c r="G344" s="176"/>
      <c r="H344" s="176"/>
      <c r="I344" s="176"/>
      <c r="J344" s="176"/>
      <c r="K344" s="121"/>
    </row>
    <row r="345" spans="1:11" ht="15" x14ac:dyDescent="0.2">
      <c r="A345" s="168" t="s">
        <v>487</v>
      </c>
      <c r="B345" s="170" t="s">
        <v>882</v>
      </c>
      <c r="C345" s="168" t="s">
        <v>881</v>
      </c>
      <c r="D345" s="168" t="s">
        <v>1</v>
      </c>
      <c r="E345" s="210" t="s">
        <v>895</v>
      </c>
      <c r="F345" s="210"/>
      <c r="G345" s="169" t="s">
        <v>2</v>
      </c>
      <c r="H345" s="170" t="s">
        <v>3</v>
      </c>
      <c r="I345" s="170" t="s">
        <v>880</v>
      </c>
      <c r="J345" s="170" t="s">
        <v>879</v>
      </c>
      <c r="K345" s="121"/>
    </row>
    <row r="346" spans="1:11" ht="25.5" x14ac:dyDescent="0.2">
      <c r="A346" s="171" t="s">
        <v>894</v>
      </c>
      <c r="B346" s="173" t="s">
        <v>722</v>
      </c>
      <c r="C346" s="171" t="s">
        <v>691</v>
      </c>
      <c r="D346" s="171" t="s">
        <v>488</v>
      </c>
      <c r="E346" s="284" t="s">
        <v>890</v>
      </c>
      <c r="F346" s="284"/>
      <c r="G346" s="172" t="s">
        <v>16</v>
      </c>
      <c r="H346" s="175">
        <v>1</v>
      </c>
      <c r="I346" s="174">
        <v>280.37</v>
      </c>
      <c r="J346" s="174">
        <v>280.37</v>
      </c>
      <c r="K346" s="121"/>
    </row>
    <row r="347" spans="1:11" ht="25.5" x14ac:dyDescent="0.2">
      <c r="A347" s="177" t="s">
        <v>891</v>
      </c>
      <c r="B347" s="179" t="s">
        <v>893</v>
      </c>
      <c r="C347" s="177" t="s">
        <v>690</v>
      </c>
      <c r="D347" s="177" t="s">
        <v>892</v>
      </c>
      <c r="E347" s="285" t="s">
        <v>890</v>
      </c>
      <c r="F347" s="285"/>
      <c r="G347" s="178" t="s">
        <v>889</v>
      </c>
      <c r="H347" s="181">
        <v>2.5</v>
      </c>
      <c r="I347" s="180">
        <v>15.81</v>
      </c>
      <c r="J347" s="180">
        <v>39.520000000000003</v>
      </c>
      <c r="K347" s="121"/>
    </row>
    <row r="348" spans="1:11" ht="25.5" x14ac:dyDescent="0.2">
      <c r="A348" s="177" t="s">
        <v>891</v>
      </c>
      <c r="B348" s="179" t="s">
        <v>903</v>
      </c>
      <c r="C348" s="177" t="s">
        <v>690</v>
      </c>
      <c r="D348" s="177" t="s">
        <v>902</v>
      </c>
      <c r="E348" s="285" t="s">
        <v>890</v>
      </c>
      <c r="F348" s="285"/>
      <c r="G348" s="178" t="s">
        <v>889</v>
      </c>
      <c r="H348" s="181">
        <v>1.5</v>
      </c>
      <c r="I348" s="180">
        <v>20.079999999999998</v>
      </c>
      <c r="J348" s="180">
        <v>30.12</v>
      </c>
      <c r="K348" s="121"/>
    </row>
    <row r="349" spans="1:11" ht="25.5" x14ac:dyDescent="0.2">
      <c r="A349" s="182" t="s">
        <v>897</v>
      </c>
      <c r="B349" s="184" t="s">
        <v>964</v>
      </c>
      <c r="C349" s="182" t="s">
        <v>690</v>
      </c>
      <c r="D349" s="182" t="s">
        <v>963</v>
      </c>
      <c r="E349" s="287" t="s">
        <v>896</v>
      </c>
      <c r="F349" s="287"/>
      <c r="G349" s="183" t="s">
        <v>69</v>
      </c>
      <c r="H349" s="186">
        <v>7.0000000000000001E-3</v>
      </c>
      <c r="I349" s="185">
        <v>58.25</v>
      </c>
      <c r="J349" s="185">
        <v>0.4</v>
      </c>
      <c r="K349" s="121"/>
    </row>
    <row r="350" spans="1:11" x14ac:dyDescent="0.2">
      <c r="A350" s="182" t="s">
        <v>897</v>
      </c>
      <c r="B350" s="184" t="s">
        <v>978</v>
      </c>
      <c r="C350" s="182" t="s">
        <v>690</v>
      </c>
      <c r="D350" s="182" t="s">
        <v>977</v>
      </c>
      <c r="E350" s="287" t="s">
        <v>896</v>
      </c>
      <c r="F350" s="287"/>
      <c r="G350" s="183" t="s">
        <v>95</v>
      </c>
      <c r="H350" s="186">
        <v>2.0299999999999998</v>
      </c>
      <c r="I350" s="185">
        <v>0.74</v>
      </c>
      <c r="J350" s="185">
        <v>1.5</v>
      </c>
      <c r="K350" s="121"/>
    </row>
    <row r="351" spans="1:11" x14ac:dyDescent="0.2">
      <c r="A351" s="182" t="s">
        <v>897</v>
      </c>
      <c r="B351" s="184" t="s">
        <v>996</v>
      </c>
      <c r="C351" s="182" t="s">
        <v>704</v>
      </c>
      <c r="D351" s="182" t="s">
        <v>995</v>
      </c>
      <c r="E351" s="287" t="s">
        <v>896</v>
      </c>
      <c r="F351" s="287"/>
      <c r="G351" s="183" t="s">
        <v>20</v>
      </c>
      <c r="H351" s="186">
        <v>1</v>
      </c>
      <c r="I351" s="185">
        <v>127.24</v>
      </c>
      <c r="J351" s="185">
        <v>127.24</v>
      </c>
      <c r="K351" s="121"/>
    </row>
    <row r="352" spans="1:11" x14ac:dyDescent="0.2">
      <c r="A352" s="182" t="s">
        <v>897</v>
      </c>
      <c r="B352" s="184" t="s">
        <v>994</v>
      </c>
      <c r="C352" s="182" t="s">
        <v>704</v>
      </c>
      <c r="D352" s="182" t="s">
        <v>993</v>
      </c>
      <c r="E352" s="287" t="s">
        <v>896</v>
      </c>
      <c r="F352" s="287"/>
      <c r="G352" s="183" t="s">
        <v>52</v>
      </c>
      <c r="H352" s="186">
        <v>2.5</v>
      </c>
      <c r="I352" s="185">
        <v>19.73</v>
      </c>
      <c r="J352" s="185">
        <v>49.32</v>
      </c>
      <c r="K352" s="121"/>
    </row>
    <row r="353" spans="1:11" x14ac:dyDescent="0.2">
      <c r="A353" s="182" t="s">
        <v>897</v>
      </c>
      <c r="B353" s="184" t="s">
        <v>992</v>
      </c>
      <c r="C353" s="182" t="s">
        <v>690</v>
      </c>
      <c r="D353" s="182" t="s">
        <v>991</v>
      </c>
      <c r="E353" s="287" t="s">
        <v>896</v>
      </c>
      <c r="F353" s="287"/>
      <c r="G353" s="183" t="s">
        <v>95</v>
      </c>
      <c r="H353" s="186">
        <v>0.49</v>
      </c>
      <c r="I353" s="185">
        <v>0.84</v>
      </c>
      <c r="J353" s="185">
        <v>0.41</v>
      </c>
      <c r="K353" s="121"/>
    </row>
    <row r="354" spans="1:11" ht="51" x14ac:dyDescent="0.2">
      <c r="A354" s="182" t="s">
        <v>897</v>
      </c>
      <c r="B354" s="184" t="s">
        <v>990</v>
      </c>
      <c r="C354" s="182" t="s">
        <v>690</v>
      </c>
      <c r="D354" s="182" t="s">
        <v>989</v>
      </c>
      <c r="E354" s="287" t="s">
        <v>896</v>
      </c>
      <c r="F354" s="287"/>
      <c r="G354" s="183" t="s">
        <v>390</v>
      </c>
      <c r="H354" s="186">
        <v>0.59</v>
      </c>
      <c r="I354" s="185">
        <v>54</v>
      </c>
      <c r="J354" s="185">
        <v>31.86</v>
      </c>
      <c r="K354" s="121"/>
    </row>
    <row r="355" spans="1:11" ht="25.5" x14ac:dyDescent="0.2">
      <c r="A355" s="187"/>
      <c r="B355" s="187"/>
      <c r="C355" s="187"/>
      <c r="D355" s="187"/>
      <c r="E355" s="187" t="s">
        <v>888</v>
      </c>
      <c r="F355" s="188">
        <v>25.79763986013986</v>
      </c>
      <c r="G355" s="187" t="s">
        <v>887</v>
      </c>
      <c r="H355" s="188">
        <v>21.42</v>
      </c>
      <c r="I355" s="187" t="s">
        <v>886</v>
      </c>
      <c r="J355" s="188">
        <v>47.22</v>
      </c>
      <c r="K355" s="121"/>
    </row>
    <row r="356" spans="1:11" ht="15" thickBot="1" x14ac:dyDescent="0.25">
      <c r="A356" s="187"/>
      <c r="B356" s="187"/>
      <c r="C356" s="187"/>
      <c r="D356" s="187"/>
      <c r="E356" s="187" t="s">
        <v>885</v>
      </c>
      <c r="F356" s="188">
        <v>73.87</v>
      </c>
      <c r="G356" s="187"/>
      <c r="H356" s="286" t="s">
        <v>884</v>
      </c>
      <c r="I356" s="286"/>
      <c r="J356" s="188">
        <v>354.24</v>
      </c>
      <c r="K356" s="121"/>
    </row>
    <row r="357" spans="1:11" ht="15" thickTop="1" x14ac:dyDescent="0.2">
      <c r="A357" s="176"/>
      <c r="B357" s="176"/>
      <c r="C357" s="176"/>
      <c r="D357" s="176"/>
      <c r="E357" s="176"/>
      <c r="F357" s="176"/>
      <c r="G357" s="176"/>
      <c r="H357" s="176"/>
      <c r="I357" s="176"/>
      <c r="J357" s="176"/>
      <c r="K357" s="121"/>
    </row>
    <row r="358" spans="1:11" ht="15" x14ac:dyDescent="0.2">
      <c r="A358" s="168" t="s">
        <v>505</v>
      </c>
      <c r="B358" s="170" t="s">
        <v>882</v>
      </c>
      <c r="C358" s="168" t="s">
        <v>881</v>
      </c>
      <c r="D358" s="168" t="s">
        <v>1</v>
      </c>
      <c r="E358" s="210" t="s">
        <v>895</v>
      </c>
      <c r="F358" s="210"/>
      <c r="G358" s="169" t="s">
        <v>2</v>
      </c>
      <c r="H358" s="170" t="s">
        <v>3</v>
      </c>
      <c r="I358" s="170" t="s">
        <v>880</v>
      </c>
      <c r="J358" s="170" t="s">
        <v>879</v>
      </c>
      <c r="K358" s="121"/>
    </row>
    <row r="359" spans="1:11" x14ac:dyDescent="0.2">
      <c r="A359" s="171" t="s">
        <v>894</v>
      </c>
      <c r="B359" s="173" t="s">
        <v>717</v>
      </c>
      <c r="C359" s="171" t="s">
        <v>691</v>
      </c>
      <c r="D359" s="171" t="s">
        <v>506</v>
      </c>
      <c r="E359" s="284" t="s">
        <v>890</v>
      </c>
      <c r="F359" s="284"/>
      <c r="G359" s="172" t="s">
        <v>16</v>
      </c>
      <c r="H359" s="175">
        <v>1</v>
      </c>
      <c r="I359" s="174">
        <v>639.66</v>
      </c>
      <c r="J359" s="174">
        <v>639.66</v>
      </c>
      <c r="K359" s="121"/>
    </row>
    <row r="360" spans="1:11" ht="25.5" x14ac:dyDescent="0.2">
      <c r="A360" s="177" t="s">
        <v>891</v>
      </c>
      <c r="B360" s="179" t="s">
        <v>903</v>
      </c>
      <c r="C360" s="177" t="s">
        <v>690</v>
      </c>
      <c r="D360" s="177" t="s">
        <v>902</v>
      </c>
      <c r="E360" s="285" t="s">
        <v>890</v>
      </c>
      <c r="F360" s="285"/>
      <c r="G360" s="178" t="s">
        <v>889</v>
      </c>
      <c r="H360" s="181">
        <v>1.2</v>
      </c>
      <c r="I360" s="180">
        <v>20.079999999999998</v>
      </c>
      <c r="J360" s="180">
        <v>24.09</v>
      </c>
      <c r="K360" s="121"/>
    </row>
    <row r="361" spans="1:11" ht="25.5" x14ac:dyDescent="0.2">
      <c r="A361" s="177" t="s">
        <v>891</v>
      </c>
      <c r="B361" s="179" t="s">
        <v>893</v>
      </c>
      <c r="C361" s="177" t="s">
        <v>690</v>
      </c>
      <c r="D361" s="177" t="s">
        <v>892</v>
      </c>
      <c r="E361" s="285" t="s">
        <v>890</v>
      </c>
      <c r="F361" s="285"/>
      <c r="G361" s="178" t="s">
        <v>889</v>
      </c>
      <c r="H361" s="181">
        <v>2</v>
      </c>
      <c r="I361" s="180">
        <v>15.81</v>
      </c>
      <c r="J361" s="180">
        <v>31.62</v>
      </c>
      <c r="K361" s="121"/>
    </row>
    <row r="362" spans="1:11" ht="25.5" x14ac:dyDescent="0.2">
      <c r="A362" s="182" t="s">
        <v>897</v>
      </c>
      <c r="B362" s="184" t="s">
        <v>964</v>
      </c>
      <c r="C362" s="182" t="s">
        <v>690</v>
      </c>
      <c r="D362" s="182" t="s">
        <v>963</v>
      </c>
      <c r="E362" s="287" t="s">
        <v>896</v>
      </c>
      <c r="F362" s="287"/>
      <c r="G362" s="183" t="s">
        <v>69</v>
      </c>
      <c r="H362" s="186">
        <v>8.0000000000000002E-3</v>
      </c>
      <c r="I362" s="185">
        <v>58.25</v>
      </c>
      <c r="J362" s="185">
        <v>0.46</v>
      </c>
      <c r="K362" s="121"/>
    </row>
    <row r="363" spans="1:11" x14ac:dyDescent="0.2">
      <c r="A363" s="182" t="s">
        <v>897</v>
      </c>
      <c r="B363" s="184" t="s">
        <v>978</v>
      </c>
      <c r="C363" s="182" t="s">
        <v>690</v>
      </c>
      <c r="D363" s="182" t="s">
        <v>977</v>
      </c>
      <c r="E363" s="287" t="s">
        <v>896</v>
      </c>
      <c r="F363" s="287"/>
      <c r="G363" s="183" t="s">
        <v>95</v>
      </c>
      <c r="H363" s="186">
        <v>3.2</v>
      </c>
      <c r="I363" s="185">
        <v>0.74</v>
      </c>
      <c r="J363" s="185">
        <v>2.36</v>
      </c>
      <c r="K363" s="121"/>
    </row>
    <row r="364" spans="1:11" ht="38.25" x14ac:dyDescent="0.2">
      <c r="A364" s="182" t="s">
        <v>897</v>
      </c>
      <c r="B364" s="184" t="s">
        <v>1880</v>
      </c>
      <c r="C364" s="182" t="s">
        <v>690</v>
      </c>
      <c r="D364" s="182" t="s">
        <v>1881</v>
      </c>
      <c r="E364" s="287" t="s">
        <v>896</v>
      </c>
      <c r="F364" s="287"/>
      <c r="G364" s="183" t="s">
        <v>20</v>
      </c>
      <c r="H364" s="186">
        <v>1</v>
      </c>
      <c r="I364" s="185">
        <v>581.13</v>
      </c>
      <c r="J364" s="185">
        <v>581.13</v>
      </c>
      <c r="K364" s="121"/>
    </row>
    <row r="365" spans="1:11" ht="25.5" x14ac:dyDescent="0.2">
      <c r="A365" s="187"/>
      <c r="B365" s="187"/>
      <c r="C365" s="187"/>
      <c r="D365" s="187"/>
      <c r="E365" s="187" t="s">
        <v>888</v>
      </c>
      <c r="F365" s="188">
        <v>20.640297199999999</v>
      </c>
      <c r="G365" s="187" t="s">
        <v>887</v>
      </c>
      <c r="H365" s="188">
        <v>17.14</v>
      </c>
      <c r="I365" s="187" t="s">
        <v>886</v>
      </c>
      <c r="J365" s="188">
        <v>37.78</v>
      </c>
      <c r="K365" s="121"/>
    </row>
    <row r="366" spans="1:11" ht="15" thickBot="1" x14ac:dyDescent="0.25">
      <c r="A366" s="187"/>
      <c r="B366" s="187"/>
      <c r="C366" s="187"/>
      <c r="D366" s="187"/>
      <c r="E366" s="187" t="s">
        <v>885</v>
      </c>
      <c r="F366" s="188">
        <v>168.55</v>
      </c>
      <c r="G366" s="187"/>
      <c r="H366" s="286" t="s">
        <v>884</v>
      </c>
      <c r="I366" s="286"/>
      <c r="J366" s="188">
        <v>808.21</v>
      </c>
      <c r="K366" s="121"/>
    </row>
    <row r="367" spans="1:11" ht="15" thickTop="1" x14ac:dyDescent="0.2">
      <c r="A367" s="176"/>
      <c r="B367" s="176"/>
      <c r="C367" s="176"/>
      <c r="D367" s="176"/>
      <c r="E367" s="176"/>
      <c r="F367" s="176"/>
      <c r="G367" s="176"/>
      <c r="H367" s="176"/>
      <c r="I367" s="176"/>
      <c r="J367" s="176"/>
      <c r="K367" s="121"/>
    </row>
    <row r="368" spans="1:11" ht="15" x14ac:dyDescent="0.2">
      <c r="A368" s="168" t="s">
        <v>514</v>
      </c>
      <c r="B368" s="170" t="s">
        <v>882</v>
      </c>
      <c r="C368" s="168" t="s">
        <v>881</v>
      </c>
      <c r="D368" s="168" t="s">
        <v>1</v>
      </c>
      <c r="E368" s="210" t="s">
        <v>895</v>
      </c>
      <c r="F368" s="210"/>
      <c r="G368" s="169" t="s">
        <v>2</v>
      </c>
      <c r="H368" s="170" t="s">
        <v>3</v>
      </c>
      <c r="I368" s="170" t="s">
        <v>880</v>
      </c>
      <c r="J368" s="170" t="s">
        <v>879</v>
      </c>
      <c r="K368" s="121"/>
    </row>
    <row r="369" spans="1:11" ht="25.5" x14ac:dyDescent="0.2">
      <c r="A369" s="171" t="s">
        <v>894</v>
      </c>
      <c r="B369" s="173" t="s">
        <v>714</v>
      </c>
      <c r="C369" s="171" t="s">
        <v>691</v>
      </c>
      <c r="D369" s="171" t="s">
        <v>515</v>
      </c>
      <c r="E369" s="284" t="s">
        <v>890</v>
      </c>
      <c r="F369" s="284"/>
      <c r="G369" s="172" t="s">
        <v>56</v>
      </c>
      <c r="H369" s="175">
        <v>1</v>
      </c>
      <c r="I369" s="174">
        <v>55.64</v>
      </c>
      <c r="J369" s="174">
        <v>55.64</v>
      </c>
      <c r="K369" s="121"/>
    </row>
    <row r="370" spans="1:11" ht="25.5" x14ac:dyDescent="0.2">
      <c r="A370" s="177" t="s">
        <v>891</v>
      </c>
      <c r="B370" s="179" t="s">
        <v>903</v>
      </c>
      <c r="C370" s="177" t="s">
        <v>690</v>
      </c>
      <c r="D370" s="177" t="s">
        <v>902</v>
      </c>
      <c r="E370" s="285" t="s">
        <v>890</v>
      </c>
      <c r="F370" s="285"/>
      <c r="G370" s="178" t="s">
        <v>889</v>
      </c>
      <c r="H370" s="181">
        <v>0.5</v>
      </c>
      <c r="I370" s="180">
        <v>20.079999999999998</v>
      </c>
      <c r="J370" s="180">
        <v>10.039999999999999</v>
      </c>
      <c r="K370" s="121"/>
    </row>
    <row r="371" spans="1:11" ht="25.5" x14ac:dyDescent="0.2">
      <c r="A371" s="182" t="s">
        <v>897</v>
      </c>
      <c r="B371" s="184" t="s">
        <v>988</v>
      </c>
      <c r="C371" s="182" t="s">
        <v>690</v>
      </c>
      <c r="D371" s="182" t="s">
        <v>987</v>
      </c>
      <c r="E371" s="287" t="s">
        <v>896</v>
      </c>
      <c r="F371" s="287"/>
      <c r="G371" s="183" t="s">
        <v>56</v>
      </c>
      <c r="H371" s="186">
        <v>1</v>
      </c>
      <c r="I371" s="185">
        <v>45.6</v>
      </c>
      <c r="J371" s="185">
        <v>45.6</v>
      </c>
      <c r="K371" s="121"/>
    </row>
    <row r="372" spans="1:11" ht="25.5" x14ac:dyDescent="0.2">
      <c r="A372" s="187"/>
      <c r="B372" s="187"/>
      <c r="C372" s="187"/>
      <c r="D372" s="187"/>
      <c r="E372" s="187" t="s">
        <v>888</v>
      </c>
      <c r="F372" s="188">
        <v>3.9335664000000001</v>
      </c>
      <c r="G372" s="187" t="s">
        <v>887</v>
      </c>
      <c r="H372" s="188">
        <v>3.27</v>
      </c>
      <c r="I372" s="187" t="s">
        <v>886</v>
      </c>
      <c r="J372" s="188">
        <v>7.2</v>
      </c>
      <c r="K372" s="121"/>
    </row>
    <row r="373" spans="1:11" ht="15" thickBot="1" x14ac:dyDescent="0.25">
      <c r="A373" s="187"/>
      <c r="B373" s="187"/>
      <c r="C373" s="187"/>
      <c r="D373" s="187"/>
      <c r="E373" s="187" t="s">
        <v>885</v>
      </c>
      <c r="F373" s="188">
        <v>14.66</v>
      </c>
      <c r="G373" s="187"/>
      <c r="H373" s="286" t="s">
        <v>884</v>
      </c>
      <c r="I373" s="286"/>
      <c r="J373" s="188">
        <v>70.3</v>
      </c>
      <c r="K373" s="121"/>
    </row>
    <row r="374" spans="1:11" ht="15" thickTop="1" x14ac:dyDescent="0.2">
      <c r="A374" s="176"/>
      <c r="B374" s="176"/>
      <c r="C374" s="176"/>
      <c r="D374" s="176"/>
      <c r="E374" s="176"/>
      <c r="F374" s="176"/>
      <c r="G374" s="176"/>
      <c r="H374" s="176"/>
      <c r="I374" s="176"/>
      <c r="J374" s="176"/>
      <c r="K374" s="121"/>
    </row>
    <row r="375" spans="1:11" ht="15" x14ac:dyDescent="0.2">
      <c r="A375" s="168" t="s">
        <v>521</v>
      </c>
      <c r="B375" s="170" t="s">
        <v>882</v>
      </c>
      <c r="C375" s="168" t="s">
        <v>881</v>
      </c>
      <c r="D375" s="168" t="s">
        <v>1</v>
      </c>
      <c r="E375" s="210" t="s">
        <v>895</v>
      </c>
      <c r="F375" s="210"/>
      <c r="G375" s="169" t="s">
        <v>2</v>
      </c>
      <c r="H375" s="170" t="s">
        <v>3</v>
      </c>
      <c r="I375" s="170" t="s">
        <v>880</v>
      </c>
      <c r="J375" s="170" t="s">
        <v>879</v>
      </c>
      <c r="K375" s="121"/>
    </row>
    <row r="376" spans="1:11" ht="25.5" x14ac:dyDescent="0.2">
      <c r="A376" s="171" t="s">
        <v>894</v>
      </c>
      <c r="B376" s="173" t="s">
        <v>711</v>
      </c>
      <c r="C376" s="171" t="s">
        <v>691</v>
      </c>
      <c r="D376" s="171" t="s">
        <v>522</v>
      </c>
      <c r="E376" s="284" t="s">
        <v>890</v>
      </c>
      <c r="F376" s="284"/>
      <c r="G376" s="172" t="s">
        <v>56</v>
      </c>
      <c r="H376" s="175">
        <v>1</v>
      </c>
      <c r="I376" s="174">
        <v>195.13</v>
      </c>
      <c r="J376" s="174">
        <v>195.13</v>
      </c>
      <c r="K376" s="121"/>
    </row>
    <row r="377" spans="1:11" ht="25.5" x14ac:dyDescent="0.2">
      <c r="A377" s="177" t="s">
        <v>891</v>
      </c>
      <c r="B377" s="179" t="s">
        <v>976</v>
      </c>
      <c r="C377" s="177" t="s">
        <v>690</v>
      </c>
      <c r="D377" s="177" t="s">
        <v>975</v>
      </c>
      <c r="E377" s="285" t="s">
        <v>890</v>
      </c>
      <c r="F377" s="285"/>
      <c r="G377" s="178" t="s">
        <v>889</v>
      </c>
      <c r="H377" s="181">
        <v>1.5</v>
      </c>
      <c r="I377" s="180">
        <v>19.47</v>
      </c>
      <c r="J377" s="180">
        <v>29.2</v>
      </c>
      <c r="K377" s="121"/>
    </row>
    <row r="378" spans="1:11" ht="25.5" x14ac:dyDescent="0.2">
      <c r="A378" s="177" t="s">
        <v>891</v>
      </c>
      <c r="B378" s="179" t="s">
        <v>893</v>
      </c>
      <c r="C378" s="177" t="s">
        <v>690</v>
      </c>
      <c r="D378" s="177" t="s">
        <v>892</v>
      </c>
      <c r="E378" s="285" t="s">
        <v>890</v>
      </c>
      <c r="F378" s="285"/>
      <c r="G378" s="178" t="s">
        <v>889</v>
      </c>
      <c r="H378" s="181">
        <v>1.5</v>
      </c>
      <c r="I378" s="180">
        <v>15.81</v>
      </c>
      <c r="J378" s="180">
        <v>23.71</v>
      </c>
      <c r="K378" s="121"/>
    </row>
    <row r="379" spans="1:11" ht="25.5" x14ac:dyDescent="0.2">
      <c r="A379" s="182" t="s">
        <v>897</v>
      </c>
      <c r="B379" s="184" t="s">
        <v>986</v>
      </c>
      <c r="C379" s="182" t="s">
        <v>690</v>
      </c>
      <c r="D379" s="182" t="s">
        <v>985</v>
      </c>
      <c r="E379" s="287" t="s">
        <v>896</v>
      </c>
      <c r="F379" s="287"/>
      <c r="G379" s="183" t="s">
        <v>56</v>
      </c>
      <c r="H379" s="186">
        <v>1</v>
      </c>
      <c r="I379" s="185">
        <v>3.82</v>
      </c>
      <c r="J379" s="185">
        <v>3.82</v>
      </c>
      <c r="K379" s="121"/>
    </row>
    <row r="380" spans="1:11" ht="25.5" x14ac:dyDescent="0.2">
      <c r="A380" s="182" t="s">
        <v>897</v>
      </c>
      <c r="B380" s="184" t="s">
        <v>984</v>
      </c>
      <c r="C380" s="182" t="s">
        <v>690</v>
      </c>
      <c r="D380" s="182" t="s">
        <v>983</v>
      </c>
      <c r="E380" s="287" t="s">
        <v>896</v>
      </c>
      <c r="F380" s="287"/>
      <c r="G380" s="183" t="s">
        <v>56</v>
      </c>
      <c r="H380" s="186">
        <v>1</v>
      </c>
      <c r="I380" s="185">
        <v>31.99</v>
      </c>
      <c r="J380" s="185">
        <v>31.99</v>
      </c>
      <c r="K380" s="121"/>
    </row>
    <row r="381" spans="1:11" x14ac:dyDescent="0.2">
      <c r="A381" s="182" t="s">
        <v>897</v>
      </c>
      <c r="B381" s="184" t="s">
        <v>982</v>
      </c>
      <c r="C381" s="182" t="s">
        <v>690</v>
      </c>
      <c r="D381" s="182" t="s">
        <v>981</v>
      </c>
      <c r="E381" s="287" t="s">
        <v>896</v>
      </c>
      <c r="F381" s="287"/>
      <c r="G381" s="183" t="s">
        <v>56</v>
      </c>
      <c r="H381" s="186">
        <v>1</v>
      </c>
      <c r="I381" s="185">
        <v>17.87</v>
      </c>
      <c r="J381" s="185">
        <v>17.87</v>
      </c>
      <c r="K381" s="121"/>
    </row>
    <row r="382" spans="1:11" x14ac:dyDescent="0.2">
      <c r="A382" s="182" t="s">
        <v>897</v>
      </c>
      <c r="B382" s="184" t="s">
        <v>980</v>
      </c>
      <c r="C382" s="182" t="s">
        <v>704</v>
      </c>
      <c r="D382" s="182" t="s">
        <v>979</v>
      </c>
      <c r="E382" s="287" t="s">
        <v>896</v>
      </c>
      <c r="F382" s="287"/>
      <c r="G382" s="183" t="s">
        <v>56</v>
      </c>
      <c r="H382" s="186">
        <v>1</v>
      </c>
      <c r="I382" s="185">
        <v>84.78</v>
      </c>
      <c r="J382" s="185">
        <v>84.78</v>
      </c>
      <c r="K382" s="121"/>
    </row>
    <row r="383" spans="1:11" x14ac:dyDescent="0.2">
      <c r="A383" s="182" t="s">
        <v>897</v>
      </c>
      <c r="B383" s="184" t="s">
        <v>978</v>
      </c>
      <c r="C383" s="182" t="s">
        <v>690</v>
      </c>
      <c r="D383" s="182" t="s">
        <v>977</v>
      </c>
      <c r="E383" s="287" t="s">
        <v>896</v>
      </c>
      <c r="F383" s="287"/>
      <c r="G383" s="183" t="s">
        <v>95</v>
      </c>
      <c r="H383" s="186">
        <v>3.35</v>
      </c>
      <c r="I383" s="185">
        <v>0.74</v>
      </c>
      <c r="J383" s="185">
        <v>2.4700000000000002</v>
      </c>
      <c r="K383" s="121"/>
    </row>
    <row r="384" spans="1:11" x14ac:dyDescent="0.2">
      <c r="A384" s="182" t="s">
        <v>897</v>
      </c>
      <c r="B384" s="184" t="s">
        <v>966</v>
      </c>
      <c r="C384" s="182" t="s">
        <v>690</v>
      </c>
      <c r="D384" s="182" t="s">
        <v>965</v>
      </c>
      <c r="E384" s="287" t="s">
        <v>896</v>
      </c>
      <c r="F384" s="287"/>
      <c r="G384" s="183" t="s">
        <v>56</v>
      </c>
      <c r="H384" s="186">
        <v>0.03</v>
      </c>
      <c r="I384" s="185">
        <v>8.6</v>
      </c>
      <c r="J384" s="185">
        <v>0.25</v>
      </c>
      <c r="K384" s="121"/>
    </row>
    <row r="385" spans="1:11" ht="25.5" x14ac:dyDescent="0.2">
      <c r="A385" s="182" t="s">
        <v>897</v>
      </c>
      <c r="B385" s="184" t="s">
        <v>964</v>
      </c>
      <c r="C385" s="182" t="s">
        <v>690</v>
      </c>
      <c r="D385" s="182" t="s">
        <v>963</v>
      </c>
      <c r="E385" s="287" t="s">
        <v>896</v>
      </c>
      <c r="F385" s="287"/>
      <c r="G385" s="183" t="s">
        <v>69</v>
      </c>
      <c r="H385" s="186">
        <v>1.7999999999999999E-2</v>
      </c>
      <c r="I385" s="185">
        <v>58.25</v>
      </c>
      <c r="J385" s="185">
        <v>1.04</v>
      </c>
      <c r="K385" s="121"/>
    </row>
    <row r="386" spans="1:11" ht="25.5" x14ac:dyDescent="0.2">
      <c r="A386" s="187"/>
      <c r="B386" s="187"/>
      <c r="C386" s="187"/>
      <c r="D386" s="187"/>
      <c r="E386" s="187" t="s">
        <v>888</v>
      </c>
      <c r="F386" s="188">
        <v>20.16499125874126</v>
      </c>
      <c r="G386" s="187" t="s">
        <v>887</v>
      </c>
      <c r="H386" s="188">
        <v>16.75</v>
      </c>
      <c r="I386" s="187" t="s">
        <v>886</v>
      </c>
      <c r="J386" s="188">
        <v>36.909999999999997</v>
      </c>
      <c r="K386" s="121"/>
    </row>
    <row r="387" spans="1:11" ht="15" thickBot="1" x14ac:dyDescent="0.25">
      <c r="A387" s="187"/>
      <c r="B387" s="187"/>
      <c r="C387" s="187"/>
      <c r="D387" s="187"/>
      <c r="E387" s="187" t="s">
        <v>885</v>
      </c>
      <c r="F387" s="188">
        <v>51.41</v>
      </c>
      <c r="G387" s="187"/>
      <c r="H387" s="286" t="s">
        <v>884</v>
      </c>
      <c r="I387" s="286"/>
      <c r="J387" s="188">
        <v>246.54</v>
      </c>
      <c r="K387" s="121"/>
    </row>
    <row r="388" spans="1:11" ht="15" thickTop="1" x14ac:dyDescent="0.2">
      <c r="A388" s="176"/>
      <c r="B388" s="176"/>
      <c r="C388" s="176"/>
      <c r="D388" s="176"/>
      <c r="E388" s="176"/>
      <c r="F388" s="176"/>
      <c r="G388" s="176"/>
      <c r="H388" s="176"/>
      <c r="I388" s="176"/>
      <c r="J388" s="176"/>
      <c r="K388" s="121"/>
    </row>
    <row r="389" spans="1:11" ht="15" x14ac:dyDescent="0.2">
      <c r="A389" s="168" t="s">
        <v>523</v>
      </c>
      <c r="B389" s="170" t="s">
        <v>882</v>
      </c>
      <c r="C389" s="168" t="s">
        <v>881</v>
      </c>
      <c r="D389" s="168" t="s">
        <v>1</v>
      </c>
      <c r="E389" s="210" t="s">
        <v>895</v>
      </c>
      <c r="F389" s="210"/>
      <c r="G389" s="169" t="s">
        <v>2</v>
      </c>
      <c r="H389" s="170" t="s">
        <v>3</v>
      </c>
      <c r="I389" s="170" t="s">
        <v>880</v>
      </c>
      <c r="J389" s="170" t="s">
        <v>879</v>
      </c>
      <c r="K389" s="121"/>
    </row>
    <row r="390" spans="1:11" ht="25.5" x14ac:dyDescent="0.2">
      <c r="A390" s="171" t="s">
        <v>894</v>
      </c>
      <c r="B390" s="173" t="s">
        <v>710</v>
      </c>
      <c r="C390" s="171" t="s">
        <v>691</v>
      </c>
      <c r="D390" s="171" t="s">
        <v>524</v>
      </c>
      <c r="E390" s="284" t="s">
        <v>890</v>
      </c>
      <c r="F390" s="284"/>
      <c r="G390" s="172" t="s">
        <v>56</v>
      </c>
      <c r="H390" s="175">
        <v>1</v>
      </c>
      <c r="I390" s="174">
        <v>522.66</v>
      </c>
      <c r="J390" s="174">
        <v>522.66</v>
      </c>
      <c r="K390" s="121"/>
    </row>
    <row r="391" spans="1:11" ht="25.5" x14ac:dyDescent="0.2">
      <c r="A391" s="177" t="s">
        <v>891</v>
      </c>
      <c r="B391" s="179" t="s">
        <v>893</v>
      </c>
      <c r="C391" s="177" t="s">
        <v>690</v>
      </c>
      <c r="D391" s="177" t="s">
        <v>892</v>
      </c>
      <c r="E391" s="285" t="s">
        <v>890</v>
      </c>
      <c r="F391" s="285"/>
      <c r="G391" s="178" t="s">
        <v>889</v>
      </c>
      <c r="H391" s="181">
        <v>1.96</v>
      </c>
      <c r="I391" s="180">
        <v>15.81</v>
      </c>
      <c r="J391" s="180">
        <v>30.98</v>
      </c>
      <c r="K391" s="121"/>
    </row>
    <row r="392" spans="1:11" ht="25.5" x14ac:dyDescent="0.2">
      <c r="A392" s="177" t="s">
        <v>891</v>
      </c>
      <c r="B392" s="179" t="s">
        <v>976</v>
      </c>
      <c r="C392" s="177" t="s">
        <v>690</v>
      </c>
      <c r="D392" s="177" t="s">
        <v>975</v>
      </c>
      <c r="E392" s="285" t="s">
        <v>890</v>
      </c>
      <c r="F392" s="285"/>
      <c r="G392" s="178" t="s">
        <v>889</v>
      </c>
      <c r="H392" s="181">
        <v>1.88</v>
      </c>
      <c r="I392" s="180">
        <v>19.47</v>
      </c>
      <c r="J392" s="180">
        <v>36.6</v>
      </c>
      <c r="K392" s="121"/>
    </row>
    <row r="393" spans="1:11" ht="25.5" x14ac:dyDescent="0.2">
      <c r="A393" s="177" t="s">
        <v>891</v>
      </c>
      <c r="B393" s="179" t="s">
        <v>974</v>
      </c>
      <c r="C393" s="177" t="s">
        <v>690</v>
      </c>
      <c r="D393" s="177" t="s">
        <v>973</v>
      </c>
      <c r="E393" s="285" t="s">
        <v>890</v>
      </c>
      <c r="F393" s="285"/>
      <c r="G393" s="178" t="s">
        <v>889</v>
      </c>
      <c r="H393" s="181">
        <v>2</v>
      </c>
      <c r="I393" s="180">
        <v>15.28</v>
      </c>
      <c r="J393" s="180">
        <v>30.56</v>
      </c>
      <c r="K393" s="121"/>
    </row>
    <row r="394" spans="1:11" ht="25.5" x14ac:dyDescent="0.2">
      <c r="A394" s="177" t="s">
        <v>891</v>
      </c>
      <c r="B394" s="179" t="s">
        <v>903</v>
      </c>
      <c r="C394" s="177" t="s">
        <v>690</v>
      </c>
      <c r="D394" s="177" t="s">
        <v>902</v>
      </c>
      <c r="E394" s="285" t="s">
        <v>890</v>
      </c>
      <c r="F394" s="285"/>
      <c r="G394" s="178" t="s">
        <v>889</v>
      </c>
      <c r="H394" s="181">
        <v>2</v>
      </c>
      <c r="I394" s="180">
        <v>20.079999999999998</v>
      </c>
      <c r="J394" s="180">
        <v>40.159999999999997</v>
      </c>
      <c r="K394" s="121"/>
    </row>
    <row r="395" spans="1:11" x14ac:dyDescent="0.2">
      <c r="A395" s="182" t="s">
        <v>897</v>
      </c>
      <c r="B395" s="184" t="s">
        <v>972</v>
      </c>
      <c r="C395" s="182" t="s">
        <v>690</v>
      </c>
      <c r="D395" s="182" t="s">
        <v>971</v>
      </c>
      <c r="E395" s="287" t="s">
        <v>896</v>
      </c>
      <c r="F395" s="287"/>
      <c r="G395" s="183" t="s">
        <v>56</v>
      </c>
      <c r="H395" s="186">
        <v>1</v>
      </c>
      <c r="I395" s="185">
        <v>177.85</v>
      </c>
      <c r="J395" s="185">
        <v>177.85</v>
      </c>
      <c r="K395" s="121"/>
    </row>
    <row r="396" spans="1:11" ht="25.5" x14ac:dyDescent="0.2">
      <c r="A396" s="182" t="s">
        <v>897</v>
      </c>
      <c r="B396" s="184" t="s">
        <v>970</v>
      </c>
      <c r="C396" s="182" t="s">
        <v>690</v>
      </c>
      <c r="D396" s="182" t="s">
        <v>969</v>
      </c>
      <c r="E396" s="287" t="s">
        <v>896</v>
      </c>
      <c r="F396" s="287"/>
      <c r="G396" s="183" t="s">
        <v>95</v>
      </c>
      <c r="H396" s="186">
        <v>2.5999999999999999E-2</v>
      </c>
      <c r="I396" s="185">
        <v>0.56999999999999995</v>
      </c>
      <c r="J396" s="185">
        <v>0.01</v>
      </c>
      <c r="K396" s="121"/>
    </row>
    <row r="397" spans="1:11" ht="25.5" x14ac:dyDescent="0.2">
      <c r="A397" s="182" t="s">
        <v>897</v>
      </c>
      <c r="B397" s="184" t="s">
        <v>968</v>
      </c>
      <c r="C397" s="182" t="s">
        <v>690</v>
      </c>
      <c r="D397" s="182" t="s">
        <v>967</v>
      </c>
      <c r="E397" s="287" t="s">
        <v>896</v>
      </c>
      <c r="F397" s="287"/>
      <c r="G397" s="183" t="s">
        <v>56</v>
      </c>
      <c r="H397" s="186">
        <v>1</v>
      </c>
      <c r="I397" s="185">
        <v>188.25</v>
      </c>
      <c r="J397" s="185">
        <v>188.25</v>
      </c>
      <c r="K397" s="121"/>
    </row>
    <row r="398" spans="1:11" x14ac:dyDescent="0.2">
      <c r="A398" s="182" t="s">
        <v>897</v>
      </c>
      <c r="B398" s="184" t="s">
        <v>966</v>
      </c>
      <c r="C398" s="182" t="s">
        <v>690</v>
      </c>
      <c r="D398" s="182" t="s">
        <v>965</v>
      </c>
      <c r="E398" s="287" t="s">
        <v>896</v>
      </c>
      <c r="F398" s="287"/>
      <c r="G398" s="183" t="s">
        <v>56</v>
      </c>
      <c r="H398" s="186">
        <v>1.0696000000000001</v>
      </c>
      <c r="I398" s="185">
        <v>8.6</v>
      </c>
      <c r="J398" s="185">
        <v>9.19</v>
      </c>
      <c r="K398" s="121"/>
    </row>
    <row r="399" spans="1:11" ht="25.5" x14ac:dyDescent="0.2">
      <c r="A399" s="182" t="s">
        <v>897</v>
      </c>
      <c r="B399" s="184" t="s">
        <v>964</v>
      </c>
      <c r="C399" s="182" t="s">
        <v>690</v>
      </c>
      <c r="D399" s="182" t="s">
        <v>963</v>
      </c>
      <c r="E399" s="287" t="s">
        <v>896</v>
      </c>
      <c r="F399" s="287"/>
      <c r="G399" s="183" t="s">
        <v>69</v>
      </c>
      <c r="H399" s="186">
        <v>1.9E-2</v>
      </c>
      <c r="I399" s="185">
        <v>58.25</v>
      </c>
      <c r="J399" s="185">
        <v>1.1000000000000001</v>
      </c>
      <c r="K399" s="121"/>
    </row>
    <row r="400" spans="1:11" x14ac:dyDescent="0.2">
      <c r="A400" s="182" t="s">
        <v>897</v>
      </c>
      <c r="B400" s="184" t="s">
        <v>962</v>
      </c>
      <c r="C400" s="182" t="s">
        <v>690</v>
      </c>
      <c r="D400" s="182" t="s">
        <v>961</v>
      </c>
      <c r="E400" s="287" t="s">
        <v>896</v>
      </c>
      <c r="F400" s="287"/>
      <c r="G400" s="183" t="s">
        <v>95</v>
      </c>
      <c r="H400" s="186">
        <v>9.83</v>
      </c>
      <c r="I400" s="185">
        <v>0.81</v>
      </c>
      <c r="J400" s="185">
        <v>7.96</v>
      </c>
      <c r="K400" s="121"/>
    </row>
    <row r="401" spans="1:11" ht="25.5" x14ac:dyDescent="0.2">
      <c r="A401" s="187"/>
      <c r="B401" s="187"/>
      <c r="C401" s="187"/>
      <c r="D401" s="187"/>
      <c r="E401" s="187" t="s">
        <v>888</v>
      </c>
      <c r="F401" s="188">
        <v>52.567744755244753</v>
      </c>
      <c r="G401" s="187" t="s">
        <v>887</v>
      </c>
      <c r="H401" s="188">
        <v>43.65</v>
      </c>
      <c r="I401" s="187" t="s">
        <v>886</v>
      </c>
      <c r="J401" s="188">
        <v>96.22</v>
      </c>
      <c r="K401" s="121"/>
    </row>
    <row r="402" spans="1:11" ht="15" thickBot="1" x14ac:dyDescent="0.25">
      <c r="A402" s="187"/>
      <c r="B402" s="187"/>
      <c r="C402" s="187"/>
      <c r="D402" s="187"/>
      <c r="E402" s="187" t="s">
        <v>885</v>
      </c>
      <c r="F402" s="188">
        <v>137.72</v>
      </c>
      <c r="G402" s="187"/>
      <c r="H402" s="286" t="s">
        <v>884</v>
      </c>
      <c r="I402" s="286"/>
      <c r="J402" s="188">
        <v>660.38</v>
      </c>
      <c r="K402" s="121"/>
    </row>
    <row r="403" spans="1:11" ht="15" thickTop="1" x14ac:dyDescent="0.2">
      <c r="A403" s="176"/>
      <c r="B403" s="176"/>
      <c r="C403" s="176"/>
      <c r="D403" s="176"/>
      <c r="E403" s="176"/>
      <c r="F403" s="176"/>
      <c r="G403" s="176"/>
      <c r="H403" s="176"/>
      <c r="I403" s="176"/>
      <c r="J403" s="176"/>
      <c r="K403" s="121"/>
    </row>
    <row r="404" spans="1:11" ht="15" x14ac:dyDescent="0.2">
      <c r="A404" s="168" t="s">
        <v>531</v>
      </c>
      <c r="B404" s="170" t="s">
        <v>882</v>
      </c>
      <c r="C404" s="168" t="s">
        <v>881</v>
      </c>
      <c r="D404" s="168" t="s">
        <v>1</v>
      </c>
      <c r="E404" s="210" t="s">
        <v>895</v>
      </c>
      <c r="F404" s="210"/>
      <c r="G404" s="169" t="s">
        <v>2</v>
      </c>
      <c r="H404" s="170" t="s">
        <v>3</v>
      </c>
      <c r="I404" s="170" t="s">
        <v>880</v>
      </c>
      <c r="J404" s="170" t="s">
        <v>879</v>
      </c>
      <c r="K404" s="121"/>
    </row>
    <row r="405" spans="1:11" ht="25.5" x14ac:dyDescent="0.2">
      <c r="A405" s="171" t="s">
        <v>894</v>
      </c>
      <c r="B405" s="173" t="s">
        <v>1939</v>
      </c>
      <c r="C405" s="171" t="s">
        <v>691</v>
      </c>
      <c r="D405" s="171" t="s">
        <v>1940</v>
      </c>
      <c r="E405" s="284">
        <v>111</v>
      </c>
      <c r="F405" s="284"/>
      <c r="G405" s="172" t="s">
        <v>20</v>
      </c>
      <c r="H405" s="175">
        <v>1</v>
      </c>
      <c r="I405" s="174">
        <v>393.16</v>
      </c>
      <c r="J405" s="174">
        <v>393.16</v>
      </c>
      <c r="K405" s="121"/>
    </row>
    <row r="406" spans="1:11" ht="25.5" x14ac:dyDescent="0.2">
      <c r="A406" s="177" t="s">
        <v>891</v>
      </c>
      <c r="B406" s="179" t="s">
        <v>1141</v>
      </c>
      <c r="C406" s="177" t="s">
        <v>690</v>
      </c>
      <c r="D406" s="177" t="s">
        <v>1140</v>
      </c>
      <c r="E406" s="285" t="s">
        <v>890</v>
      </c>
      <c r="F406" s="285"/>
      <c r="G406" s="178" t="s">
        <v>889</v>
      </c>
      <c r="H406" s="181">
        <v>3.0830000000000002</v>
      </c>
      <c r="I406" s="180">
        <v>19.850000000000001</v>
      </c>
      <c r="J406" s="180">
        <v>61.19</v>
      </c>
      <c r="K406" s="121"/>
    </row>
    <row r="407" spans="1:11" ht="25.5" x14ac:dyDescent="0.2">
      <c r="A407" s="177" t="s">
        <v>891</v>
      </c>
      <c r="B407" s="179" t="s">
        <v>1882</v>
      </c>
      <c r="C407" s="177" t="s">
        <v>690</v>
      </c>
      <c r="D407" s="177" t="s">
        <v>1883</v>
      </c>
      <c r="E407" s="285" t="s">
        <v>890</v>
      </c>
      <c r="F407" s="285"/>
      <c r="G407" s="178" t="s">
        <v>889</v>
      </c>
      <c r="H407" s="181">
        <v>3.5070000000000001</v>
      </c>
      <c r="I407" s="180">
        <v>16.829999999999998</v>
      </c>
      <c r="J407" s="180">
        <v>59.02</v>
      </c>
      <c r="K407" s="121"/>
    </row>
    <row r="408" spans="1:11" ht="25.5" x14ac:dyDescent="0.2">
      <c r="A408" s="177" t="s">
        <v>891</v>
      </c>
      <c r="B408" s="179" t="s">
        <v>939</v>
      </c>
      <c r="C408" s="177" t="s">
        <v>690</v>
      </c>
      <c r="D408" s="177" t="s">
        <v>938</v>
      </c>
      <c r="E408" s="285" t="s">
        <v>890</v>
      </c>
      <c r="F408" s="285"/>
      <c r="G408" s="178" t="s">
        <v>889</v>
      </c>
      <c r="H408" s="181">
        <v>0.5</v>
      </c>
      <c r="I408" s="180">
        <v>21.15</v>
      </c>
      <c r="J408" s="180">
        <v>10.57</v>
      </c>
      <c r="K408" s="121"/>
    </row>
    <row r="409" spans="1:11" ht="25.5" x14ac:dyDescent="0.2">
      <c r="A409" s="177" t="s">
        <v>891</v>
      </c>
      <c r="B409" s="179" t="s">
        <v>1958</v>
      </c>
      <c r="C409" s="177" t="s">
        <v>690</v>
      </c>
      <c r="D409" s="177" t="s">
        <v>1959</v>
      </c>
      <c r="E409" s="285" t="s">
        <v>890</v>
      </c>
      <c r="F409" s="285"/>
      <c r="G409" s="178" t="s">
        <v>889</v>
      </c>
      <c r="H409" s="181">
        <v>7.6529999999999996</v>
      </c>
      <c r="I409" s="180">
        <v>24.25</v>
      </c>
      <c r="J409" s="180">
        <v>185.58</v>
      </c>
      <c r="K409" s="121"/>
    </row>
    <row r="410" spans="1:11" x14ac:dyDescent="0.2">
      <c r="A410" s="182" t="s">
        <v>897</v>
      </c>
      <c r="B410" s="184" t="s">
        <v>1960</v>
      </c>
      <c r="C410" s="182" t="s">
        <v>1110</v>
      </c>
      <c r="D410" s="182" t="s">
        <v>1961</v>
      </c>
      <c r="E410" s="287" t="s">
        <v>896</v>
      </c>
      <c r="F410" s="287"/>
      <c r="G410" s="183" t="s">
        <v>52</v>
      </c>
      <c r="H410" s="186">
        <v>3.2629999999999999</v>
      </c>
      <c r="I410" s="185">
        <v>5.26</v>
      </c>
      <c r="J410" s="185">
        <v>17.16</v>
      </c>
      <c r="K410" s="121"/>
    </row>
    <row r="411" spans="1:11" x14ac:dyDescent="0.2">
      <c r="A411" s="182" t="s">
        <v>897</v>
      </c>
      <c r="B411" s="184" t="s">
        <v>1962</v>
      </c>
      <c r="C411" s="182" t="s">
        <v>1110</v>
      </c>
      <c r="D411" s="182" t="s">
        <v>1963</v>
      </c>
      <c r="E411" s="287" t="s">
        <v>896</v>
      </c>
      <c r="F411" s="287"/>
      <c r="G411" s="183" t="s">
        <v>95</v>
      </c>
      <c r="H411" s="186">
        <v>4</v>
      </c>
      <c r="I411" s="185">
        <v>11.1</v>
      </c>
      <c r="J411" s="185">
        <v>44.4</v>
      </c>
      <c r="K411" s="121"/>
    </row>
    <row r="412" spans="1:11" x14ac:dyDescent="0.2">
      <c r="A412" s="182" t="s">
        <v>897</v>
      </c>
      <c r="B412" s="184" t="s">
        <v>1964</v>
      </c>
      <c r="C412" s="182" t="s">
        <v>1110</v>
      </c>
      <c r="D412" s="182" t="s">
        <v>1965</v>
      </c>
      <c r="E412" s="287" t="s">
        <v>896</v>
      </c>
      <c r="F412" s="287"/>
      <c r="G412" s="183" t="s">
        <v>95</v>
      </c>
      <c r="H412" s="186">
        <v>0.06</v>
      </c>
      <c r="I412" s="185">
        <v>99.9</v>
      </c>
      <c r="J412" s="185">
        <v>5.99</v>
      </c>
      <c r="K412" s="121"/>
    </row>
    <row r="413" spans="1:11" x14ac:dyDescent="0.2">
      <c r="A413" s="182" t="s">
        <v>897</v>
      </c>
      <c r="B413" s="184" t="s">
        <v>1966</v>
      </c>
      <c r="C413" s="182" t="s">
        <v>1110</v>
      </c>
      <c r="D413" s="182" t="s">
        <v>1967</v>
      </c>
      <c r="E413" s="287" t="s">
        <v>896</v>
      </c>
      <c r="F413" s="287"/>
      <c r="G413" s="183" t="s">
        <v>912</v>
      </c>
      <c r="H413" s="186">
        <v>0.22</v>
      </c>
      <c r="I413" s="185">
        <v>37.450000000000003</v>
      </c>
      <c r="J413" s="185">
        <v>8.23</v>
      </c>
      <c r="K413" s="121"/>
    </row>
    <row r="414" spans="1:11" x14ac:dyDescent="0.2">
      <c r="A414" s="182" t="s">
        <v>897</v>
      </c>
      <c r="B414" s="184" t="s">
        <v>1968</v>
      </c>
      <c r="C414" s="182" t="s">
        <v>1110</v>
      </c>
      <c r="D414" s="182" t="s">
        <v>1969</v>
      </c>
      <c r="E414" s="287" t="s">
        <v>896</v>
      </c>
      <c r="F414" s="287"/>
      <c r="G414" s="183" t="s">
        <v>56</v>
      </c>
      <c r="H414" s="186">
        <v>6.4000000000000003E-3</v>
      </c>
      <c r="I414" s="185">
        <v>160</v>
      </c>
      <c r="J414" s="185">
        <v>1.02</v>
      </c>
      <c r="K414" s="121"/>
    </row>
    <row r="415" spans="1:11" ht="25.5" x14ac:dyDescent="0.2">
      <c r="A415" s="187"/>
      <c r="B415" s="187"/>
      <c r="C415" s="187"/>
      <c r="D415" s="187"/>
      <c r="E415" s="187" t="s">
        <v>888</v>
      </c>
      <c r="F415" s="188">
        <v>122.39947552447552</v>
      </c>
      <c r="G415" s="187" t="s">
        <v>887</v>
      </c>
      <c r="H415" s="188">
        <v>101.64</v>
      </c>
      <c r="I415" s="187" t="s">
        <v>886</v>
      </c>
      <c r="J415" s="188">
        <v>224.04</v>
      </c>
      <c r="K415" s="121"/>
    </row>
    <row r="416" spans="1:11" ht="15" thickBot="1" x14ac:dyDescent="0.25">
      <c r="A416" s="187"/>
      <c r="B416" s="187"/>
      <c r="C416" s="187"/>
      <c r="D416" s="187"/>
      <c r="E416" s="187" t="s">
        <v>885</v>
      </c>
      <c r="F416" s="188">
        <v>103.59</v>
      </c>
      <c r="G416" s="187"/>
      <c r="H416" s="286" t="s">
        <v>884</v>
      </c>
      <c r="I416" s="286"/>
      <c r="J416" s="188">
        <v>496.75</v>
      </c>
      <c r="K416" s="121"/>
    </row>
    <row r="417" spans="1:11" ht="15" thickTop="1" x14ac:dyDescent="0.2">
      <c r="A417" s="176"/>
      <c r="B417" s="176"/>
      <c r="C417" s="176"/>
      <c r="D417" s="176"/>
      <c r="E417" s="176"/>
      <c r="F417" s="176"/>
      <c r="G417" s="176"/>
      <c r="H417" s="176"/>
      <c r="I417" s="176"/>
      <c r="J417" s="176"/>
      <c r="K417" s="121"/>
    </row>
    <row r="418" spans="1:11" ht="15" x14ac:dyDescent="0.2">
      <c r="A418" s="168" t="s">
        <v>540</v>
      </c>
      <c r="B418" s="170" t="s">
        <v>882</v>
      </c>
      <c r="C418" s="168" t="s">
        <v>881</v>
      </c>
      <c r="D418" s="168" t="s">
        <v>1</v>
      </c>
      <c r="E418" s="210" t="s">
        <v>895</v>
      </c>
      <c r="F418" s="210"/>
      <c r="G418" s="169" t="s">
        <v>2</v>
      </c>
      <c r="H418" s="170" t="s">
        <v>3</v>
      </c>
      <c r="I418" s="170" t="s">
        <v>880</v>
      </c>
      <c r="J418" s="170" t="s">
        <v>879</v>
      </c>
      <c r="K418" s="121"/>
    </row>
    <row r="419" spans="1:11" ht="38.25" x14ac:dyDescent="0.2">
      <c r="A419" s="171" t="s">
        <v>894</v>
      </c>
      <c r="B419" s="173" t="s">
        <v>1300</v>
      </c>
      <c r="C419" s="171" t="s">
        <v>691</v>
      </c>
      <c r="D419" s="171" t="s">
        <v>1301</v>
      </c>
      <c r="E419" s="284" t="s">
        <v>539</v>
      </c>
      <c r="F419" s="284"/>
      <c r="G419" s="172" t="s">
        <v>56</v>
      </c>
      <c r="H419" s="175">
        <v>1</v>
      </c>
      <c r="I419" s="174">
        <v>17.25</v>
      </c>
      <c r="J419" s="174">
        <v>17.25</v>
      </c>
      <c r="K419" s="121"/>
    </row>
    <row r="420" spans="1:11" ht="25.5" x14ac:dyDescent="0.2">
      <c r="A420" s="177" t="s">
        <v>891</v>
      </c>
      <c r="B420" s="179" t="s">
        <v>893</v>
      </c>
      <c r="C420" s="177" t="s">
        <v>690</v>
      </c>
      <c r="D420" s="177" t="s">
        <v>892</v>
      </c>
      <c r="E420" s="285" t="s">
        <v>890</v>
      </c>
      <c r="F420" s="285"/>
      <c r="G420" s="178" t="s">
        <v>889</v>
      </c>
      <c r="H420" s="181">
        <v>0.13500000000000001</v>
      </c>
      <c r="I420" s="180">
        <v>15.81</v>
      </c>
      <c r="J420" s="180">
        <v>2.13</v>
      </c>
      <c r="K420" s="121"/>
    </row>
    <row r="421" spans="1:11" ht="25.5" x14ac:dyDescent="0.2">
      <c r="A421" s="177" t="s">
        <v>891</v>
      </c>
      <c r="B421" s="179" t="s">
        <v>939</v>
      </c>
      <c r="C421" s="177" t="s">
        <v>690</v>
      </c>
      <c r="D421" s="177" t="s">
        <v>938</v>
      </c>
      <c r="E421" s="285" t="s">
        <v>890</v>
      </c>
      <c r="F421" s="285"/>
      <c r="G421" s="178" t="s">
        <v>889</v>
      </c>
      <c r="H421" s="181">
        <v>4.4999999999999998E-2</v>
      </c>
      <c r="I421" s="180">
        <v>21.15</v>
      </c>
      <c r="J421" s="180">
        <v>0.95</v>
      </c>
      <c r="K421" s="121"/>
    </row>
    <row r="422" spans="1:11" ht="25.5" x14ac:dyDescent="0.2">
      <c r="A422" s="177" t="s">
        <v>891</v>
      </c>
      <c r="B422" s="179" t="s">
        <v>958</v>
      </c>
      <c r="C422" s="177" t="s">
        <v>690</v>
      </c>
      <c r="D422" s="177" t="s">
        <v>957</v>
      </c>
      <c r="E422" s="285" t="s">
        <v>890</v>
      </c>
      <c r="F422" s="285"/>
      <c r="G422" s="178" t="s">
        <v>889</v>
      </c>
      <c r="H422" s="181">
        <v>1.7999999999999999E-2</v>
      </c>
      <c r="I422" s="180">
        <v>22.56</v>
      </c>
      <c r="J422" s="180">
        <v>0.4</v>
      </c>
      <c r="K422" s="121"/>
    </row>
    <row r="423" spans="1:11" ht="25.5" x14ac:dyDescent="0.2">
      <c r="A423" s="177" t="s">
        <v>891</v>
      </c>
      <c r="B423" s="179" t="s">
        <v>903</v>
      </c>
      <c r="C423" s="177" t="s">
        <v>690</v>
      </c>
      <c r="D423" s="177" t="s">
        <v>902</v>
      </c>
      <c r="E423" s="285" t="s">
        <v>890</v>
      </c>
      <c r="F423" s="285"/>
      <c r="G423" s="178" t="s">
        <v>889</v>
      </c>
      <c r="H423" s="181">
        <v>4.4999999999999998E-2</v>
      </c>
      <c r="I423" s="180">
        <v>20.079999999999998</v>
      </c>
      <c r="J423" s="180">
        <v>0.9</v>
      </c>
      <c r="K423" s="121"/>
    </row>
    <row r="424" spans="1:11" x14ac:dyDescent="0.2">
      <c r="A424" s="182" t="s">
        <v>897</v>
      </c>
      <c r="B424" s="184" t="s">
        <v>1336</v>
      </c>
      <c r="C424" s="182" t="s">
        <v>704</v>
      </c>
      <c r="D424" s="182" t="s">
        <v>1337</v>
      </c>
      <c r="E424" s="287" t="s">
        <v>896</v>
      </c>
      <c r="F424" s="287"/>
      <c r="G424" s="183" t="s">
        <v>52</v>
      </c>
      <c r="H424" s="186">
        <v>0.6</v>
      </c>
      <c r="I424" s="185">
        <v>1.82</v>
      </c>
      <c r="J424" s="185">
        <v>1.0900000000000001</v>
      </c>
      <c r="K424" s="121"/>
    </row>
    <row r="425" spans="1:11" x14ac:dyDescent="0.2">
      <c r="A425" s="182" t="s">
        <v>897</v>
      </c>
      <c r="B425" s="184" t="s">
        <v>1338</v>
      </c>
      <c r="C425" s="182" t="s">
        <v>704</v>
      </c>
      <c r="D425" s="182" t="s">
        <v>1339</v>
      </c>
      <c r="E425" s="287" t="s">
        <v>896</v>
      </c>
      <c r="F425" s="287"/>
      <c r="G425" s="183" t="s">
        <v>20</v>
      </c>
      <c r="H425" s="186">
        <v>1.4999999999999999E-2</v>
      </c>
      <c r="I425" s="185">
        <v>48.95</v>
      </c>
      <c r="J425" s="185">
        <v>0.73</v>
      </c>
      <c r="K425" s="121"/>
    </row>
    <row r="426" spans="1:11" x14ac:dyDescent="0.2">
      <c r="A426" s="182" t="s">
        <v>897</v>
      </c>
      <c r="B426" s="184" t="s">
        <v>952</v>
      </c>
      <c r="C426" s="182" t="s">
        <v>704</v>
      </c>
      <c r="D426" s="182" t="s">
        <v>951</v>
      </c>
      <c r="E426" s="287" t="s">
        <v>896</v>
      </c>
      <c r="F426" s="287"/>
      <c r="G426" s="183" t="s">
        <v>889</v>
      </c>
      <c r="H426" s="186">
        <v>1.7600000000000001E-2</v>
      </c>
      <c r="I426" s="185">
        <v>0.62</v>
      </c>
      <c r="J426" s="185">
        <v>0.01</v>
      </c>
      <c r="K426" s="121"/>
    </row>
    <row r="427" spans="1:11" x14ac:dyDescent="0.2">
      <c r="A427" s="182" t="s">
        <v>897</v>
      </c>
      <c r="B427" s="184" t="s">
        <v>1340</v>
      </c>
      <c r="C427" s="182" t="s">
        <v>704</v>
      </c>
      <c r="D427" s="182" t="s">
        <v>1341</v>
      </c>
      <c r="E427" s="287" t="s">
        <v>896</v>
      </c>
      <c r="F427" s="287"/>
      <c r="G427" s="183" t="s">
        <v>56</v>
      </c>
      <c r="H427" s="186">
        <v>2.2499999999999999E-2</v>
      </c>
      <c r="I427" s="185">
        <v>0.71</v>
      </c>
      <c r="J427" s="185">
        <v>0.01</v>
      </c>
      <c r="K427" s="121"/>
    </row>
    <row r="428" spans="1:11" x14ac:dyDescent="0.2">
      <c r="A428" s="182" t="s">
        <v>897</v>
      </c>
      <c r="B428" s="184" t="s">
        <v>922</v>
      </c>
      <c r="C428" s="182" t="s">
        <v>704</v>
      </c>
      <c r="D428" s="182" t="s">
        <v>921</v>
      </c>
      <c r="E428" s="287" t="s">
        <v>896</v>
      </c>
      <c r="F428" s="287"/>
      <c r="G428" s="183" t="s">
        <v>912</v>
      </c>
      <c r="H428" s="186">
        <v>1.35E-2</v>
      </c>
      <c r="I428" s="185">
        <v>24.99</v>
      </c>
      <c r="J428" s="185">
        <v>0.33</v>
      </c>
      <c r="K428" s="121"/>
    </row>
    <row r="429" spans="1:11" x14ac:dyDescent="0.2">
      <c r="A429" s="182" t="s">
        <v>897</v>
      </c>
      <c r="B429" s="184" t="s">
        <v>1342</v>
      </c>
      <c r="C429" s="182" t="s">
        <v>704</v>
      </c>
      <c r="D429" s="182" t="s">
        <v>1343</v>
      </c>
      <c r="E429" s="287" t="s">
        <v>896</v>
      </c>
      <c r="F429" s="287"/>
      <c r="G429" s="183" t="s">
        <v>20</v>
      </c>
      <c r="H429" s="186">
        <v>4.7300000000000002E-2</v>
      </c>
      <c r="I429" s="185">
        <v>115.55</v>
      </c>
      <c r="J429" s="185">
        <v>5.46</v>
      </c>
      <c r="K429" s="121"/>
    </row>
    <row r="430" spans="1:11" x14ac:dyDescent="0.2">
      <c r="A430" s="182" t="s">
        <v>897</v>
      </c>
      <c r="B430" s="184" t="s">
        <v>956</v>
      </c>
      <c r="C430" s="182" t="s">
        <v>704</v>
      </c>
      <c r="D430" s="182" t="s">
        <v>955</v>
      </c>
      <c r="E430" s="287" t="s">
        <v>896</v>
      </c>
      <c r="F430" s="287"/>
      <c r="G430" s="183" t="s">
        <v>20</v>
      </c>
      <c r="H430" s="186">
        <v>4.7300000000000002E-2</v>
      </c>
      <c r="I430" s="185">
        <v>109.75</v>
      </c>
      <c r="J430" s="185">
        <v>5.19</v>
      </c>
      <c r="K430" s="121"/>
    </row>
    <row r="431" spans="1:11" x14ac:dyDescent="0.2">
      <c r="A431" s="182" t="s">
        <v>897</v>
      </c>
      <c r="B431" s="184" t="s">
        <v>1344</v>
      </c>
      <c r="C431" s="182" t="s">
        <v>704</v>
      </c>
      <c r="D431" s="182" t="s">
        <v>1345</v>
      </c>
      <c r="E431" s="287" t="s">
        <v>896</v>
      </c>
      <c r="F431" s="287"/>
      <c r="G431" s="183" t="s">
        <v>912</v>
      </c>
      <c r="H431" s="186">
        <v>4.4999999999999997E-3</v>
      </c>
      <c r="I431" s="185">
        <v>12.13</v>
      </c>
      <c r="J431" s="185">
        <v>0.05</v>
      </c>
      <c r="K431" s="121"/>
    </row>
    <row r="432" spans="1:11" ht="25.5" x14ac:dyDescent="0.2">
      <c r="A432" s="187"/>
      <c r="B432" s="187"/>
      <c r="C432" s="187"/>
      <c r="D432" s="187"/>
      <c r="E432" s="187" t="s">
        <v>888</v>
      </c>
      <c r="F432" s="188">
        <v>1.6499125874125875</v>
      </c>
      <c r="G432" s="187" t="s">
        <v>887</v>
      </c>
      <c r="H432" s="188">
        <v>1.37</v>
      </c>
      <c r="I432" s="187" t="s">
        <v>886</v>
      </c>
      <c r="J432" s="188">
        <v>3.02</v>
      </c>
      <c r="K432" s="121"/>
    </row>
    <row r="433" spans="1:11" ht="15" thickBot="1" x14ac:dyDescent="0.25">
      <c r="A433" s="187"/>
      <c r="B433" s="187"/>
      <c r="C433" s="187"/>
      <c r="D433" s="187"/>
      <c r="E433" s="187" t="s">
        <v>885</v>
      </c>
      <c r="F433" s="188">
        <v>4.54</v>
      </c>
      <c r="G433" s="187"/>
      <c r="H433" s="286" t="s">
        <v>884</v>
      </c>
      <c r="I433" s="286"/>
      <c r="J433" s="188">
        <v>21.79</v>
      </c>
      <c r="K433" s="121"/>
    </row>
    <row r="434" spans="1:11" ht="15" thickTop="1" x14ac:dyDescent="0.2">
      <c r="A434" s="176"/>
      <c r="B434" s="176"/>
      <c r="C434" s="176"/>
      <c r="D434" s="176"/>
      <c r="E434" s="176"/>
      <c r="F434" s="176"/>
      <c r="G434" s="176"/>
      <c r="H434" s="176"/>
      <c r="I434" s="176"/>
      <c r="J434" s="176"/>
      <c r="K434" s="121"/>
    </row>
    <row r="435" spans="1:11" ht="15" x14ac:dyDescent="0.2">
      <c r="A435" s="168" t="s">
        <v>541</v>
      </c>
      <c r="B435" s="170" t="s">
        <v>882</v>
      </c>
      <c r="C435" s="168" t="s">
        <v>881</v>
      </c>
      <c r="D435" s="168" t="s">
        <v>1</v>
      </c>
      <c r="E435" s="210" t="s">
        <v>895</v>
      </c>
      <c r="F435" s="210"/>
      <c r="G435" s="169" t="s">
        <v>2</v>
      </c>
      <c r="H435" s="170" t="s">
        <v>3</v>
      </c>
      <c r="I435" s="170" t="s">
        <v>880</v>
      </c>
      <c r="J435" s="170" t="s">
        <v>879</v>
      </c>
      <c r="K435" s="121"/>
    </row>
    <row r="436" spans="1:11" x14ac:dyDescent="0.2">
      <c r="A436" s="171" t="s">
        <v>894</v>
      </c>
      <c r="B436" s="173" t="s">
        <v>1302</v>
      </c>
      <c r="C436" s="171" t="s">
        <v>691</v>
      </c>
      <c r="D436" s="171" t="s">
        <v>1303</v>
      </c>
      <c r="E436" s="284" t="s">
        <v>539</v>
      </c>
      <c r="F436" s="284"/>
      <c r="G436" s="172" t="s">
        <v>56</v>
      </c>
      <c r="H436" s="175">
        <v>1</v>
      </c>
      <c r="I436" s="174">
        <v>67.77</v>
      </c>
      <c r="J436" s="174">
        <v>67.77</v>
      </c>
      <c r="K436" s="121"/>
    </row>
    <row r="437" spans="1:11" ht="25.5" x14ac:dyDescent="0.2">
      <c r="A437" s="177" t="s">
        <v>891</v>
      </c>
      <c r="B437" s="179" t="s">
        <v>893</v>
      </c>
      <c r="C437" s="177" t="s">
        <v>690</v>
      </c>
      <c r="D437" s="177" t="s">
        <v>892</v>
      </c>
      <c r="E437" s="285" t="s">
        <v>890</v>
      </c>
      <c r="F437" s="285"/>
      <c r="G437" s="178" t="s">
        <v>889</v>
      </c>
      <c r="H437" s="181">
        <v>0.23</v>
      </c>
      <c r="I437" s="180">
        <v>15.81</v>
      </c>
      <c r="J437" s="180">
        <v>3.63</v>
      </c>
      <c r="K437" s="121"/>
    </row>
    <row r="438" spans="1:11" x14ac:dyDescent="0.2">
      <c r="A438" s="182" t="s">
        <v>897</v>
      </c>
      <c r="B438" s="184" t="s">
        <v>1346</v>
      </c>
      <c r="C438" s="182" t="s">
        <v>704</v>
      </c>
      <c r="D438" s="182" t="s">
        <v>542</v>
      </c>
      <c r="E438" s="287" t="s">
        <v>896</v>
      </c>
      <c r="F438" s="287"/>
      <c r="G438" s="183" t="s">
        <v>56</v>
      </c>
      <c r="H438" s="186">
        <v>1</v>
      </c>
      <c r="I438" s="185">
        <v>64.14</v>
      </c>
      <c r="J438" s="185">
        <v>64.14</v>
      </c>
      <c r="K438" s="121"/>
    </row>
    <row r="439" spans="1:11" ht="25.5" x14ac:dyDescent="0.2">
      <c r="A439" s="187"/>
      <c r="B439" s="187"/>
      <c r="C439" s="187"/>
      <c r="D439" s="187"/>
      <c r="E439" s="187" t="s">
        <v>888</v>
      </c>
      <c r="F439" s="188">
        <v>1.2838723776223777</v>
      </c>
      <c r="G439" s="187" t="s">
        <v>887</v>
      </c>
      <c r="H439" s="188">
        <v>1.07</v>
      </c>
      <c r="I439" s="187" t="s">
        <v>886</v>
      </c>
      <c r="J439" s="188">
        <v>2.35</v>
      </c>
      <c r="K439" s="121"/>
    </row>
    <row r="440" spans="1:11" ht="15" thickBot="1" x14ac:dyDescent="0.25">
      <c r="A440" s="187"/>
      <c r="B440" s="187"/>
      <c r="C440" s="187"/>
      <c r="D440" s="187"/>
      <c r="E440" s="187" t="s">
        <v>885</v>
      </c>
      <c r="F440" s="188">
        <v>17.850000000000001</v>
      </c>
      <c r="G440" s="187"/>
      <c r="H440" s="286" t="s">
        <v>884</v>
      </c>
      <c r="I440" s="286"/>
      <c r="J440" s="188">
        <v>85.62</v>
      </c>
      <c r="K440" s="121"/>
    </row>
    <row r="441" spans="1:11" ht="15" thickTop="1" x14ac:dyDescent="0.2">
      <c r="A441" s="176"/>
      <c r="B441" s="176"/>
      <c r="C441" s="176"/>
      <c r="D441" s="176"/>
      <c r="E441" s="176"/>
      <c r="F441" s="176"/>
      <c r="G441" s="176"/>
      <c r="H441" s="176"/>
      <c r="I441" s="176"/>
      <c r="J441" s="176"/>
      <c r="K441" s="121"/>
    </row>
    <row r="442" spans="1:11" ht="15" x14ac:dyDescent="0.2">
      <c r="A442" s="168" t="s">
        <v>548</v>
      </c>
      <c r="B442" s="170" t="s">
        <v>882</v>
      </c>
      <c r="C442" s="168" t="s">
        <v>881</v>
      </c>
      <c r="D442" s="168" t="s">
        <v>1</v>
      </c>
      <c r="E442" s="210" t="s">
        <v>895</v>
      </c>
      <c r="F442" s="210"/>
      <c r="G442" s="169" t="s">
        <v>2</v>
      </c>
      <c r="H442" s="170" t="s">
        <v>3</v>
      </c>
      <c r="I442" s="170" t="s">
        <v>880</v>
      </c>
      <c r="J442" s="170" t="s">
        <v>879</v>
      </c>
      <c r="K442" s="121"/>
    </row>
    <row r="443" spans="1:11" ht="25.5" x14ac:dyDescent="0.2">
      <c r="A443" s="171" t="s">
        <v>894</v>
      </c>
      <c r="B443" s="173" t="s">
        <v>1304</v>
      </c>
      <c r="C443" s="171" t="s">
        <v>691</v>
      </c>
      <c r="D443" s="171" t="s">
        <v>1305</v>
      </c>
      <c r="E443" s="284" t="s">
        <v>1327</v>
      </c>
      <c r="F443" s="284"/>
      <c r="G443" s="172" t="s">
        <v>69</v>
      </c>
      <c r="H443" s="175">
        <v>1</v>
      </c>
      <c r="I443" s="174">
        <v>22.03</v>
      </c>
      <c r="J443" s="174">
        <v>22.03</v>
      </c>
      <c r="K443" s="121"/>
    </row>
    <row r="444" spans="1:11" ht="25.5" x14ac:dyDescent="0.2">
      <c r="A444" s="177" t="s">
        <v>891</v>
      </c>
      <c r="B444" s="179" t="s">
        <v>893</v>
      </c>
      <c r="C444" s="177" t="s">
        <v>690</v>
      </c>
      <c r="D444" s="177" t="s">
        <v>892</v>
      </c>
      <c r="E444" s="285" t="s">
        <v>890</v>
      </c>
      <c r="F444" s="285"/>
      <c r="G444" s="178" t="s">
        <v>889</v>
      </c>
      <c r="H444" s="181">
        <v>0.72</v>
      </c>
      <c r="I444" s="180">
        <v>15.81</v>
      </c>
      <c r="J444" s="180">
        <v>11.38</v>
      </c>
      <c r="K444" s="121"/>
    </row>
    <row r="445" spans="1:11" x14ac:dyDescent="0.2">
      <c r="A445" s="182" t="s">
        <v>897</v>
      </c>
      <c r="B445" s="184" t="s">
        <v>1347</v>
      </c>
      <c r="C445" s="182" t="s">
        <v>704</v>
      </c>
      <c r="D445" s="182" t="s">
        <v>1348</v>
      </c>
      <c r="E445" s="287" t="s">
        <v>905</v>
      </c>
      <c r="F445" s="287"/>
      <c r="G445" s="183" t="s">
        <v>889</v>
      </c>
      <c r="H445" s="186">
        <v>0.24</v>
      </c>
      <c r="I445" s="185">
        <v>44.391294117647057</v>
      </c>
      <c r="J445" s="185">
        <v>10.65</v>
      </c>
      <c r="K445" s="121"/>
    </row>
    <row r="446" spans="1:11" ht="25.5" x14ac:dyDescent="0.2">
      <c r="A446" s="187"/>
      <c r="B446" s="187"/>
      <c r="C446" s="187"/>
      <c r="D446" s="187"/>
      <c r="E446" s="187" t="s">
        <v>888</v>
      </c>
      <c r="F446" s="188">
        <v>4.0319056</v>
      </c>
      <c r="G446" s="187" t="s">
        <v>887</v>
      </c>
      <c r="H446" s="188">
        <v>3.35</v>
      </c>
      <c r="I446" s="187" t="s">
        <v>886</v>
      </c>
      <c r="J446" s="188">
        <v>7.38</v>
      </c>
      <c r="K446" s="121"/>
    </row>
    <row r="447" spans="1:11" ht="15" thickBot="1" x14ac:dyDescent="0.25">
      <c r="A447" s="187"/>
      <c r="B447" s="187"/>
      <c r="C447" s="187"/>
      <c r="D447" s="187"/>
      <c r="E447" s="187" t="s">
        <v>885</v>
      </c>
      <c r="F447" s="188">
        <v>5.8</v>
      </c>
      <c r="G447" s="187"/>
      <c r="H447" s="286" t="s">
        <v>884</v>
      </c>
      <c r="I447" s="286"/>
      <c r="J447" s="188">
        <v>27.83</v>
      </c>
      <c r="K447" s="121"/>
    </row>
    <row r="448" spans="1:11" ht="15" thickTop="1" x14ac:dyDescent="0.2">
      <c r="A448" s="176"/>
      <c r="B448" s="176"/>
      <c r="C448" s="176"/>
      <c r="D448" s="176"/>
      <c r="E448" s="176"/>
      <c r="F448" s="176"/>
      <c r="G448" s="176"/>
      <c r="H448" s="176"/>
      <c r="I448" s="176"/>
      <c r="J448" s="176"/>
      <c r="K448" s="121"/>
    </row>
    <row r="449" spans="1:11" ht="15" x14ac:dyDescent="0.2">
      <c r="A449" s="168" t="s">
        <v>580</v>
      </c>
      <c r="B449" s="170" t="s">
        <v>882</v>
      </c>
      <c r="C449" s="168" t="s">
        <v>881</v>
      </c>
      <c r="D449" s="168" t="s">
        <v>1</v>
      </c>
      <c r="E449" s="210" t="s">
        <v>895</v>
      </c>
      <c r="F449" s="210"/>
      <c r="G449" s="169" t="s">
        <v>2</v>
      </c>
      <c r="H449" s="170" t="s">
        <v>3</v>
      </c>
      <c r="I449" s="170" t="s">
        <v>880</v>
      </c>
      <c r="J449" s="170" t="s">
        <v>879</v>
      </c>
      <c r="K449" s="121"/>
    </row>
    <row r="450" spans="1:11" ht="38.25" x14ac:dyDescent="0.2">
      <c r="A450" s="171" t="s">
        <v>894</v>
      </c>
      <c r="B450" s="173" t="s">
        <v>697</v>
      </c>
      <c r="C450" s="171" t="s">
        <v>691</v>
      </c>
      <c r="D450" s="171" t="s">
        <v>564</v>
      </c>
      <c r="E450" s="284" t="s">
        <v>890</v>
      </c>
      <c r="F450" s="284"/>
      <c r="G450" s="172" t="s">
        <v>16</v>
      </c>
      <c r="H450" s="175">
        <v>1</v>
      </c>
      <c r="I450" s="174">
        <v>161.11000000000001</v>
      </c>
      <c r="J450" s="174">
        <v>161.11000000000001</v>
      </c>
      <c r="K450" s="121"/>
    </row>
    <row r="451" spans="1:11" ht="25.5" x14ac:dyDescent="0.2">
      <c r="A451" s="177" t="s">
        <v>891</v>
      </c>
      <c r="B451" s="179" t="s">
        <v>903</v>
      </c>
      <c r="C451" s="177" t="s">
        <v>690</v>
      </c>
      <c r="D451" s="177" t="s">
        <v>902</v>
      </c>
      <c r="E451" s="285" t="s">
        <v>890</v>
      </c>
      <c r="F451" s="285"/>
      <c r="G451" s="178" t="s">
        <v>889</v>
      </c>
      <c r="H451" s="181">
        <v>1</v>
      </c>
      <c r="I451" s="180">
        <v>20.079999999999998</v>
      </c>
      <c r="J451" s="180">
        <v>20.079999999999998</v>
      </c>
      <c r="K451" s="121"/>
    </row>
    <row r="452" spans="1:11" ht="25.5" x14ac:dyDescent="0.2">
      <c r="A452" s="177" t="s">
        <v>891</v>
      </c>
      <c r="B452" s="179" t="s">
        <v>893</v>
      </c>
      <c r="C452" s="177" t="s">
        <v>690</v>
      </c>
      <c r="D452" s="177" t="s">
        <v>892</v>
      </c>
      <c r="E452" s="285" t="s">
        <v>890</v>
      </c>
      <c r="F452" s="285"/>
      <c r="G452" s="178" t="s">
        <v>889</v>
      </c>
      <c r="H452" s="181">
        <v>1.2</v>
      </c>
      <c r="I452" s="180">
        <v>15.81</v>
      </c>
      <c r="J452" s="180">
        <v>18.97</v>
      </c>
      <c r="K452" s="121"/>
    </row>
    <row r="453" spans="1:11" ht="25.5" x14ac:dyDescent="0.2">
      <c r="A453" s="177" t="s">
        <v>891</v>
      </c>
      <c r="B453" s="179" t="s">
        <v>1886</v>
      </c>
      <c r="C453" s="177" t="s">
        <v>690</v>
      </c>
      <c r="D453" s="177" t="s">
        <v>1887</v>
      </c>
      <c r="E453" s="285" t="s">
        <v>890</v>
      </c>
      <c r="F453" s="285"/>
      <c r="G453" s="178" t="s">
        <v>889</v>
      </c>
      <c r="H453" s="181">
        <v>1</v>
      </c>
      <c r="I453" s="180">
        <v>19.97</v>
      </c>
      <c r="J453" s="180">
        <v>19.97</v>
      </c>
      <c r="K453" s="121"/>
    </row>
    <row r="454" spans="1:11" x14ac:dyDescent="0.2">
      <c r="A454" s="182" t="s">
        <v>897</v>
      </c>
      <c r="B454" s="184" t="s">
        <v>950</v>
      </c>
      <c r="C454" s="182" t="s">
        <v>899</v>
      </c>
      <c r="D454" s="182" t="s">
        <v>949</v>
      </c>
      <c r="E454" s="287" t="s">
        <v>896</v>
      </c>
      <c r="F454" s="287"/>
      <c r="G454" s="183" t="s">
        <v>898</v>
      </c>
      <c r="H454" s="186">
        <v>2.5</v>
      </c>
      <c r="I454" s="185">
        <v>11.3</v>
      </c>
      <c r="J454" s="185">
        <v>28.25</v>
      </c>
      <c r="K454" s="121"/>
    </row>
    <row r="455" spans="1:11" ht="25.5" x14ac:dyDescent="0.2">
      <c r="A455" s="182" t="s">
        <v>897</v>
      </c>
      <c r="B455" s="184" t="s">
        <v>948</v>
      </c>
      <c r="C455" s="182" t="s">
        <v>690</v>
      </c>
      <c r="D455" s="182" t="s">
        <v>947</v>
      </c>
      <c r="E455" s="287" t="s">
        <v>896</v>
      </c>
      <c r="F455" s="287"/>
      <c r="G455" s="183" t="s">
        <v>52</v>
      </c>
      <c r="H455" s="186">
        <v>2.4</v>
      </c>
      <c r="I455" s="185">
        <v>30.77</v>
      </c>
      <c r="J455" s="185">
        <v>73.84</v>
      </c>
      <c r="K455" s="121"/>
    </row>
    <row r="456" spans="1:11" ht="25.5" x14ac:dyDescent="0.2">
      <c r="A456" s="187"/>
      <c r="B456" s="187"/>
      <c r="C456" s="187"/>
      <c r="D456" s="187"/>
      <c r="E456" s="187" t="s">
        <v>888</v>
      </c>
      <c r="F456" s="188">
        <v>22.394012199999999</v>
      </c>
      <c r="G456" s="187" t="s">
        <v>887</v>
      </c>
      <c r="H456" s="188">
        <v>18.600000000000001</v>
      </c>
      <c r="I456" s="187" t="s">
        <v>886</v>
      </c>
      <c r="J456" s="188">
        <v>40.99</v>
      </c>
      <c r="K456" s="121"/>
    </row>
    <row r="457" spans="1:11" ht="15" thickBot="1" x14ac:dyDescent="0.25">
      <c r="A457" s="187"/>
      <c r="B457" s="187"/>
      <c r="C457" s="187"/>
      <c r="D457" s="187"/>
      <c r="E457" s="187" t="s">
        <v>885</v>
      </c>
      <c r="F457" s="188">
        <v>42.45</v>
      </c>
      <c r="G457" s="187"/>
      <c r="H457" s="286" t="s">
        <v>884</v>
      </c>
      <c r="I457" s="286"/>
      <c r="J457" s="188">
        <v>203.56</v>
      </c>
      <c r="K457" s="121"/>
    </row>
    <row r="458" spans="1:11" ht="15" thickTop="1" x14ac:dyDescent="0.2">
      <c r="A458" s="176"/>
      <c r="B458" s="176"/>
      <c r="C458" s="176"/>
      <c r="D458" s="176"/>
      <c r="E458" s="176"/>
      <c r="F458" s="176"/>
      <c r="G458" s="176"/>
      <c r="H458" s="176"/>
      <c r="I458" s="176"/>
      <c r="J458" s="176"/>
      <c r="K458" s="121"/>
    </row>
    <row r="459" spans="1:11" ht="15" x14ac:dyDescent="0.2">
      <c r="A459" s="168" t="s">
        <v>581</v>
      </c>
      <c r="B459" s="170" t="s">
        <v>882</v>
      </c>
      <c r="C459" s="168" t="s">
        <v>881</v>
      </c>
      <c r="D459" s="168" t="s">
        <v>1</v>
      </c>
      <c r="E459" s="210" t="s">
        <v>895</v>
      </c>
      <c r="F459" s="210"/>
      <c r="G459" s="169" t="s">
        <v>2</v>
      </c>
      <c r="H459" s="170" t="s">
        <v>3</v>
      </c>
      <c r="I459" s="170" t="s">
        <v>880</v>
      </c>
      <c r="J459" s="170" t="s">
        <v>879</v>
      </c>
      <c r="K459" s="121"/>
    </row>
    <row r="460" spans="1:11" ht="25.5" x14ac:dyDescent="0.2">
      <c r="A460" s="171" t="s">
        <v>894</v>
      </c>
      <c r="B460" s="173" t="s">
        <v>696</v>
      </c>
      <c r="C460" s="171" t="s">
        <v>691</v>
      </c>
      <c r="D460" s="171" t="s">
        <v>567</v>
      </c>
      <c r="E460" s="284" t="s">
        <v>890</v>
      </c>
      <c r="F460" s="284"/>
      <c r="G460" s="172" t="s">
        <v>16</v>
      </c>
      <c r="H460" s="175">
        <v>1</v>
      </c>
      <c r="I460" s="174">
        <v>768.31</v>
      </c>
      <c r="J460" s="174">
        <v>768.31</v>
      </c>
      <c r="K460" s="121"/>
    </row>
    <row r="461" spans="1:11" ht="25.5" x14ac:dyDescent="0.2">
      <c r="A461" s="177" t="s">
        <v>891</v>
      </c>
      <c r="B461" s="179" t="s">
        <v>945</v>
      </c>
      <c r="C461" s="177" t="s">
        <v>690</v>
      </c>
      <c r="D461" s="177" t="s">
        <v>944</v>
      </c>
      <c r="E461" s="285" t="s">
        <v>890</v>
      </c>
      <c r="F461" s="285"/>
      <c r="G461" s="178" t="s">
        <v>69</v>
      </c>
      <c r="H461" s="181">
        <v>3.0000000000000001E-3</v>
      </c>
      <c r="I461" s="180">
        <v>480.17</v>
      </c>
      <c r="J461" s="180">
        <v>1.44</v>
      </c>
      <c r="K461" s="121"/>
    </row>
    <row r="462" spans="1:11" ht="25.5" x14ac:dyDescent="0.2">
      <c r="A462" s="177" t="s">
        <v>891</v>
      </c>
      <c r="B462" s="179" t="s">
        <v>903</v>
      </c>
      <c r="C462" s="177" t="s">
        <v>690</v>
      </c>
      <c r="D462" s="177" t="s">
        <v>902</v>
      </c>
      <c r="E462" s="285" t="s">
        <v>890</v>
      </c>
      <c r="F462" s="285"/>
      <c r="G462" s="178" t="s">
        <v>889</v>
      </c>
      <c r="H462" s="181">
        <v>1</v>
      </c>
      <c r="I462" s="180">
        <v>20.079999999999998</v>
      </c>
      <c r="J462" s="180">
        <v>20.079999999999998</v>
      </c>
      <c r="K462" s="121"/>
    </row>
    <row r="463" spans="1:11" ht="25.5" x14ac:dyDescent="0.2">
      <c r="A463" s="177" t="s">
        <v>891</v>
      </c>
      <c r="B463" s="179" t="s">
        <v>893</v>
      </c>
      <c r="C463" s="177" t="s">
        <v>690</v>
      </c>
      <c r="D463" s="177" t="s">
        <v>892</v>
      </c>
      <c r="E463" s="285" t="s">
        <v>890</v>
      </c>
      <c r="F463" s="285"/>
      <c r="G463" s="178" t="s">
        <v>889</v>
      </c>
      <c r="H463" s="181">
        <v>1.5</v>
      </c>
      <c r="I463" s="180">
        <v>15.81</v>
      </c>
      <c r="J463" s="180">
        <v>23.71</v>
      </c>
      <c r="K463" s="121"/>
    </row>
    <row r="464" spans="1:11" x14ac:dyDescent="0.2">
      <c r="A464" s="182" t="s">
        <v>897</v>
      </c>
      <c r="B464" s="184" t="s">
        <v>943</v>
      </c>
      <c r="C464" s="182" t="s">
        <v>899</v>
      </c>
      <c r="D464" s="182" t="s">
        <v>942</v>
      </c>
      <c r="E464" s="287" t="s">
        <v>896</v>
      </c>
      <c r="F464" s="287"/>
      <c r="G464" s="183" t="s">
        <v>197</v>
      </c>
      <c r="H464" s="186">
        <v>1</v>
      </c>
      <c r="I464" s="185">
        <v>65.66</v>
      </c>
      <c r="J464" s="185">
        <v>65.66</v>
      </c>
      <c r="K464" s="121"/>
    </row>
    <row r="465" spans="1:11" ht="38.25" x14ac:dyDescent="0.2">
      <c r="A465" s="182" t="s">
        <v>897</v>
      </c>
      <c r="B465" s="184" t="s">
        <v>941</v>
      </c>
      <c r="C465" s="182" t="s">
        <v>899</v>
      </c>
      <c r="D465" s="182" t="s">
        <v>940</v>
      </c>
      <c r="E465" s="287" t="s">
        <v>896</v>
      </c>
      <c r="F465" s="287"/>
      <c r="G465" s="183" t="s">
        <v>20</v>
      </c>
      <c r="H465" s="186">
        <v>1</v>
      </c>
      <c r="I465" s="185">
        <v>657.42</v>
      </c>
      <c r="J465" s="185">
        <v>657.42</v>
      </c>
      <c r="K465" s="121"/>
    </row>
    <row r="466" spans="1:11" ht="25.5" x14ac:dyDescent="0.2">
      <c r="A466" s="187"/>
      <c r="B466" s="187"/>
      <c r="C466" s="187"/>
      <c r="D466" s="187"/>
      <c r="E466" s="187" t="s">
        <v>888</v>
      </c>
      <c r="F466" s="188">
        <v>16.329763986013987</v>
      </c>
      <c r="G466" s="187" t="s">
        <v>887</v>
      </c>
      <c r="H466" s="188">
        <v>13.56</v>
      </c>
      <c r="I466" s="187" t="s">
        <v>886</v>
      </c>
      <c r="J466" s="188">
        <v>29.89</v>
      </c>
      <c r="K466" s="121"/>
    </row>
    <row r="467" spans="1:11" ht="15" thickBot="1" x14ac:dyDescent="0.25">
      <c r="A467" s="187"/>
      <c r="B467" s="187"/>
      <c r="C467" s="187"/>
      <c r="D467" s="187"/>
      <c r="E467" s="187" t="s">
        <v>885</v>
      </c>
      <c r="F467" s="188">
        <v>202.44</v>
      </c>
      <c r="G467" s="187"/>
      <c r="H467" s="286" t="s">
        <v>884</v>
      </c>
      <c r="I467" s="286"/>
      <c r="J467" s="188">
        <v>970.75</v>
      </c>
      <c r="K467" s="121"/>
    </row>
    <row r="468" spans="1:11" ht="15" thickTop="1" x14ac:dyDescent="0.2">
      <c r="A468" s="176"/>
      <c r="B468" s="176"/>
      <c r="C468" s="176"/>
      <c r="D468" s="176"/>
      <c r="E468" s="176"/>
      <c r="F468" s="176"/>
      <c r="G468" s="176"/>
      <c r="H468" s="176"/>
      <c r="I468" s="176"/>
      <c r="J468" s="176"/>
      <c r="K468" s="121"/>
    </row>
    <row r="469" spans="1:11" ht="15" x14ac:dyDescent="0.2">
      <c r="A469" s="168" t="s">
        <v>1379</v>
      </c>
      <c r="B469" s="170" t="s">
        <v>882</v>
      </c>
      <c r="C469" s="168" t="s">
        <v>881</v>
      </c>
      <c r="D469" s="168" t="s">
        <v>1</v>
      </c>
      <c r="E469" s="210" t="s">
        <v>895</v>
      </c>
      <c r="F469" s="210"/>
      <c r="G469" s="169" t="s">
        <v>2</v>
      </c>
      <c r="H469" s="170" t="s">
        <v>3</v>
      </c>
      <c r="I469" s="170" t="s">
        <v>880</v>
      </c>
      <c r="J469" s="170" t="s">
        <v>879</v>
      </c>
      <c r="K469" s="121"/>
    </row>
    <row r="470" spans="1:11" ht="51" x14ac:dyDescent="0.2">
      <c r="A470" s="171" t="s">
        <v>894</v>
      </c>
      <c r="B470" s="173" t="s">
        <v>695</v>
      </c>
      <c r="C470" s="171" t="s">
        <v>691</v>
      </c>
      <c r="D470" s="171" t="s">
        <v>571</v>
      </c>
      <c r="E470" s="284" t="s">
        <v>890</v>
      </c>
      <c r="F470" s="284"/>
      <c r="G470" s="172" t="s">
        <v>16</v>
      </c>
      <c r="H470" s="175">
        <v>1</v>
      </c>
      <c r="I470" s="174">
        <v>18.989999999999998</v>
      </c>
      <c r="J470" s="174">
        <v>18.989999999999998</v>
      </c>
      <c r="K470" s="121"/>
    </row>
    <row r="471" spans="1:11" ht="25.5" x14ac:dyDescent="0.2">
      <c r="A471" s="177" t="s">
        <v>891</v>
      </c>
      <c r="B471" s="179" t="s">
        <v>939</v>
      </c>
      <c r="C471" s="177" t="s">
        <v>690</v>
      </c>
      <c r="D471" s="177" t="s">
        <v>938</v>
      </c>
      <c r="E471" s="285" t="s">
        <v>890</v>
      </c>
      <c r="F471" s="285"/>
      <c r="G471" s="178" t="s">
        <v>889</v>
      </c>
      <c r="H471" s="181">
        <v>0.21</v>
      </c>
      <c r="I471" s="180">
        <v>21.15</v>
      </c>
      <c r="J471" s="180">
        <v>4.4400000000000004</v>
      </c>
      <c r="K471" s="121"/>
    </row>
    <row r="472" spans="1:11" ht="25.5" x14ac:dyDescent="0.2">
      <c r="A472" s="177" t="s">
        <v>891</v>
      </c>
      <c r="B472" s="179" t="s">
        <v>893</v>
      </c>
      <c r="C472" s="177" t="s">
        <v>690</v>
      </c>
      <c r="D472" s="177" t="s">
        <v>892</v>
      </c>
      <c r="E472" s="285" t="s">
        <v>890</v>
      </c>
      <c r="F472" s="285"/>
      <c r="G472" s="178" t="s">
        <v>889</v>
      </c>
      <c r="H472" s="181">
        <v>0.11</v>
      </c>
      <c r="I472" s="180">
        <v>15.81</v>
      </c>
      <c r="J472" s="180">
        <v>1.73</v>
      </c>
      <c r="K472" s="121"/>
    </row>
    <row r="473" spans="1:11" x14ac:dyDescent="0.2">
      <c r="A473" s="182" t="s">
        <v>897</v>
      </c>
      <c r="B473" s="184" t="s">
        <v>937</v>
      </c>
      <c r="C473" s="182" t="s">
        <v>690</v>
      </c>
      <c r="D473" s="182" t="s">
        <v>936</v>
      </c>
      <c r="E473" s="287" t="s">
        <v>896</v>
      </c>
      <c r="F473" s="287"/>
      <c r="G473" s="183" t="s">
        <v>56</v>
      </c>
      <c r="H473" s="186">
        <v>0.55000000000000004</v>
      </c>
      <c r="I473" s="185">
        <v>2.6</v>
      </c>
      <c r="J473" s="185">
        <v>1.43</v>
      </c>
      <c r="K473" s="121"/>
    </row>
    <row r="474" spans="1:11" x14ac:dyDescent="0.2">
      <c r="A474" s="182" t="s">
        <v>897</v>
      </c>
      <c r="B474" s="184" t="s">
        <v>935</v>
      </c>
      <c r="C474" s="182" t="s">
        <v>690</v>
      </c>
      <c r="D474" s="182" t="s">
        <v>934</v>
      </c>
      <c r="E474" s="287" t="s">
        <v>896</v>
      </c>
      <c r="F474" s="287"/>
      <c r="G474" s="183" t="s">
        <v>912</v>
      </c>
      <c r="H474" s="186">
        <v>4.3999999999999997E-2</v>
      </c>
      <c r="I474" s="185">
        <v>42.91</v>
      </c>
      <c r="J474" s="185">
        <v>1.88</v>
      </c>
      <c r="K474" s="121"/>
    </row>
    <row r="475" spans="1:11" x14ac:dyDescent="0.2">
      <c r="A475" s="182" t="s">
        <v>897</v>
      </c>
      <c r="B475" s="184" t="s">
        <v>933</v>
      </c>
      <c r="C475" s="182" t="s">
        <v>690</v>
      </c>
      <c r="D475" s="182" t="s">
        <v>932</v>
      </c>
      <c r="E475" s="287" t="s">
        <v>896</v>
      </c>
      <c r="F475" s="287"/>
      <c r="G475" s="183" t="s">
        <v>912</v>
      </c>
      <c r="H475" s="186">
        <v>0.17599999999999999</v>
      </c>
      <c r="I475" s="185">
        <v>30.08</v>
      </c>
      <c r="J475" s="185">
        <v>5.29</v>
      </c>
      <c r="K475" s="121"/>
    </row>
    <row r="476" spans="1:11" x14ac:dyDescent="0.2">
      <c r="A476" s="182" t="s">
        <v>897</v>
      </c>
      <c r="B476" s="184" t="s">
        <v>931</v>
      </c>
      <c r="C476" s="182" t="s">
        <v>690</v>
      </c>
      <c r="D476" s="182" t="s">
        <v>930</v>
      </c>
      <c r="E476" s="287" t="s">
        <v>896</v>
      </c>
      <c r="F476" s="287"/>
      <c r="G476" s="183" t="s">
        <v>912</v>
      </c>
      <c r="H476" s="186">
        <v>0.13200000000000001</v>
      </c>
      <c r="I476" s="185">
        <v>32</v>
      </c>
      <c r="J476" s="185">
        <v>4.22</v>
      </c>
      <c r="K476" s="121"/>
    </row>
    <row r="477" spans="1:11" ht="25.5" x14ac:dyDescent="0.2">
      <c r="A477" s="187"/>
      <c r="B477" s="187"/>
      <c r="C477" s="187"/>
      <c r="D477" s="187"/>
      <c r="E477" s="187" t="s">
        <v>888</v>
      </c>
      <c r="F477" s="188">
        <v>2.2508741258741258</v>
      </c>
      <c r="G477" s="187" t="s">
        <v>887</v>
      </c>
      <c r="H477" s="188">
        <v>1.87</v>
      </c>
      <c r="I477" s="187" t="s">
        <v>886</v>
      </c>
      <c r="J477" s="188">
        <v>4.12</v>
      </c>
      <c r="K477" s="121"/>
    </row>
    <row r="478" spans="1:11" ht="15" thickBot="1" x14ac:dyDescent="0.25">
      <c r="A478" s="187"/>
      <c r="B478" s="187"/>
      <c r="C478" s="187"/>
      <c r="D478" s="187"/>
      <c r="E478" s="187" t="s">
        <v>885</v>
      </c>
      <c r="F478" s="188">
        <v>5</v>
      </c>
      <c r="G478" s="187"/>
      <c r="H478" s="286" t="s">
        <v>884</v>
      </c>
      <c r="I478" s="286"/>
      <c r="J478" s="188">
        <v>23.99</v>
      </c>
      <c r="K478" s="121"/>
    </row>
    <row r="479" spans="1:11" ht="15" thickTop="1" x14ac:dyDescent="0.2">
      <c r="A479" s="176"/>
      <c r="B479" s="176"/>
      <c r="C479" s="176"/>
      <c r="D479" s="176"/>
      <c r="E479" s="176"/>
      <c r="F479" s="176"/>
      <c r="G479" s="176"/>
      <c r="H479" s="176"/>
      <c r="I479" s="176"/>
      <c r="J479" s="176"/>
      <c r="K479" s="121"/>
    </row>
    <row r="480" spans="1:11" ht="15" x14ac:dyDescent="0.2">
      <c r="A480" s="168" t="s">
        <v>1311</v>
      </c>
      <c r="B480" s="170" t="s">
        <v>882</v>
      </c>
      <c r="C480" s="168" t="s">
        <v>881</v>
      </c>
      <c r="D480" s="168" t="s">
        <v>1</v>
      </c>
      <c r="E480" s="210" t="s">
        <v>895</v>
      </c>
      <c r="F480" s="210"/>
      <c r="G480" s="169" t="s">
        <v>2</v>
      </c>
      <c r="H480" s="170" t="s">
        <v>3</v>
      </c>
      <c r="I480" s="170" t="s">
        <v>880</v>
      </c>
      <c r="J480" s="170" t="s">
        <v>879</v>
      </c>
      <c r="K480" s="121"/>
    </row>
    <row r="481" spans="1:11" ht="25.5" x14ac:dyDescent="0.2">
      <c r="A481" s="171" t="s">
        <v>894</v>
      </c>
      <c r="B481" s="173" t="s">
        <v>693</v>
      </c>
      <c r="C481" s="171" t="s">
        <v>691</v>
      </c>
      <c r="D481" s="171" t="s">
        <v>576</v>
      </c>
      <c r="E481" s="284" t="s">
        <v>929</v>
      </c>
      <c r="F481" s="284"/>
      <c r="G481" s="172" t="s">
        <v>56</v>
      </c>
      <c r="H481" s="175">
        <v>1</v>
      </c>
      <c r="I481" s="174">
        <v>3960.3</v>
      </c>
      <c r="J481" s="174">
        <v>3960.3</v>
      </c>
      <c r="K481" s="121"/>
    </row>
    <row r="482" spans="1:11" ht="25.5" x14ac:dyDescent="0.2">
      <c r="A482" s="177" t="s">
        <v>891</v>
      </c>
      <c r="B482" s="179" t="s">
        <v>893</v>
      </c>
      <c r="C482" s="177" t="s">
        <v>690</v>
      </c>
      <c r="D482" s="177" t="s">
        <v>892</v>
      </c>
      <c r="E482" s="285" t="s">
        <v>890</v>
      </c>
      <c r="F482" s="285"/>
      <c r="G482" s="178" t="s">
        <v>889</v>
      </c>
      <c r="H482" s="181">
        <v>12.5</v>
      </c>
      <c r="I482" s="180">
        <v>15.81</v>
      </c>
      <c r="J482" s="180">
        <v>197.62</v>
      </c>
      <c r="K482" s="121"/>
    </row>
    <row r="483" spans="1:11" ht="25.5" x14ac:dyDescent="0.2">
      <c r="A483" s="177" t="s">
        <v>891</v>
      </c>
      <c r="B483" s="179" t="s">
        <v>903</v>
      </c>
      <c r="C483" s="177" t="s">
        <v>690</v>
      </c>
      <c r="D483" s="177" t="s">
        <v>902</v>
      </c>
      <c r="E483" s="285" t="s">
        <v>890</v>
      </c>
      <c r="F483" s="285"/>
      <c r="G483" s="178" t="s">
        <v>889</v>
      </c>
      <c r="H483" s="181">
        <v>1.91</v>
      </c>
      <c r="I483" s="180">
        <v>20.079999999999998</v>
      </c>
      <c r="J483" s="180">
        <v>38.35</v>
      </c>
      <c r="K483" s="121"/>
    </row>
    <row r="484" spans="1:11" ht="25.5" x14ac:dyDescent="0.2">
      <c r="A484" s="177" t="s">
        <v>891</v>
      </c>
      <c r="B484" s="179" t="s">
        <v>1898</v>
      </c>
      <c r="C484" s="177" t="s">
        <v>690</v>
      </c>
      <c r="D484" s="177" t="s">
        <v>1899</v>
      </c>
      <c r="E484" s="285" t="s">
        <v>890</v>
      </c>
      <c r="F484" s="285"/>
      <c r="G484" s="178" t="s">
        <v>889</v>
      </c>
      <c r="H484" s="181">
        <v>2.34</v>
      </c>
      <c r="I484" s="180">
        <v>15.81</v>
      </c>
      <c r="J484" s="180">
        <v>36.99</v>
      </c>
      <c r="K484" s="121"/>
    </row>
    <row r="485" spans="1:11" ht="25.5" x14ac:dyDescent="0.2">
      <c r="A485" s="177" t="s">
        <v>891</v>
      </c>
      <c r="B485" s="179" t="s">
        <v>1900</v>
      </c>
      <c r="C485" s="177" t="s">
        <v>690</v>
      </c>
      <c r="D485" s="177" t="s">
        <v>1901</v>
      </c>
      <c r="E485" s="285" t="s">
        <v>890</v>
      </c>
      <c r="F485" s="285"/>
      <c r="G485" s="178" t="s">
        <v>889</v>
      </c>
      <c r="H485" s="181">
        <v>3.5</v>
      </c>
      <c r="I485" s="180">
        <v>17.16</v>
      </c>
      <c r="J485" s="180">
        <v>60.06</v>
      </c>
      <c r="K485" s="121"/>
    </row>
    <row r="486" spans="1:11" ht="25.5" x14ac:dyDescent="0.2">
      <c r="A486" s="177" t="s">
        <v>891</v>
      </c>
      <c r="B486" s="179" t="s">
        <v>1884</v>
      </c>
      <c r="C486" s="177" t="s">
        <v>690</v>
      </c>
      <c r="D486" s="177" t="s">
        <v>1885</v>
      </c>
      <c r="E486" s="285" t="s">
        <v>890</v>
      </c>
      <c r="F486" s="285"/>
      <c r="G486" s="178" t="s">
        <v>889</v>
      </c>
      <c r="H486" s="181">
        <v>3.5</v>
      </c>
      <c r="I486" s="180">
        <v>18.989999999999998</v>
      </c>
      <c r="J486" s="180">
        <v>66.459999999999994</v>
      </c>
      <c r="K486" s="121"/>
    </row>
    <row r="487" spans="1:11" ht="25.5" x14ac:dyDescent="0.2">
      <c r="A487" s="177" t="s">
        <v>891</v>
      </c>
      <c r="B487" s="179" t="s">
        <v>1902</v>
      </c>
      <c r="C487" s="177" t="s">
        <v>690</v>
      </c>
      <c r="D487" s="177" t="s">
        <v>1903</v>
      </c>
      <c r="E487" s="285" t="s">
        <v>890</v>
      </c>
      <c r="F487" s="285"/>
      <c r="G487" s="178" t="s">
        <v>889</v>
      </c>
      <c r="H487" s="181">
        <v>2.34</v>
      </c>
      <c r="I487" s="180">
        <v>19.97</v>
      </c>
      <c r="J487" s="180">
        <v>46.72</v>
      </c>
      <c r="K487" s="121"/>
    </row>
    <row r="488" spans="1:11" ht="25.5" x14ac:dyDescent="0.2">
      <c r="A488" s="177" t="s">
        <v>891</v>
      </c>
      <c r="B488" s="179" t="s">
        <v>1006</v>
      </c>
      <c r="C488" s="177" t="s">
        <v>690</v>
      </c>
      <c r="D488" s="177" t="s">
        <v>1005</v>
      </c>
      <c r="E488" s="285" t="s">
        <v>890</v>
      </c>
      <c r="F488" s="285"/>
      <c r="G488" s="178" t="s">
        <v>889</v>
      </c>
      <c r="H488" s="181">
        <v>5.5</v>
      </c>
      <c r="I488" s="180">
        <v>20</v>
      </c>
      <c r="J488" s="180">
        <v>110</v>
      </c>
      <c r="K488" s="121"/>
    </row>
    <row r="489" spans="1:11" ht="25.5" x14ac:dyDescent="0.2">
      <c r="A489" s="177" t="s">
        <v>891</v>
      </c>
      <c r="B489" s="179" t="s">
        <v>1141</v>
      </c>
      <c r="C489" s="177" t="s">
        <v>690</v>
      </c>
      <c r="D489" s="177" t="s">
        <v>1140</v>
      </c>
      <c r="E489" s="285" t="s">
        <v>890</v>
      </c>
      <c r="F489" s="285"/>
      <c r="G489" s="178" t="s">
        <v>889</v>
      </c>
      <c r="H489" s="181">
        <v>3.5</v>
      </c>
      <c r="I489" s="180">
        <v>19.850000000000001</v>
      </c>
      <c r="J489" s="180">
        <v>69.47</v>
      </c>
      <c r="K489" s="121"/>
    </row>
    <row r="490" spans="1:11" x14ac:dyDescent="0.2">
      <c r="A490" s="182" t="s">
        <v>897</v>
      </c>
      <c r="B490" s="184" t="s">
        <v>928</v>
      </c>
      <c r="C490" s="182" t="s">
        <v>704</v>
      </c>
      <c r="D490" s="182" t="s">
        <v>927</v>
      </c>
      <c r="E490" s="287" t="s">
        <v>896</v>
      </c>
      <c r="F490" s="287"/>
      <c r="G490" s="183" t="s">
        <v>69</v>
      </c>
      <c r="H490" s="186">
        <v>0.16</v>
      </c>
      <c r="I490" s="185">
        <v>76.19</v>
      </c>
      <c r="J490" s="185">
        <v>12.19</v>
      </c>
      <c r="K490" s="121"/>
    </row>
    <row r="491" spans="1:11" x14ac:dyDescent="0.2">
      <c r="A491" s="182" t="s">
        <v>897</v>
      </c>
      <c r="B491" s="184" t="s">
        <v>1888</v>
      </c>
      <c r="C491" s="182" t="s">
        <v>690</v>
      </c>
      <c r="D491" s="182" t="s">
        <v>1889</v>
      </c>
      <c r="E491" s="287" t="s">
        <v>896</v>
      </c>
      <c r="F491" s="287"/>
      <c r="G491" s="183" t="s">
        <v>95</v>
      </c>
      <c r="H491" s="186">
        <v>0.59</v>
      </c>
      <c r="I491" s="185">
        <v>33.049999999999997</v>
      </c>
      <c r="J491" s="185">
        <v>19.489999999999998</v>
      </c>
      <c r="K491" s="121"/>
    </row>
    <row r="492" spans="1:11" x14ac:dyDescent="0.2">
      <c r="A492" s="182" t="s">
        <v>897</v>
      </c>
      <c r="B492" s="184" t="s">
        <v>1890</v>
      </c>
      <c r="C492" s="182" t="s">
        <v>690</v>
      </c>
      <c r="D492" s="182" t="s">
        <v>1891</v>
      </c>
      <c r="E492" s="287" t="s">
        <v>896</v>
      </c>
      <c r="F492" s="287"/>
      <c r="G492" s="183" t="s">
        <v>20</v>
      </c>
      <c r="H492" s="186">
        <v>4.3499999999999996</v>
      </c>
      <c r="I492" s="185">
        <v>58.95</v>
      </c>
      <c r="J492" s="185">
        <v>256.43</v>
      </c>
      <c r="K492" s="121"/>
    </row>
    <row r="493" spans="1:11" ht="25.5" x14ac:dyDescent="0.2">
      <c r="A493" s="182" t="s">
        <v>897</v>
      </c>
      <c r="B493" s="184" t="s">
        <v>964</v>
      </c>
      <c r="C493" s="182" t="s">
        <v>690</v>
      </c>
      <c r="D493" s="182" t="s">
        <v>963</v>
      </c>
      <c r="E493" s="287" t="s">
        <v>896</v>
      </c>
      <c r="F493" s="287"/>
      <c r="G493" s="183" t="s">
        <v>69</v>
      </c>
      <c r="H493" s="186">
        <v>0.5</v>
      </c>
      <c r="I493" s="185">
        <v>58.25</v>
      </c>
      <c r="J493" s="185">
        <v>29.12</v>
      </c>
      <c r="K493" s="121"/>
    </row>
    <row r="494" spans="1:11" x14ac:dyDescent="0.2">
      <c r="A494" s="182" t="s">
        <v>897</v>
      </c>
      <c r="B494" s="184" t="s">
        <v>931</v>
      </c>
      <c r="C494" s="182" t="s">
        <v>690</v>
      </c>
      <c r="D494" s="182" t="s">
        <v>930</v>
      </c>
      <c r="E494" s="287" t="s">
        <v>896</v>
      </c>
      <c r="F494" s="287"/>
      <c r="G494" s="183" t="s">
        <v>912</v>
      </c>
      <c r="H494" s="186">
        <v>0.85</v>
      </c>
      <c r="I494" s="185">
        <v>32</v>
      </c>
      <c r="J494" s="185">
        <v>27.2</v>
      </c>
      <c r="K494" s="121"/>
    </row>
    <row r="495" spans="1:11" x14ac:dyDescent="0.2">
      <c r="A495" s="182" t="s">
        <v>897</v>
      </c>
      <c r="B495" s="184" t="s">
        <v>926</v>
      </c>
      <c r="C495" s="182" t="s">
        <v>704</v>
      </c>
      <c r="D495" s="182" t="s">
        <v>925</v>
      </c>
      <c r="E495" s="287" t="s">
        <v>896</v>
      </c>
      <c r="F495" s="287"/>
      <c r="G495" s="183" t="s">
        <v>52</v>
      </c>
      <c r="H495" s="186">
        <v>10.5</v>
      </c>
      <c r="I495" s="185">
        <v>118.61</v>
      </c>
      <c r="J495" s="185">
        <v>1245.4000000000001</v>
      </c>
      <c r="K495" s="121"/>
    </row>
    <row r="496" spans="1:11" x14ac:dyDescent="0.2">
      <c r="A496" s="182" t="s">
        <v>897</v>
      </c>
      <c r="B496" s="184" t="s">
        <v>924</v>
      </c>
      <c r="C496" s="182" t="s">
        <v>704</v>
      </c>
      <c r="D496" s="182" t="s">
        <v>923</v>
      </c>
      <c r="E496" s="287" t="s">
        <v>896</v>
      </c>
      <c r="F496" s="287"/>
      <c r="G496" s="183" t="s">
        <v>95</v>
      </c>
      <c r="H496" s="186">
        <v>33.5</v>
      </c>
      <c r="I496" s="185">
        <v>9.5</v>
      </c>
      <c r="J496" s="185">
        <v>318.25</v>
      </c>
      <c r="K496" s="121"/>
    </row>
    <row r="497" spans="1:11" ht="25.5" x14ac:dyDescent="0.2">
      <c r="A497" s="182" t="s">
        <v>897</v>
      </c>
      <c r="B497" s="184" t="s">
        <v>1892</v>
      </c>
      <c r="C497" s="182" t="s">
        <v>690</v>
      </c>
      <c r="D497" s="182" t="s">
        <v>1893</v>
      </c>
      <c r="E497" s="287" t="s">
        <v>896</v>
      </c>
      <c r="F497" s="287"/>
      <c r="G497" s="183" t="s">
        <v>912</v>
      </c>
      <c r="H497" s="186">
        <v>1.1000000000000001</v>
      </c>
      <c r="I497" s="185">
        <v>32.82</v>
      </c>
      <c r="J497" s="185">
        <v>36.1</v>
      </c>
      <c r="K497" s="121"/>
    </row>
    <row r="498" spans="1:11" x14ac:dyDescent="0.2">
      <c r="A498" s="182" t="s">
        <v>897</v>
      </c>
      <c r="B498" s="184" t="s">
        <v>937</v>
      </c>
      <c r="C498" s="182" t="s">
        <v>690</v>
      </c>
      <c r="D498" s="182" t="s">
        <v>936</v>
      </c>
      <c r="E498" s="287" t="s">
        <v>896</v>
      </c>
      <c r="F498" s="287"/>
      <c r="G498" s="183" t="s">
        <v>56</v>
      </c>
      <c r="H498" s="186">
        <v>2.1</v>
      </c>
      <c r="I498" s="185">
        <v>2.6</v>
      </c>
      <c r="J498" s="185">
        <v>5.46</v>
      </c>
      <c r="K498" s="121"/>
    </row>
    <row r="499" spans="1:11" ht="25.5" x14ac:dyDescent="0.2">
      <c r="A499" s="182" t="s">
        <v>897</v>
      </c>
      <c r="B499" s="184" t="s">
        <v>1894</v>
      </c>
      <c r="C499" s="182" t="s">
        <v>690</v>
      </c>
      <c r="D499" s="182" t="s">
        <v>1895</v>
      </c>
      <c r="E499" s="287" t="s">
        <v>896</v>
      </c>
      <c r="F499" s="287"/>
      <c r="G499" s="183" t="s">
        <v>69</v>
      </c>
      <c r="H499" s="186">
        <v>0.38</v>
      </c>
      <c r="I499" s="185">
        <v>189.5</v>
      </c>
      <c r="J499" s="185">
        <v>72.010000000000005</v>
      </c>
      <c r="K499" s="121"/>
    </row>
    <row r="500" spans="1:11" x14ac:dyDescent="0.2">
      <c r="A500" s="182" t="s">
        <v>897</v>
      </c>
      <c r="B500" s="184" t="s">
        <v>920</v>
      </c>
      <c r="C500" s="182" t="s">
        <v>704</v>
      </c>
      <c r="D500" s="182" t="s">
        <v>919</v>
      </c>
      <c r="E500" s="287" t="s">
        <v>896</v>
      </c>
      <c r="F500" s="287"/>
      <c r="G500" s="183" t="s">
        <v>52</v>
      </c>
      <c r="H500" s="186">
        <v>2.25</v>
      </c>
      <c r="I500" s="185">
        <v>4.74</v>
      </c>
      <c r="J500" s="185">
        <v>10.66</v>
      </c>
      <c r="K500" s="121"/>
    </row>
    <row r="501" spans="1:11" x14ac:dyDescent="0.2">
      <c r="A501" s="182" t="s">
        <v>897</v>
      </c>
      <c r="B501" s="184" t="s">
        <v>978</v>
      </c>
      <c r="C501" s="182" t="s">
        <v>690</v>
      </c>
      <c r="D501" s="182" t="s">
        <v>977</v>
      </c>
      <c r="E501" s="287" t="s">
        <v>896</v>
      </c>
      <c r="F501" s="287"/>
      <c r="G501" s="183" t="s">
        <v>95</v>
      </c>
      <c r="H501" s="186">
        <v>112</v>
      </c>
      <c r="I501" s="185">
        <v>0.74</v>
      </c>
      <c r="J501" s="185">
        <v>82.88</v>
      </c>
      <c r="K501" s="121"/>
    </row>
    <row r="502" spans="1:11" x14ac:dyDescent="0.2">
      <c r="A502" s="182" t="s">
        <v>897</v>
      </c>
      <c r="B502" s="184" t="s">
        <v>918</v>
      </c>
      <c r="C502" s="182" t="s">
        <v>704</v>
      </c>
      <c r="D502" s="182" t="s">
        <v>917</v>
      </c>
      <c r="E502" s="287" t="s">
        <v>896</v>
      </c>
      <c r="F502" s="287"/>
      <c r="G502" s="183" t="s">
        <v>20</v>
      </c>
      <c r="H502" s="186">
        <v>3.3</v>
      </c>
      <c r="I502" s="185">
        <v>29.57</v>
      </c>
      <c r="J502" s="185">
        <v>97.58</v>
      </c>
      <c r="K502" s="121"/>
    </row>
    <row r="503" spans="1:11" x14ac:dyDescent="0.2">
      <c r="A503" s="182" t="s">
        <v>897</v>
      </c>
      <c r="B503" s="184" t="s">
        <v>916</v>
      </c>
      <c r="C503" s="182" t="s">
        <v>704</v>
      </c>
      <c r="D503" s="182" t="s">
        <v>915</v>
      </c>
      <c r="E503" s="287" t="s">
        <v>896</v>
      </c>
      <c r="F503" s="287"/>
      <c r="G503" s="183" t="s">
        <v>95</v>
      </c>
      <c r="H503" s="186">
        <v>0.45</v>
      </c>
      <c r="I503" s="185">
        <v>13.8</v>
      </c>
      <c r="J503" s="185">
        <v>6.21</v>
      </c>
      <c r="K503" s="121"/>
    </row>
    <row r="504" spans="1:11" x14ac:dyDescent="0.2">
      <c r="A504" s="182" t="s">
        <v>897</v>
      </c>
      <c r="B504" s="184" t="s">
        <v>914</v>
      </c>
      <c r="C504" s="182" t="s">
        <v>704</v>
      </c>
      <c r="D504" s="182" t="s">
        <v>913</v>
      </c>
      <c r="E504" s="287" t="s">
        <v>896</v>
      </c>
      <c r="F504" s="287"/>
      <c r="G504" s="183" t="s">
        <v>912</v>
      </c>
      <c r="H504" s="186">
        <v>1.8</v>
      </c>
      <c r="I504" s="185">
        <v>7.35</v>
      </c>
      <c r="J504" s="185">
        <v>13.23</v>
      </c>
      <c r="K504" s="121"/>
    </row>
    <row r="505" spans="1:11" x14ac:dyDescent="0.2">
      <c r="A505" s="182" t="s">
        <v>897</v>
      </c>
      <c r="B505" s="184" t="s">
        <v>1896</v>
      </c>
      <c r="C505" s="182" t="s">
        <v>690</v>
      </c>
      <c r="D505" s="182" t="s">
        <v>1897</v>
      </c>
      <c r="E505" s="287" t="s">
        <v>896</v>
      </c>
      <c r="F505" s="287"/>
      <c r="G505" s="183" t="s">
        <v>95</v>
      </c>
      <c r="H505" s="186">
        <v>0.85</v>
      </c>
      <c r="I505" s="185">
        <v>146.87</v>
      </c>
      <c r="J505" s="185">
        <v>124.83</v>
      </c>
      <c r="K505" s="121"/>
    </row>
    <row r="506" spans="1:11" x14ac:dyDescent="0.2">
      <c r="A506" s="182" t="s">
        <v>897</v>
      </c>
      <c r="B506" s="184" t="s">
        <v>911</v>
      </c>
      <c r="C506" s="182" t="s">
        <v>704</v>
      </c>
      <c r="D506" s="182" t="s">
        <v>910</v>
      </c>
      <c r="E506" s="287" t="s">
        <v>896</v>
      </c>
      <c r="F506" s="287"/>
      <c r="G506" s="183" t="s">
        <v>95</v>
      </c>
      <c r="H506" s="186">
        <v>7.28</v>
      </c>
      <c r="I506" s="185">
        <v>1.1000000000000001</v>
      </c>
      <c r="J506" s="185">
        <v>8</v>
      </c>
      <c r="K506" s="121"/>
    </row>
    <row r="507" spans="1:11" x14ac:dyDescent="0.2">
      <c r="A507" s="182" t="s">
        <v>897</v>
      </c>
      <c r="B507" s="184" t="s">
        <v>909</v>
      </c>
      <c r="C507" s="182" t="s">
        <v>704</v>
      </c>
      <c r="D507" s="182" t="s">
        <v>908</v>
      </c>
      <c r="E507" s="287" t="s">
        <v>896</v>
      </c>
      <c r="F507" s="287"/>
      <c r="G507" s="183" t="s">
        <v>52</v>
      </c>
      <c r="H507" s="186">
        <v>11</v>
      </c>
      <c r="I507" s="185">
        <v>88.14</v>
      </c>
      <c r="J507" s="185">
        <v>969.54</v>
      </c>
      <c r="K507" s="121"/>
    </row>
    <row r="508" spans="1:11" x14ac:dyDescent="0.2">
      <c r="A508" s="182" t="s">
        <v>897</v>
      </c>
      <c r="B508" s="184" t="s">
        <v>907</v>
      </c>
      <c r="C508" s="182" t="s">
        <v>704</v>
      </c>
      <c r="D508" s="182" t="s">
        <v>906</v>
      </c>
      <c r="E508" s="287" t="s">
        <v>905</v>
      </c>
      <c r="F508" s="287"/>
      <c r="G508" s="183" t="s">
        <v>889</v>
      </c>
      <c r="H508" s="186">
        <v>0.85</v>
      </c>
      <c r="I508" s="185">
        <v>6.1037220000000003E-2</v>
      </c>
      <c r="J508" s="185">
        <v>0.05</v>
      </c>
      <c r="K508" s="121"/>
    </row>
    <row r="509" spans="1:11" ht="25.5" x14ac:dyDescent="0.2">
      <c r="A509" s="187"/>
      <c r="B509" s="187"/>
      <c r="C509" s="187"/>
      <c r="D509" s="187"/>
      <c r="E509" s="187" t="s">
        <v>888</v>
      </c>
      <c r="F509" s="188">
        <v>232.00939685314685</v>
      </c>
      <c r="G509" s="187" t="s">
        <v>887</v>
      </c>
      <c r="H509" s="188">
        <v>192.66</v>
      </c>
      <c r="I509" s="187" t="s">
        <v>886</v>
      </c>
      <c r="J509" s="188">
        <v>424.67</v>
      </c>
      <c r="K509" s="121"/>
    </row>
    <row r="510" spans="1:11" ht="15" thickBot="1" x14ac:dyDescent="0.25">
      <c r="A510" s="187"/>
      <c r="B510" s="187"/>
      <c r="C510" s="187"/>
      <c r="D510" s="187"/>
      <c r="E510" s="187" t="s">
        <v>885</v>
      </c>
      <c r="F510" s="188">
        <v>1043.53</v>
      </c>
      <c r="G510" s="187"/>
      <c r="H510" s="286" t="s">
        <v>884</v>
      </c>
      <c r="I510" s="286"/>
      <c r="J510" s="188">
        <v>5003.83</v>
      </c>
      <c r="K510" s="121"/>
    </row>
    <row r="511" spans="1:11" ht="15" thickTop="1" x14ac:dyDescent="0.2">
      <c r="A511" s="176"/>
      <c r="B511" s="176"/>
      <c r="C511" s="176"/>
      <c r="D511" s="176"/>
      <c r="E511" s="176"/>
      <c r="F511" s="176"/>
      <c r="G511" s="176"/>
      <c r="H511" s="176"/>
      <c r="I511" s="176"/>
      <c r="J511" s="176"/>
      <c r="K511" s="121"/>
    </row>
    <row r="512" spans="1:11" ht="15" x14ac:dyDescent="0.2">
      <c r="A512" s="168" t="s">
        <v>1380</v>
      </c>
      <c r="B512" s="170" t="s">
        <v>882</v>
      </c>
      <c r="C512" s="168" t="s">
        <v>881</v>
      </c>
      <c r="D512" s="168" t="s">
        <v>1</v>
      </c>
      <c r="E512" s="210" t="s">
        <v>895</v>
      </c>
      <c r="F512" s="210"/>
      <c r="G512" s="169" t="s">
        <v>2</v>
      </c>
      <c r="H512" s="170" t="s">
        <v>3</v>
      </c>
      <c r="I512" s="170" t="s">
        <v>880</v>
      </c>
      <c r="J512" s="170" t="s">
        <v>879</v>
      </c>
      <c r="K512" s="121"/>
    </row>
    <row r="513" spans="1:11" ht="25.5" x14ac:dyDescent="0.2">
      <c r="A513" s="171" t="s">
        <v>894</v>
      </c>
      <c r="B513" s="173" t="s">
        <v>692</v>
      </c>
      <c r="C513" s="171" t="s">
        <v>691</v>
      </c>
      <c r="D513" s="171" t="s">
        <v>578</v>
      </c>
      <c r="E513" s="284" t="s">
        <v>904</v>
      </c>
      <c r="F513" s="284"/>
      <c r="G513" s="172" t="s">
        <v>52</v>
      </c>
      <c r="H513" s="175">
        <v>1</v>
      </c>
      <c r="I513" s="174">
        <v>23.76</v>
      </c>
      <c r="J513" s="174">
        <v>23.76</v>
      </c>
      <c r="K513" s="121"/>
    </row>
    <row r="514" spans="1:11" ht="25.5" x14ac:dyDescent="0.2">
      <c r="A514" s="177" t="s">
        <v>891</v>
      </c>
      <c r="B514" s="179" t="s">
        <v>893</v>
      </c>
      <c r="C514" s="177" t="s">
        <v>690</v>
      </c>
      <c r="D514" s="177" t="s">
        <v>892</v>
      </c>
      <c r="E514" s="285" t="s">
        <v>890</v>
      </c>
      <c r="F514" s="285"/>
      <c r="G514" s="178" t="s">
        <v>889</v>
      </c>
      <c r="H514" s="181">
        <v>0.15</v>
      </c>
      <c r="I514" s="180">
        <v>15.81</v>
      </c>
      <c r="J514" s="180">
        <v>2.37</v>
      </c>
    </row>
    <row r="515" spans="1:11" ht="25.5" x14ac:dyDescent="0.2">
      <c r="A515" s="177" t="s">
        <v>891</v>
      </c>
      <c r="B515" s="179" t="s">
        <v>903</v>
      </c>
      <c r="C515" s="177" t="s">
        <v>690</v>
      </c>
      <c r="D515" s="177" t="s">
        <v>902</v>
      </c>
      <c r="E515" s="285" t="s">
        <v>890</v>
      </c>
      <c r="F515" s="285"/>
      <c r="G515" s="178" t="s">
        <v>889</v>
      </c>
      <c r="H515" s="181">
        <v>0.15</v>
      </c>
      <c r="I515" s="180">
        <v>20.079999999999998</v>
      </c>
      <c r="J515" s="180">
        <v>3.01</v>
      </c>
    </row>
    <row r="516" spans="1:11" x14ac:dyDescent="0.2">
      <c r="A516" s="182" t="s">
        <v>897</v>
      </c>
      <c r="B516" s="184" t="s">
        <v>901</v>
      </c>
      <c r="C516" s="182" t="s">
        <v>704</v>
      </c>
      <c r="D516" s="182" t="s">
        <v>900</v>
      </c>
      <c r="E516" s="287" t="s">
        <v>896</v>
      </c>
      <c r="F516" s="287"/>
      <c r="G516" s="183" t="s">
        <v>52</v>
      </c>
      <c r="H516" s="186">
        <v>1</v>
      </c>
      <c r="I516" s="185">
        <v>18.38</v>
      </c>
      <c r="J516" s="185">
        <v>18.38</v>
      </c>
    </row>
    <row r="517" spans="1:11" ht="25.5" x14ac:dyDescent="0.2">
      <c r="A517" s="187"/>
      <c r="B517" s="187"/>
      <c r="C517" s="187"/>
      <c r="D517" s="187"/>
      <c r="E517" s="187" t="s">
        <v>888</v>
      </c>
      <c r="F517" s="188">
        <v>2.0159527972027971</v>
      </c>
      <c r="G517" s="187" t="s">
        <v>887</v>
      </c>
      <c r="H517" s="188">
        <v>1.67</v>
      </c>
      <c r="I517" s="187" t="s">
        <v>886</v>
      </c>
      <c r="J517" s="188">
        <v>3.69</v>
      </c>
    </row>
    <row r="518" spans="1:11" x14ac:dyDescent="0.2">
      <c r="A518" s="187"/>
      <c r="B518" s="187"/>
      <c r="C518" s="187"/>
      <c r="D518" s="187"/>
      <c r="E518" s="187" t="s">
        <v>885</v>
      </c>
      <c r="F518" s="188">
        <v>6.26</v>
      </c>
      <c r="G518" s="187"/>
      <c r="H518" s="286" t="s">
        <v>884</v>
      </c>
      <c r="I518" s="286"/>
      <c r="J518" s="188">
        <v>30.02</v>
      </c>
    </row>
  </sheetData>
  <mergeCells count="424">
    <mergeCell ref="E114:F114"/>
    <mergeCell ref="E115:F115"/>
    <mergeCell ref="H117:I117"/>
    <mergeCell ref="E119:F119"/>
    <mergeCell ref="E120:F120"/>
    <mergeCell ref="E121:F121"/>
    <mergeCell ref="E122:F122"/>
    <mergeCell ref="H104:I104"/>
    <mergeCell ref="E106:F106"/>
    <mergeCell ref="E107:F107"/>
    <mergeCell ref="E108:F108"/>
    <mergeCell ref="E109:F109"/>
    <mergeCell ref="E110:F110"/>
    <mergeCell ref="E111:F111"/>
    <mergeCell ref="E112:F112"/>
    <mergeCell ref="E113:F113"/>
    <mergeCell ref="E151:F151"/>
    <mergeCell ref="E152:F152"/>
    <mergeCell ref="E153:F153"/>
    <mergeCell ref="H155:I155"/>
    <mergeCell ref="E157:F157"/>
    <mergeCell ref="E123:F123"/>
    <mergeCell ref="E124:F124"/>
    <mergeCell ref="E138:F138"/>
    <mergeCell ref="E139:F139"/>
    <mergeCell ref="E140:F140"/>
    <mergeCell ref="E141:F141"/>
    <mergeCell ref="H143:I143"/>
    <mergeCell ref="E145:F145"/>
    <mergeCell ref="E146:F146"/>
    <mergeCell ref="H184:I184"/>
    <mergeCell ref="E186:F186"/>
    <mergeCell ref="E187:F187"/>
    <mergeCell ref="E188:F188"/>
    <mergeCell ref="E169:F169"/>
    <mergeCell ref="E170:F170"/>
    <mergeCell ref="E171:F171"/>
    <mergeCell ref="E172:F172"/>
    <mergeCell ref="E173:F173"/>
    <mergeCell ref="E174:F174"/>
    <mergeCell ref="E175:F175"/>
    <mergeCell ref="E176:F176"/>
    <mergeCell ref="E177:F177"/>
    <mergeCell ref="E180:F180"/>
    <mergeCell ref="E181:F181"/>
    <mergeCell ref="E182:F182"/>
    <mergeCell ref="E219:F219"/>
    <mergeCell ref="E206:F206"/>
    <mergeCell ref="E207:F207"/>
    <mergeCell ref="E208:F208"/>
    <mergeCell ref="E189:F189"/>
    <mergeCell ref="E190:F190"/>
    <mergeCell ref="E191:F191"/>
    <mergeCell ref="E192:F192"/>
    <mergeCell ref="E193:F193"/>
    <mergeCell ref="E194:F194"/>
    <mergeCell ref="E195:F195"/>
    <mergeCell ref="E196:F196"/>
    <mergeCell ref="E197:F197"/>
    <mergeCell ref="E254:F254"/>
    <mergeCell ref="E233:F233"/>
    <mergeCell ref="E234:F234"/>
    <mergeCell ref="E235:F235"/>
    <mergeCell ref="E236:F236"/>
    <mergeCell ref="E237:F237"/>
    <mergeCell ref="E238:F238"/>
    <mergeCell ref="E239:F239"/>
    <mergeCell ref="E240:F240"/>
    <mergeCell ref="E241:F241"/>
    <mergeCell ref="E278:F278"/>
    <mergeCell ref="E255:F255"/>
    <mergeCell ref="E256:F256"/>
    <mergeCell ref="E257:F257"/>
    <mergeCell ref="E258:F258"/>
    <mergeCell ref="H260:I260"/>
    <mergeCell ref="E262:F262"/>
    <mergeCell ref="E263:F263"/>
    <mergeCell ref="E264:F264"/>
    <mergeCell ref="E265:F265"/>
    <mergeCell ref="H312:I312"/>
    <mergeCell ref="E290:F290"/>
    <mergeCell ref="E291:F291"/>
    <mergeCell ref="H293:I293"/>
    <mergeCell ref="E295:F295"/>
    <mergeCell ref="E296:F296"/>
    <mergeCell ref="E297:F297"/>
    <mergeCell ref="E298:F298"/>
    <mergeCell ref="H300:I300"/>
    <mergeCell ref="E302:F302"/>
    <mergeCell ref="H332:I332"/>
    <mergeCell ref="E334:F334"/>
    <mergeCell ref="E335:F335"/>
    <mergeCell ref="E314:F314"/>
    <mergeCell ref="E315:F315"/>
    <mergeCell ref="E316:F316"/>
    <mergeCell ref="E317:F317"/>
    <mergeCell ref="E318:F318"/>
    <mergeCell ref="E319:F319"/>
    <mergeCell ref="E320:F320"/>
    <mergeCell ref="H322:I322"/>
    <mergeCell ref="E324:F324"/>
    <mergeCell ref="H356:I356"/>
    <mergeCell ref="E336:F336"/>
    <mergeCell ref="E337:F337"/>
    <mergeCell ref="E338:F338"/>
    <mergeCell ref="E339:F339"/>
    <mergeCell ref="E340:F340"/>
    <mergeCell ref="E341:F341"/>
    <mergeCell ref="H343:I343"/>
    <mergeCell ref="E345:F345"/>
    <mergeCell ref="E346:F346"/>
    <mergeCell ref="E368:F368"/>
    <mergeCell ref="E347:F347"/>
    <mergeCell ref="E348:F348"/>
    <mergeCell ref="E349:F349"/>
    <mergeCell ref="E350:F350"/>
    <mergeCell ref="E351:F351"/>
    <mergeCell ref="E352:F352"/>
    <mergeCell ref="E353:F353"/>
    <mergeCell ref="E354:F354"/>
    <mergeCell ref="E364:F364"/>
    <mergeCell ref="E389:F389"/>
    <mergeCell ref="E390:F390"/>
    <mergeCell ref="E369:F369"/>
    <mergeCell ref="E370:F370"/>
    <mergeCell ref="E371:F371"/>
    <mergeCell ref="H373:I373"/>
    <mergeCell ref="E375:F375"/>
    <mergeCell ref="E376:F376"/>
    <mergeCell ref="E377:F377"/>
    <mergeCell ref="E378:F378"/>
    <mergeCell ref="E379:F379"/>
    <mergeCell ref="E380:F380"/>
    <mergeCell ref="E381:F381"/>
    <mergeCell ref="E382:F382"/>
    <mergeCell ref="E383:F383"/>
    <mergeCell ref="E384:F384"/>
    <mergeCell ref="E385:F385"/>
    <mergeCell ref="H387:I387"/>
    <mergeCell ref="E409:F409"/>
    <mergeCell ref="E410:F410"/>
    <mergeCell ref="E391:F391"/>
    <mergeCell ref="E392:F392"/>
    <mergeCell ref="E393:F393"/>
    <mergeCell ref="E394:F394"/>
    <mergeCell ref="E395:F395"/>
    <mergeCell ref="E396:F396"/>
    <mergeCell ref="E397:F397"/>
    <mergeCell ref="E398:F398"/>
    <mergeCell ref="E399:F399"/>
    <mergeCell ref="E406:F406"/>
    <mergeCell ref="E407:F407"/>
    <mergeCell ref="E408:F408"/>
    <mergeCell ref="E431:F431"/>
    <mergeCell ref="H433:I433"/>
    <mergeCell ref="E435:F435"/>
    <mergeCell ref="E436:F436"/>
    <mergeCell ref="E437:F437"/>
    <mergeCell ref="E438:F438"/>
    <mergeCell ref="H440:I440"/>
    <mergeCell ref="E442:F442"/>
    <mergeCell ref="E443:F443"/>
    <mergeCell ref="H467:I467"/>
    <mergeCell ref="E469:F469"/>
    <mergeCell ref="E470:F470"/>
    <mergeCell ref="E471:F471"/>
    <mergeCell ref="E472:F472"/>
    <mergeCell ref="E473:F473"/>
    <mergeCell ref="E474:F474"/>
    <mergeCell ref="E475:F475"/>
    <mergeCell ref="E476:F476"/>
    <mergeCell ref="E10:F10"/>
    <mergeCell ref="E178:F178"/>
    <mergeCell ref="E179:F179"/>
    <mergeCell ref="E279:F279"/>
    <mergeCell ref="E280:F280"/>
    <mergeCell ref="E281:F281"/>
    <mergeCell ref="H283:I283"/>
    <mergeCell ref="E285:F285"/>
    <mergeCell ref="E286:F286"/>
    <mergeCell ref="H267:I267"/>
    <mergeCell ref="E269:F269"/>
    <mergeCell ref="E270:F270"/>
    <mergeCell ref="E271:F271"/>
    <mergeCell ref="E272:F272"/>
    <mergeCell ref="E273:F273"/>
    <mergeCell ref="E274:F274"/>
    <mergeCell ref="H276:I276"/>
    <mergeCell ref="E242:F242"/>
    <mergeCell ref="H244:I244"/>
    <mergeCell ref="E246:F246"/>
    <mergeCell ref="E247:F247"/>
    <mergeCell ref="E248:F248"/>
    <mergeCell ref="E249:F249"/>
    <mergeCell ref="E250:F250"/>
    <mergeCell ref="E287:F287"/>
    <mergeCell ref="E288:F288"/>
    <mergeCell ref="E289:F289"/>
    <mergeCell ref="E358:F358"/>
    <mergeCell ref="E359:F359"/>
    <mergeCell ref="E360:F360"/>
    <mergeCell ref="E361:F361"/>
    <mergeCell ref="E362:F362"/>
    <mergeCell ref="E363:F363"/>
    <mergeCell ref="E325:F325"/>
    <mergeCell ref="E326:F326"/>
    <mergeCell ref="E327:F327"/>
    <mergeCell ref="E328:F328"/>
    <mergeCell ref="E329:F329"/>
    <mergeCell ref="E330:F330"/>
    <mergeCell ref="E303:F303"/>
    <mergeCell ref="E304:F304"/>
    <mergeCell ref="E305:F305"/>
    <mergeCell ref="E306:F306"/>
    <mergeCell ref="E307:F307"/>
    <mergeCell ref="E308:F308"/>
    <mergeCell ref="E309:F309"/>
    <mergeCell ref="E310:F310"/>
    <mergeCell ref="H366:I366"/>
    <mergeCell ref="E444:F444"/>
    <mergeCell ref="E445:F445"/>
    <mergeCell ref="H447:I447"/>
    <mergeCell ref="E449:F449"/>
    <mergeCell ref="E450:F450"/>
    <mergeCell ref="E451:F451"/>
    <mergeCell ref="E452:F452"/>
    <mergeCell ref="E453:F453"/>
    <mergeCell ref="E429:F429"/>
    <mergeCell ref="E430:F430"/>
    <mergeCell ref="E411:F411"/>
    <mergeCell ref="E412:F412"/>
    <mergeCell ref="E413:F413"/>
    <mergeCell ref="E414:F414"/>
    <mergeCell ref="E418:F418"/>
    <mergeCell ref="H416:I416"/>
    <mergeCell ref="E419:F419"/>
    <mergeCell ref="E420:F420"/>
    <mergeCell ref="E421:F421"/>
    <mergeCell ref="E400:F400"/>
    <mergeCell ref="H402:I402"/>
    <mergeCell ref="E404:F404"/>
    <mergeCell ref="E405:F405"/>
    <mergeCell ref="E454:F454"/>
    <mergeCell ref="E455:F455"/>
    <mergeCell ref="H457:I457"/>
    <mergeCell ref="E459:F459"/>
    <mergeCell ref="E460:F460"/>
    <mergeCell ref="E461:F461"/>
    <mergeCell ref="E462:F462"/>
    <mergeCell ref="E463:F463"/>
    <mergeCell ref="E464:F464"/>
    <mergeCell ref="E465:F465"/>
    <mergeCell ref="E497:F497"/>
    <mergeCell ref="E498:F498"/>
    <mergeCell ref="E499:F499"/>
    <mergeCell ref="E500:F500"/>
    <mergeCell ref="E501:F501"/>
    <mergeCell ref="E502:F502"/>
    <mergeCell ref="E503:F503"/>
    <mergeCell ref="E504:F504"/>
    <mergeCell ref="E488:F488"/>
    <mergeCell ref="E489:F489"/>
    <mergeCell ref="E490:F490"/>
    <mergeCell ref="E491:F491"/>
    <mergeCell ref="E492:F492"/>
    <mergeCell ref="E493:F493"/>
    <mergeCell ref="E494:F494"/>
    <mergeCell ref="E495:F495"/>
    <mergeCell ref="E496:F496"/>
    <mergeCell ref="E485:F485"/>
    <mergeCell ref="E486:F486"/>
    <mergeCell ref="E487:F487"/>
    <mergeCell ref="E505:F505"/>
    <mergeCell ref="A7:F7"/>
    <mergeCell ref="A1:F1"/>
    <mergeCell ref="A2:F2"/>
    <mergeCell ref="A3:F3"/>
    <mergeCell ref="B4:F4"/>
    <mergeCell ref="H4:J4"/>
    <mergeCell ref="A5:F5"/>
    <mergeCell ref="H5:J5"/>
    <mergeCell ref="A6:F6"/>
    <mergeCell ref="H6:J9"/>
    <mergeCell ref="H478:I478"/>
    <mergeCell ref="E480:F480"/>
    <mergeCell ref="E481:F481"/>
    <mergeCell ref="E482:F482"/>
    <mergeCell ref="E483:F483"/>
    <mergeCell ref="E484:F484"/>
    <mergeCell ref="E422:F422"/>
    <mergeCell ref="E423:F423"/>
    <mergeCell ref="E424:F424"/>
    <mergeCell ref="E425:F425"/>
    <mergeCell ref="E426:F426"/>
    <mergeCell ref="E427:F427"/>
    <mergeCell ref="E428:F428"/>
    <mergeCell ref="H518:I518"/>
    <mergeCell ref="E506:F506"/>
    <mergeCell ref="E507:F507"/>
    <mergeCell ref="E508:F508"/>
    <mergeCell ref="H510:I510"/>
    <mergeCell ref="E512:F512"/>
    <mergeCell ref="E513:F513"/>
    <mergeCell ref="E514:F514"/>
    <mergeCell ref="E515:F515"/>
    <mergeCell ref="E516:F516"/>
    <mergeCell ref="H252:I252"/>
    <mergeCell ref="H221:I221"/>
    <mergeCell ref="E223:F223"/>
    <mergeCell ref="E224:F224"/>
    <mergeCell ref="E225:F225"/>
    <mergeCell ref="E226:F226"/>
    <mergeCell ref="E227:F227"/>
    <mergeCell ref="E198:F198"/>
    <mergeCell ref="H200:I200"/>
    <mergeCell ref="E202:F202"/>
    <mergeCell ref="E203:F203"/>
    <mergeCell ref="E204:F204"/>
    <mergeCell ref="E205:F205"/>
    <mergeCell ref="H229:I229"/>
    <mergeCell ref="E231:F231"/>
    <mergeCell ref="E232:F232"/>
    <mergeCell ref="E209:F209"/>
    <mergeCell ref="E210:F210"/>
    <mergeCell ref="E211:F211"/>
    <mergeCell ref="H213:I213"/>
    <mergeCell ref="E215:F215"/>
    <mergeCell ref="E216:F216"/>
    <mergeCell ref="E217:F217"/>
    <mergeCell ref="E218:F218"/>
    <mergeCell ref="E166:F166"/>
    <mergeCell ref="E167:F167"/>
    <mergeCell ref="E168:F168"/>
    <mergeCell ref="E125:F125"/>
    <mergeCell ref="H127:I127"/>
    <mergeCell ref="E129:F129"/>
    <mergeCell ref="E130:F130"/>
    <mergeCell ref="E131:F131"/>
    <mergeCell ref="E132:F132"/>
    <mergeCell ref="E133:F133"/>
    <mergeCell ref="H135:I135"/>
    <mergeCell ref="E137:F137"/>
    <mergeCell ref="E158:F158"/>
    <mergeCell ref="E159:F159"/>
    <mergeCell ref="E160:F160"/>
    <mergeCell ref="E161:F161"/>
    <mergeCell ref="E162:F162"/>
    <mergeCell ref="E163:F163"/>
    <mergeCell ref="E164:F164"/>
    <mergeCell ref="E165:F165"/>
    <mergeCell ref="E147:F147"/>
    <mergeCell ref="E148:F148"/>
    <mergeCell ref="E149:F149"/>
    <mergeCell ref="E150:F150"/>
    <mergeCell ref="E74:F74"/>
    <mergeCell ref="H76:I76"/>
    <mergeCell ref="E78:F78"/>
    <mergeCell ref="E79:F79"/>
    <mergeCell ref="E80:F80"/>
    <mergeCell ref="E100:F100"/>
    <mergeCell ref="E101:F101"/>
    <mergeCell ref="E102:F102"/>
    <mergeCell ref="E81:F81"/>
    <mergeCell ref="E82:F82"/>
    <mergeCell ref="H84:I84"/>
    <mergeCell ref="E86:F86"/>
    <mergeCell ref="E87:F87"/>
    <mergeCell ref="E88:F88"/>
    <mergeCell ref="E89:F89"/>
    <mergeCell ref="E90:F90"/>
    <mergeCell ref="E91:F91"/>
    <mergeCell ref="E92:F92"/>
    <mergeCell ref="H94:I94"/>
    <mergeCell ref="E96:F96"/>
    <mergeCell ref="E97:F97"/>
    <mergeCell ref="E98:F98"/>
    <mergeCell ref="E99:F99"/>
    <mergeCell ref="E63:F63"/>
    <mergeCell ref="E64:F64"/>
    <mergeCell ref="H66:I66"/>
    <mergeCell ref="E68:F68"/>
    <mergeCell ref="E69:F69"/>
    <mergeCell ref="E70:F70"/>
    <mergeCell ref="E71:F71"/>
    <mergeCell ref="E72:F72"/>
    <mergeCell ref="E73:F73"/>
    <mergeCell ref="E50:F50"/>
    <mergeCell ref="E51:F51"/>
    <mergeCell ref="H53:I53"/>
    <mergeCell ref="E55:F55"/>
    <mergeCell ref="E56:F56"/>
    <mergeCell ref="E57:F57"/>
    <mergeCell ref="E58:F58"/>
    <mergeCell ref="H60:I60"/>
    <mergeCell ref="E62:F62"/>
    <mergeCell ref="E38:F38"/>
    <mergeCell ref="H40:I40"/>
    <mergeCell ref="E42:F42"/>
    <mergeCell ref="E43:F43"/>
    <mergeCell ref="E31:F31"/>
    <mergeCell ref="E44:F44"/>
    <mergeCell ref="H46:I46"/>
    <mergeCell ref="E48:F48"/>
    <mergeCell ref="E49:F49"/>
    <mergeCell ref="E24:F24"/>
    <mergeCell ref="E25:F25"/>
    <mergeCell ref="E26:F26"/>
    <mergeCell ref="H28:I28"/>
    <mergeCell ref="E30:F30"/>
    <mergeCell ref="E32:F32"/>
    <mergeCell ref="H34:I34"/>
    <mergeCell ref="E36:F36"/>
    <mergeCell ref="E37:F37"/>
    <mergeCell ref="E11:F11"/>
    <mergeCell ref="E12:F12"/>
    <mergeCell ref="E13:F13"/>
    <mergeCell ref="E14:F14"/>
    <mergeCell ref="H16:I16"/>
    <mergeCell ref="E20:F20"/>
    <mergeCell ref="E21:F21"/>
    <mergeCell ref="E22:F22"/>
    <mergeCell ref="E23:F23"/>
    <mergeCell ref="E18:F18"/>
    <mergeCell ref="E19:F19"/>
  </mergeCells>
  <pageMargins left="0.51181102362204722" right="0.51181102362204722" top="0.98425196850393704" bottom="0.98425196850393704" header="0.51181102362204722" footer="0.51181102362204722"/>
  <pageSetup paperSize="9" scale="49" fitToHeight="0" orientation="portrait" r:id="rId1"/>
  <headerFooter>
    <oddHeader>&amp;L &amp;C &amp;R</oddHeader>
    <oddFooter>&amp;L &amp;C &amp;R&amp;G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2A06E-1FD9-4667-8C9E-5402A223A424}">
  <sheetPr>
    <pageSetUpPr fitToPage="1"/>
  </sheetPr>
  <dimension ref="A1:F13"/>
  <sheetViews>
    <sheetView view="pageBreakPreview" zoomScaleNormal="100" zoomScaleSheetLayoutView="100" workbookViewId="0">
      <selection activeCell="D15" sqref="D15"/>
    </sheetView>
  </sheetViews>
  <sheetFormatPr defaultRowHeight="14.25" x14ac:dyDescent="0.2"/>
  <cols>
    <col min="1" max="1" width="12.25" customWidth="1"/>
    <col min="2" max="2" width="76.375" customWidth="1"/>
    <col min="3" max="3" width="11.75" customWidth="1"/>
    <col min="4" max="4" width="7.75" customWidth="1"/>
  </cols>
  <sheetData>
    <row r="1" spans="1:6" ht="19.5" customHeight="1" x14ac:dyDescent="0.2">
      <c r="A1" s="46"/>
      <c r="B1" s="294" t="s">
        <v>663</v>
      </c>
      <c r="C1" s="294"/>
      <c r="D1" s="295"/>
    </row>
    <row r="2" spans="1:6" ht="19.5" customHeight="1" x14ac:dyDescent="0.2">
      <c r="A2" s="47"/>
      <c r="B2" s="289" t="s">
        <v>664</v>
      </c>
      <c r="C2" s="289"/>
      <c r="D2" s="290"/>
    </row>
    <row r="3" spans="1:6" ht="19.5" customHeight="1" x14ac:dyDescent="0.2">
      <c r="A3" s="47"/>
      <c r="B3" s="289" t="s">
        <v>665</v>
      </c>
      <c r="C3" s="289"/>
      <c r="D3" s="290"/>
    </row>
    <row r="4" spans="1:6" ht="19.5" customHeight="1" x14ac:dyDescent="0.2">
      <c r="A4" s="47"/>
      <c r="B4" s="296" t="s">
        <v>689</v>
      </c>
      <c r="C4" s="296"/>
      <c r="D4" s="297"/>
    </row>
    <row r="5" spans="1:6" ht="19.5" customHeight="1" x14ac:dyDescent="0.2">
      <c r="A5" s="47"/>
      <c r="B5" s="216" t="s">
        <v>1938</v>
      </c>
      <c r="C5" s="216"/>
      <c r="D5" s="216"/>
      <c r="E5" s="76"/>
      <c r="F5" s="76"/>
    </row>
    <row r="6" spans="1:6" ht="19.5" customHeight="1" x14ac:dyDescent="0.2">
      <c r="A6" s="47"/>
      <c r="B6" s="289" t="s">
        <v>1971</v>
      </c>
      <c r="C6" s="289"/>
      <c r="D6" s="290"/>
    </row>
    <row r="7" spans="1:6" ht="19.5" customHeight="1" x14ac:dyDescent="0.2">
      <c r="A7" s="47"/>
      <c r="B7" s="289" t="s">
        <v>1232</v>
      </c>
      <c r="C7" s="289"/>
      <c r="D7" s="290"/>
    </row>
    <row r="8" spans="1:6" ht="15.75" customHeight="1" x14ac:dyDescent="0.2">
      <c r="A8" s="291" t="s">
        <v>1233</v>
      </c>
      <c r="B8" s="292"/>
      <c r="C8" s="292"/>
      <c r="D8" s="293"/>
    </row>
    <row r="9" spans="1:6" ht="14.25" customHeight="1" x14ac:dyDescent="0.2">
      <c r="A9" s="92" t="s">
        <v>668</v>
      </c>
      <c r="B9" s="92" t="s">
        <v>1234</v>
      </c>
      <c r="C9" s="92" t="s">
        <v>1235</v>
      </c>
      <c r="D9" s="92" t="s">
        <v>1236</v>
      </c>
    </row>
    <row r="10" spans="1:6" s="122" customFormat="1" ht="42" customHeight="1" x14ac:dyDescent="0.2">
      <c r="A10" s="135">
        <v>1</v>
      </c>
      <c r="B10" s="136" t="s">
        <v>1349</v>
      </c>
      <c r="C10" s="135">
        <v>1</v>
      </c>
      <c r="D10" s="124" t="s">
        <v>1236</v>
      </c>
    </row>
    <row r="11" spans="1:6" ht="62.25" customHeight="1" x14ac:dyDescent="0.2">
      <c r="A11" s="135">
        <v>2</v>
      </c>
      <c r="B11" s="134" t="s">
        <v>466</v>
      </c>
      <c r="C11" s="123" t="s">
        <v>1452</v>
      </c>
      <c r="D11" s="93" t="str">
        <f>'Curva ABC de Serviços'!E11</f>
        <v>m²</v>
      </c>
    </row>
    <row r="12" spans="1:6" ht="70.5" customHeight="1" x14ac:dyDescent="0.2">
      <c r="A12" s="135">
        <v>3</v>
      </c>
      <c r="B12" s="134" t="s">
        <v>1299</v>
      </c>
      <c r="C12" s="123" t="s">
        <v>1455</v>
      </c>
      <c r="D12" s="94" t="str">
        <f>'Curva ABC de Serviços'!E12</f>
        <v>m²</v>
      </c>
    </row>
    <row r="13" spans="1:6" x14ac:dyDescent="0.2">
      <c r="D13" s="95"/>
    </row>
  </sheetData>
  <mergeCells count="8">
    <mergeCell ref="B7:D7"/>
    <mergeCell ref="A8:D8"/>
    <mergeCell ref="B1:D1"/>
    <mergeCell ref="B2:D2"/>
    <mergeCell ref="B3:D3"/>
    <mergeCell ref="B4:D4"/>
    <mergeCell ref="B5:D5"/>
    <mergeCell ref="B6:D6"/>
  </mergeCells>
  <pageMargins left="0.51181102362204722" right="0.51181102362204722" top="0.78740157480314965" bottom="0.78740157480314965" header="0.31496062992125984" footer="0.31496062992125984"/>
  <pageSetup paperSize="9" scale="79" fitToHeight="0" orientation="portrait" r:id="rId1"/>
  <headerFooter>
    <oddFooter>&amp;R&amp;G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9A840-7478-462C-871C-E1A96C9DB19B}">
  <sheetPr>
    <pageSetUpPr fitToPage="1"/>
  </sheetPr>
  <dimension ref="A1:K53"/>
  <sheetViews>
    <sheetView showOutlineSymbols="0" showWhiteSpace="0" view="pageBreakPreview" topLeftCell="A31" zoomScaleNormal="90" zoomScaleSheetLayoutView="100" workbookViewId="0">
      <selection activeCell="O5" sqref="O5"/>
    </sheetView>
  </sheetViews>
  <sheetFormatPr defaultRowHeight="14.25" x14ac:dyDescent="0.2"/>
  <cols>
    <col min="1" max="2" width="10" bestFit="1" customWidth="1"/>
    <col min="4" max="4" width="60" bestFit="1" customWidth="1"/>
    <col min="5" max="5" width="7.875" customWidth="1"/>
    <col min="6" max="6" width="6.75" customWidth="1"/>
    <col min="7" max="7" width="8" customWidth="1"/>
    <col min="8" max="8" width="10.25" customWidth="1"/>
    <col min="9" max="9" width="4.5" customWidth="1"/>
    <col min="10" max="10" width="13.5" customWidth="1"/>
    <col min="11" max="11" width="16.375" customWidth="1"/>
  </cols>
  <sheetData>
    <row r="1" spans="1:11" ht="15" customHeight="1" x14ac:dyDescent="0.2">
      <c r="A1" s="215" t="s">
        <v>663</v>
      </c>
      <c r="B1" s="215"/>
      <c r="C1" s="215"/>
      <c r="D1" s="215"/>
      <c r="E1" s="215"/>
      <c r="F1" s="215"/>
      <c r="G1" s="215"/>
      <c r="H1" s="215"/>
      <c r="I1" s="5"/>
      <c r="J1" s="5"/>
      <c r="K1" s="5"/>
    </row>
    <row r="2" spans="1:11" ht="15" customHeight="1" x14ac:dyDescent="0.2">
      <c r="A2" s="216" t="s">
        <v>664</v>
      </c>
      <c r="B2" s="216"/>
      <c r="C2" s="216"/>
      <c r="D2" s="216"/>
      <c r="E2" s="216"/>
      <c r="F2" s="216"/>
      <c r="G2" s="216"/>
      <c r="H2" s="216"/>
      <c r="I2" s="5"/>
      <c r="J2" s="5"/>
      <c r="K2" s="5"/>
    </row>
    <row r="3" spans="1:11" ht="28.9" customHeight="1" x14ac:dyDescent="0.2">
      <c r="A3" s="217" t="s">
        <v>665</v>
      </c>
      <c r="B3" s="217"/>
      <c r="C3" s="217"/>
      <c r="D3" s="217"/>
      <c r="E3" s="217"/>
      <c r="F3" s="217"/>
      <c r="G3" s="217"/>
      <c r="H3" s="217"/>
      <c r="I3" s="5"/>
      <c r="J3" s="5"/>
      <c r="K3" s="5"/>
    </row>
    <row r="4" spans="1:11" ht="16.149999999999999" customHeight="1" x14ac:dyDescent="0.2">
      <c r="A4" s="101"/>
      <c r="B4" s="217" t="s">
        <v>689</v>
      </c>
      <c r="C4" s="217"/>
      <c r="D4" s="217"/>
      <c r="E4" s="217"/>
      <c r="F4" s="217"/>
      <c r="G4" s="217"/>
      <c r="H4" s="217"/>
      <c r="I4" s="5"/>
      <c r="J4" s="5"/>
      <c r="K4" s="5"/>
    </row>
    <row r="5" spans="1:11" ht="17.45" customHeight="1" x14ac:dyDescent="0.2">
      <c r="A5" s="216" t="s">
        <v>1938</v>
      </c>
      <c r="B5" s="216"/>
      <c r="C5" s="216"/>
      <c r="D5" s="216"/>
      <c r="E5" s="216"/>
      <c r="F5" s="216"/>
      <c r="G5" s="216"/>
      <c r="H5" s="216"/>
      <c r="I5" s="5"/>
      <c r="J5" s="209" t="s">
        <v>883</v>
      </c>
      <c r="K5" s="209"/>
    </row>
    <row r="6" spans="1:11" ht="31.9" customHeight="1" x14ac:dyDescent="0.2">
      <c r="A6" s="216" t="s">
        <v>1931</v>
      </c>
      <c r="B6" s="216"/>
      <c r="C6" s="216"/>
      <c r="D6" s="216"/>
      <c r="E6" s="216"/>
      <c r="F6" s="216"/>
      <c r="G6" s="216"/>
      <c r="H6" s="216"/>
      <c r="I6" s="216"/>
      <c r="J6" s="206" t="s">
        <v>1933</v>
      </c>
      <c r="K6" s="206"/>
    </row>
    <row r="7" spans="1:11" ht="17.45" customHeight="1" x14ac:dyDescent="0.2">
      <c r="A7" s="216" t="s">
        <v>1237</v>
      </c>
      <c r="B7" s="216"/>
      <c r="C7" s="216"/>
      <c r="D7" s="216"/>
      <c r="E7" s="216"/>
      <c r="F7" s="216"/>
      <c r="G7" s="216"/>
      <c r="H7" s="216"/>
      <c r="I7" s="216"/>
      <c r="J7" s="206"/>
      <c r="K7" s="206"/>
    </row>
    <row r="8" spans="1:11" x14ac:dyDescent="0.2">
      <c r="A8" s="5"/>
      <c r="B8" s="5"/>
      <c r="C8" s="5"/>
      <c r="D8" s="5"/>
      <c r="E8" s="5"/>
      <c r="F8" s="111"/>
      <c r="G8" s="112"/>
      <c r="H8" s="111"/>
      <c r="I8" s="111"/>
      <c r="J8" s="206"/>
      <c r="K8" s="206"/>
    </row>
    <row r="9" spans="1:11" x14ac:dyDescent="0.2">
      <c r="A9" s="97" t="s">
        <v>1932</v>
      </c>
      <c r="B9" s="97"/>
      <c r="C9" s="97"/>
      <c r="D9" s="97"/>
      <c r="E9" s="5"/>
      <c r="F9" s="116"/>
      <c r="G9" s="99"/>
      <c r="H9" s="99" t="s">
        <v>1221</v>
      </c>
      <c r="I9" s="117"/>
      <c r="J9" s="207"/>
      <c r="K9" s="208"/>
    </row>
    <row r="10" spans="1:11" ht="30" customHeight="1" x14ac:dyDescent="0.2">
      <c r="A10" s="210" t="s">
        <v>0</v>
      </c>
      <c r="B10" s="210"/>
      <c r="C10" s="211"/>
      <c r="D10" s="212" t="s">
        <v>1</v>
      </c>
      <c r="E10" s="213"/>
      <c r="F10" s="214"/>
      <c r="G10" s="115"/>
      <c r="H10" s="113"/>
      <c r="I10" s="118"/>
      <c r="J10" s="114" t="s">
        <v>879</v>
      </c>
      <c r="K10" s="110" t="s">
        <v>878</v>
      </c>
    </row>
    <row r="11" spans="1:11" s="139" customFormat="1" ht="24" customHeight="1" x14ac:dyDescent="0.2">
      <c r="A11" s="205" t="s">
        <v>4</v>
      </c>
      <c r="B11" s="205"/>
      <c r="C11" s="205"/>
      <c r="D11" s="205" t="s">
        <v>5</v>
      </c>
      <c r="E11" s="205"/>
      <c r="F11" s="205"/>
      <c r="G11" s="205"/>
      <c r="H11" s="205"/>
      <c r="I11" s="205"/>
      <c r="J11" s="140">
        <v>35886.9</v>
      </c>
      <c r="K11" s="141">
        <v>3.4881822830950031E-2</v>
      </c>
    </row>
    <row r="12" spans="1:11" s="139" customFormat="1" ht="24" customHeight="1" x14ac:dyDescent="0.2">
      <c r="A12" s="205" t="s">
        <v>10</v>
      </c>
      <c r="B12" s="205"/>
      <c r="C12" s="205"/>
      <c r="D12" s="205" t="s">
        <v>11</v>
      </c>
      <c r="E12" s="205"/>
      <c r="F12" s="205"/>
      <c r="G12" s="205"/>
      <c r="H12" s="205"/>
      <c r="I12" s="205"/>
      <c r="J12" s="140">
        <v>6271.45</v>
      </c>
      <c r="K12" s="141">
        <v>6.0958067649521568E-3</v>
      </c>
    </row>
    <row r="13" spans="1:11" s="139" customFormat="1" ht="24" customHeight="1" x14ac:dyDescent="0.2">
      <c r="A13" s="205" t="s">
        <v>12</v>
      </c>
      <c r="B13" s="205"/>
      <c r="C13" s="205"/>
      <c r="D13" s="205" t="s">
        <v>13</v>
      </c>
      <c r="E13" s="205"/>
      <c r="F13" s="205"/>
      <c r="G13" s="205"/>
      <c r="H13" s="205"/>
      <c r="I13" s="205"/>
      <c r="J13" s="140">
        <v>6271.45</v>
      </c>
      <c r="K13" s="141">
        <v>6.0958067649521568E-3</v>
      </c>
    </row>
    <row r="14" spans="1:11" s="139" customFormat="1" ht="24" customHeight="1" x14ac:dyDescent="0.2">
      <c r="A14" s="205" t="s">
        <v>29</v>
      </c>
      <c r="B14" s="205"/>
      <c r="C14" s="205"/>
      <c r="D14" s="205" t="s">
        <v>30</v>
      </c>
      <c r="E14" s="205"/>
      <c r="F14" s="205"/>
      <c r="G14" s="205"/>
      <c r="H14" s="205"/>
      <c r="I14" s="205"/>
      <c r="J14" s="140">
        <v>26651.43</v>
      </c>
      <c r="K14" s="141">
        <v>2.5905008776223818E-2</v>
      </c>
    </row>
    <row r="15" spans="1:11" s="139" customFormat="1" ht="24" customHeight="1" x14ac:dyDescent="0.2">
      <c r="A15" s="205" t="s">
        <v>73</v>
      </c>
      <c r="B15" s="205"/>
      <c r="C15" s="205"/>
      <c r="D15" s="205" t="s">
        <v>74</v>
      </c>
      <c r="E15" s="205"/>
      <c r="F15" s="205"/>
      <c r="G15" s="205"/>
      <c r="H15" s="205"/>
      <c r="I15" s="205"/>
      <c r="J15" s="140">
        <v>850919.78</v>
      </c>
      <c r="K15" s="141">
        <v>0.82708824137250569</v>
      </c>
    </row>
    <row r="16" spans="1:11" s="139" customFormat="1" ht="24" customHeight="1" x14ac:dyDescent="0.2">
      <c r="A16" s="205" t="s">
        <v>75</v>
      </c>
      <c r="B16" s="205"/>
      <c r="C16" s="205"/>
      <c r="D16" s="205" t="s">
        <v>76</v>
      </c>
      <c r="E16" s="205"/>
      <c r="F16" s="205"/>
      <c r="G16" s="205"/>
      <c r="H16" s="205"/>
      <c r="I16" s="205"/>
      <c r="J16" s="140">
        <v>2409.9</v>
      </c>
      <c r="K16" s="141">
        <v>2.3424064168347356E-3</v>
      </c>
    </row>
    <row r="17" spans="1:11" s="139" customFormat="1" ht="24" customHeight="1" x14ac:dyDescent="0.2">
      <c r="A17" s="205" t="s">
        <v>80</v>
      </c>
      <c r="B17" s="205"/>
      <c r="C17" s="205"/>
      <c r="D17" s="205" t="s">
        <v>81</v>
      </c>
      <c r="E17" s="205"/>
      <c r="F17" s="205"/>
      <c r="G17" s="205"/>
      <c r="H17" s="205"/>
      <c r="I17" s="205"/>
      <c r="J17" s="140">
        <v>16454.439999999999</v>
      </c>
      <c r="K17" s="141">
        <v>1.5993603818175918E-2</v>
      </c>
    </row>
    <row r="18" spans="1:11" s="139" customFormat="1" ht="24" customHeight="1" x14ac:dyDescent="0.2">
      <c r="A18" s="205" t="s">
        <v>88</v>
      </c>
      <c r="B18" s="205"/>
      <c r="C18" s="205"/>
      <c r="D18" s="205" t="s">
        <v>89</v>
      </c>
      <c r="E18" s="205"/>
      <c r="F18" s="205"/>
      <c r="G18" s="205"/>
      <c r="H18" s="205"/>
      <c r="I18" s="205"/>
      <c r="J18" s="140">
        <v>75861.509999999995</v>
      </c>
      <c r="K18" s="141">
        <v>7.3736871992519382E-2</v>
      </c>
    </row>
    <row r="19" spans="1:11" s="139" customFormat="1" ht="24" customHeight="1" x14ac:dyDescent="0.2">
      <c r="A19" s="205" t="s">
        <v>119</v>
      </c>
      <c r="B19" s="205"/>
      <c r="C19" s="205"/>
      <c r="D19" s="205" t="s">
        <v>120</v>
      </c>
      <c r="E19" s="205"/>
      <c r="F19" s="205"/>
      <c r="G19" s="205"/>
      <c r="H19" s="205"/>
      <c r="I19" s="205"/>
      <c r="J19" s="140">
        <v>106174.07</v>
      </c>
      <c r="K19" s="141">
        <v>0.10320047423937109</v>
      </c>
    </row>
    <row r="20" spans="1:11" s="139" customFormat="1" ht="24" customHeight="1" x14ac:dyDescent="0.2">
      <c r="A20" s="205" t="s">
        <v>144</v>
      </c>
      <c r="B20" s="205"/>
      <c r="C20" s="205"/>
      <c r="D20" s="205" t="s">
        <v>145</v>
      </c>
      <c r="E20" s="205"/>
      <c r="F20" s="205"/>
      <c r="G20" s="205"/>
      <c r="H20" s="205"/>
      <c r="I20" s="205"/>
      <c r="J20" s="140">
        <v>55824.26</v>
      </c>
      <c r="K20" s="141">
        <v>5.4260801211274599E-2</v>
      </c>
    </row>
    <row r="21" spans="1:11" s="139" customFormat="1" ht="24" customHeight="1" x14ac:dyDescent="0.2">
      <c r="A21" s="205" t="s">
        <v>161</v>
      </c>
      <c r="B21" s="205"/>
      <c r="C21" s="205"/>
      <c r="D21" s="205" t="s">
        <v>162</v>
      </c>
      <c r="E21" s="205"/>
      <c r="F21" s="205"/>
      <c r="G21" s="205"/>
      <c r="H21" s="205"/>
      <c r="I21" s="205"/>
      <c r="J21" s="140">
        <v>38995.879999999997</v>
      </c>
      <c r="K21" s="141">
        <v>3.7903730255245995E-2</v>
      </c>
    </row>
    <row r="22" spans="1:11" s="139" customFormat="1" ht="24" customHeight="1" x14ac:dyDescent="0.2">
      <c r="A22" s="205" t="s">
        <v>176</v>
      </c>
      <c r="B22" s="205"/>
      <c r="C22" s="205"/>
      <c r="D22" s="205" t="s">
        <v>177</v>
      </c>
      <c r="E22" s="205"/>
      <c r="F22" s="205"/>
      <c r="G22" s="205"/>
      <c r="H22" s="205"/>
      <c r="I22" s="205"/>
      <c r="J22" s="140">
        <v>51847.29</v>
      </c>
      <c r="K22" s="141">
        <v>5.0395213407814193E-2</v>
      </c>
    </row>
    <row r="23" spans="1:11" s="139" customFormat="1" ht="24" customHeight="1" x14ac:dyDescent="0.2">
      <c r="A23" s="205" t="s">
        <v>178</v>
      </c>
      <c r="B23" s="205"/>
      <c r="C23" s="205"/>
      <c r="D23" s="205" t="s">
        <v>179</v>
      </c>
      <c r="E23" s="205"/>
      <c r="F23" s="205"/>
      <c r="G23" s="205"/>
      <c r="H23" s="205"/>
      <c r="I23" s="205"/>
      <c r="J23" s="140">
        <v>8460.69</v>
      </c>
      <c r="K23" s="141">
        <v>8.2237331618944687E-3</v>
      </c>
    </row>
    <row r="24" spans="1:11" s="139" customFormat="1" ht="24" customHeight="1" x14ac:dyDescent="0.2">
      <c r="A24" s="205" t="s">
        <v>221</v>
      </c>
      <c r="B24" s="205"/>
      <c r="C24" s="205"/>
      <c r="D24" s="205" t="s">
        <v>222</v>
      </c>
      <c r="E24" s="205"/>
      <c r="F24" s="205"/>
      <c r="G24" s="205"/>
      <c r="H24" s="205"/>
      <c r="I24" s="205"/>
      <c r="J24" s="140">
        <v>43386.6</v>
      </c>
      <c r="K24" s="141">
        <v>4.2171480245919726E-2</v>
      </c>
    </row>
    <row r="25" spans="1:11" s="139" customFormat="1" ht="24" customHeight="1" x14ac:dyDescent="0.2">
      <c r="A25" s="205" t="s">
        <v>299</v>
      </c>
      <c r="B25" s="205"/>
      <c r="C25" s="205"/>
      <c r="D25" s="205" t="s">
        <v>300</v>
      </c>
      <c r="E25" s="205"/>
      <c r="F25" s="205"/>
      <c r="G25" s="205"/>
      <c r="H25" s="205"/>
      <c r="I25" s="205"/>
      <c r="J25" s="140">
        <v>103751.07</v>
      </c>
      <c r="K25" s="141">
        <v>0.10084533471159378</v>
      </c>
    </row>
    <row r="26" spans="1:11" s="139" customFormat="1" ht="24" customHeight="1" x14ac:dyDescent="0.2">
      <c r="A26" s="205" t="s">
        <v>400</v>
      </c>
      <c r="B26" s="205"/>
      <c r="C26" s="205"/>
      <c r="D26" s="205" t="s">
        <v>1269</v>
      </c>
      <c r="E26" s="205"/>
      <c r="F26" s="205"/>
      <c r="G26" s="205"/>
      <c r="H26" s="205"/>
      <c r="I26" s="205"/>
      <c r="J26" s="140">
        <v>51592.34</v>
      </c>
      <c r="K26" s="141">
        <v>5.014740374103465E-2</v>
      </c>
    </row>
    <row r="27" spans="1:11" s="139" customFormat="1" ht="24" customHeight="1" x14ac:dyDescent="0.2">
      <c r="A27" s="205" t="s">
        <v>422</v>
      </c>
      <c r="B27" s="205"/>
      <c r="C27" s="205"/>
      <c r="D27" s="205" t="s">
        <v>423</v>
      </c>
      <c r="E27" s="205"/>
      <c r="F27" s="205"/>
      <c r="G27" s="205"/>
      <c r="H27" s="205"/>
      <c r="I27" s="205"/>
      <c r="J27" s="140">
        <v>2205.16</v>
      </c>
      <c r="K27" s="141">
        <v>2.1434005287137583E-3</v>
      </c>
    </row>
    <row r="28" spans="1:11" s="139" customFormat="1" ht="24" customHeight="1" x14ac:dyDescent="0.2">
      <c r="A28" s="205" t="s">
        <v>437</v>
      </c>
      <c r="B28" s="205"/>
      <c r="C28" s="205"/>
      <c r="D28" s="205" t="s">
        <v>438</v>
      </c>
      <c r="E28" s="205"/>
      <c r="F28" s="205"/>
      <c r="G28" s="205"/>
      <c r="H28" s="205"/>
      <c r="I28" s="205"/>
      <c r="J28" s="140">
        <v>5532.83</v>
      </c>
      <c r="K28" s="141">
        <v>5.377873146294755E-3</v>
      </c>
    </row>
    <row r="29" spans="1:11" s="139" customFormat="1" ht="24" customHeight="1" x14ac:dyDescent="0.2">
      <c r="A29" s="205" t="s">
        <v>447</v>
      </c>
      <c r="B29" s="205"/>
      <c r="C29" s="205"/>
      <c r="D29" s="205" t="s">
        <v>448</v>
      </c>
      <c r="E29" s="205"/>
      <c r="F29" s="205"/>
      <c r="G29" s="205"/>
      <c r="H29" s="205"/>
      <c r="I29" s="205"/>
      <c r="J29" s="140">
        <v>37163.33</v>
      </c>
      <c r="K29" s="141">
        <v>3.6122504113426629E-2</v>
      </c>
    </row>
    <row r="30" spans="1:11" s="139" customFormat="1" ht="24" customHeight="1" x14ac:dyDescent="0.2">
      <c r="A30" s="205" t="s">
        <v>460</v>
      </c>
      <c r="B30" s="205"/>
      <c r="C30" s="205"/>
      <c r="D30" s="205" t="s">
        <v>461</v>
      </c>
      <c r="E30" s="205"/>
      <c r="F30" s="205"/>
      <c r="G30" s="205"/>
      <c r="H30" s="205"/>
      <c r="I30" s="205"/>
      <c r="J30" s="140">
        <v>158148.82</v>
      </c>
      <c r="K30" s="141">
        <v>0.15371957790067703</v>
      </c>
    </row>
    <row r="31" spans="1:11" s="139" customFormat="1" ht="24" customHeight="1" x14ac:dyDescent="0.2">
      <c r="A31" s="205" t="s">
        <v>469</v>
      </c>
      <c r="B31" s="205"/>
      <c r="C31" s="205"/>
      <c r="D31" s="205" t="s">
        <v>470</v>
      </c>
      <c r="E31" s="205"/>
      <c r="F31" s="205"/>
      <c r="G31" s="205"/>
      <c r="H31" s="205"/>
      <c r="I31" s="205"/>
      <c r="J31" s="140">
        <v>5470.66</v>
      </c>
      <c r="K31" s="141">
        <v>5.3174443289435722E-3</v>
      </c>
    </row>
    <row r="32" spans="1:11" s="139" customFormat="1" ht="24" customHeight="1" x14ac:dyDescent="0.2">
      <c r="A32" s="205" t="s">
        <v>474</v>
      </c>
      <c r="B32" s="205"/>
      <c r="C32" s="205"/>
      <c r="D32" s="205" t="s">
        <v>475</v>
      </c>
      <c r="E32" s="205"/>
      <c r="F32" s="205"/>
      <c r="G32" s="205"/>
      <c r="H32" s="205"/>
      <c r="I32" s="205"/>
      <c r="J32" s="140">
        <v>30256.37</v>
      </c>
      <c r="K32" s="141">
        <v>2.9408985948846837E-2</v>
      </c>
    </row>
    <row r="33" spans="1:11" s="139" customFormat="1" ht="24" customHeight="1" x14ac:dyDescent="0.2">
      <c r="A33" s="205" t="s">
        <v>490</v>
      </c>
      <c r="B33" s="205"/>
      <c r="C33" s="205"/>
      <c r="D33" s="205" t="s">
        <v>491</v>
      </c>
      <c r="E33" s="205"/>
      <c r="F33" s="205"/>
      <c r="G33" s="205"/>
      <c r="H33" s="205"/>
      <c r="I33" s="205"/>
      <c r="J33" s="140">
        <v>49271.16</v>
      </c>
      <c r="K33" s="141">
        <v>4.7891232561056873E-2</v>
      </c>
    </row>
    <row r="34" spans="1:11" s="139" customFormat="1" ht="24" customHeight="1" x14ac:dyDescent="0.2">
      <c r="A34" s="205" t="s">
        <v>503</v>
      </c>
      <c r="B34" s="205"/>
      <c r="C34" s="205"/>
      <c r="D34" s="205" t="s">
        <v>504</v>
      </c>
      <c r="E34" s="205"/>
      <c r="F34" s="205"/>
      <c r="G34" s="205"/>
      <c r="H34" s="205"/>
      <c r="I34" s="205"/>
      <c r="J34" s="140">
        <v>7152.65</v>
      </c>
      <c r="K34" s="141">
        <v>6.9523271743113704E-3</v>
      </c>
    </row>
    <row r="35" spans="1:11" s="139" customFormat="1" ht="24" customHeight="1" x14ac:dyDescent="0.2">
      <c r="A35" s="205" t="s">
        <v>507</v>
      </c>
      <c r="B35" s="205"/>
      <c r="C35" s="205"/>
      <c r="D35" s="205" t="s">
        <v>508</v>
      </c>
      <c r="E35" s="205"/>
      <c r="F35" s="205"/>
      <c r="G35" s="205"/>
      <c r="H35" s="205"/>
      <c r="I35" s="205"/>
      <c r="J35" s="140">
        <v>12742.38</v>
      </c>
      <c r="K35" s="141">
        <v>1.2385506733784224E-2</v>
      </c>
    </row>
    <row r="36" spans="1:11" s="139" customFormat="1" ht="24" customHeight="1" x14ac:dyDescent="0.2">
      <c r="A36" s="205" t="s">
        <v>529</v>
      </c>
      <c r="B36" s="205"/>
      <c r="C36" s="205"/>
      <c r="D36" s="205" t="s">
        <v>530</v>
      </c>
      <c r="E36" s="205"/>
      <c r="F36" s="205"/>
      <c r="G36" s="205"/>
      <c r="H36" s="205"/>
      <c r="I36" s="205"/>
      <c r="J36" s="140">
        <v>4151.8900000000003</v>
      </c>
      <c r="K36" s="141">
        <v>4.0356088543059753E-3</v>
      </c>
    </row>
    <row r="37" spans="1:11" s="139" customFormat="1" ht="24" customHeight="1" x14ac:dyDescent="0.2">
      <c r="A37" s="205" t="s">
        <v>538</v>
      </c>
      <c r="B37" s="205"/>
      <c r="C37" s="205"/>
      <c r="D37" s="205" t="s">
        <v>539</v>
      </c>
      <c r="E37" s="205"/>
      <c r="F37" s="205"/>
      <c r="G37" s="205"/>
      <c r="H37" s="205"/>
      <c r="I37" s="205"/>
      <c r="J37" s="140">
        <v>35412.83</v>
      </c>
      <c r="K37" s="141">
        <v>3.4421030013808716E-2</v>
      </c>
    </row>
    <row r="38" spans="1:11" s="139" customFormat="1" ht="24" customHeight="1" x14ac:dyDescent="0.2">
      <c r="A38" s="205" t="s">
        <v>546</v>
      </c>
      <c r="B38" s="205"/>
      <c r="C38" s="205"/>
      <c r="D38" s="205" t="s">
        <v>547</v>
      </c>
      <c r="E38" s="205"/>
      <c r="F38" s="205"/>
      <c r="G38" s="205"/>
      <c r="H38" s="205"/>
      <c r="I38" s="205"/>
      <c r="J38" s="140">
        <v>500.94</v>
      </c>
      <c r="K38" s="141">
        <v>4.8691027447163472E-4</v>
      </c>
    </row>
    <row r="39" spans="1:11" s="139" customFormat="1" ht="24" customHeight="1" x14ac:dyDescent="0.2">
      <c r="A39" s="205" t="s">
        <v>549</v>
      </c>
      <c r="B39" s="205"/>
      <c r="C39" s="205"/>
      <c r="D39" s="205" t="s">
        <v>550</v>
      </c>
      <c r="E39" s="205"/>
      <c r="F39" s="205"/>
      <c r="G39" s="205"/>
      <c r="H39" s="205"/>
      <c r="I39" s="205"/>
      <c r="J39" s="140">
        <v>109084.22</v>
      </c>
      <c r="K39" s="141">
        <v>0.10602912025536827</v>
      </c>
    </row>
    <row r="40" spans="1:11" s="139" customFormat="1" ht="24" customHeight="1" x14ac:dyDescent="0.2">
      <c r="A40" s="205" t="s">
        <v>551</v>
      </c>
      <c r="B40" s="205"/>
      <c r="C40" s="205"/>
      <c r="D40" s="205" t="s">
        <v>552</v>
      </c>
      <c r="E40" s="205"/>
      <c r="F40" s="205"/>
      <c r="G40" s="205"/>
      <c r="H40" s="205"/>
      <c r="I40" s="205"/>
      <c r="J40" s="140">
        <v>1019.66</v>
      </c>
      <c r="K40" s="141">
        <v>9.9110258806992262E-4</v>
      </c>
    </row>
    <row r="41" spans="1:11" s="139" customFormat="1" ht="24" customHeight="1" x14ac:dyDescent="0.2">
      <c r="A41" s="205" t="s">
        <v>554</v>
      </c>
      <c r="B41" s="205"/>
      <c r="C41" s="205"/>
      <c r="D41" s="205" t="s">
        <v>81</v>
      </c>
      <c r="E41" s="205"/>
      <c r="F41" s="205"/>
      <c r="G41" s="205"/>
      <c r="H41" s="205"/>
      <c r="I41" s="205"/>
      <c r="J41" s="140">
        <v>822.6</v>
      </c>
      <c r="K41" s="141">
        <v>7.9956160773818558E-4</v>
      </c>
    </row>
    <row r="42" spans="1:11" s="139" customFormat="1" ht="24" customHeight="1" x14ac:dyDescent="0.2">
      <c r="A42" s="205" t="s">
        <v>556</v>
      </c>
      <c r="B42" s="205"/>
      <c r="C42" s="205"/>
      <c r="D42" s="205" t="s">
        <v>89</v>
      </c>
      <c r="E42" s="205"/>
      <c r="F42" s="205"/>
      <c r="G42" s="205"/>
      <c r="H42" s="205"/>
      <c r="I42" s="205"/>
      <c r="J42" s="140">
        <v>6675.18</v>
      </c>
      <c r="K42" s="141">
        <v>6.488229580284199E-3</v>
      </c>
    </row>
    <row r="43" spans="1:11" s="139" customFormat="1" ht="24" customHeight="1" x14ac:dyDescent="0.2">
      <c r="A43" s="205" t="s">
        <v>562</v>
      </c>
      <c r="B43" s="205"/>
      <c r="C43" s="205"/>
      <c r="D43" s="205" t="s">
        <v>120</v>
      </c>
      <c r="E43" s="205"/>
      <c r="F43" s="205"/>
      <c r="G43" s="205"/>
      <c r="H43" s="205"/>
      <c r="I43" s="205"/>
      <c r="J43" s="140">
        <v>8060.85</v>
      </c>
      <c r="K43" s="141">
        <v>7.8350914001171328E-3</v>
      </c>
    </row>
    <row r="44" spans="1:11" s="139" customFormat="1" ht="24" customHeight="1" x14ac:dyDescent="0.2">
      <c r="A44" s="205" t="s">
        <v>568</v>
      </c>
      <c r="B44" s="205"/>
      <c r="C44" s="205"/>
      <c r="D44" s="205" t="s">
        <v>145</v>
      </c>
      <c r="E44" s="205"/>
      <c r="F44" s="205"/>
      <c r="G44" s="205"/>
      <c r="H44" s="205"/>
      <c r="I44" s="205"/>
      <c r="J44" s="140">
        <v>10076.36</v>
      </c>
      <c r="K44" s="141">
        <v>9.7941534181239295E-3</v>
      </c>
    </row>
    <row r="45" spans="1:11" s="139" customFormat="1" ht="24" customHeight="1" x14ac:dyDescent="0.2">
      <c r="A45" s="205" t="s">
        <v>574</v>
      </c>
      <c r="B45" s="205"/>
      <c r="C45" s="205"/>
      <c r="D45" s="205" t="s">
        <v>461</v>
      </c>
      <c r="E45" s="205"/>
      <c r="F45" s="205"/>
      <c r="G45" s="205"/>
      <c r="H45" s="205"/>
      <c r="I45" s="205"/>
      <c r="J45" s="140">
        <v>24978.92</v>
      </c>
      <c r="K45" s="141">
        <v>2.4279340426408363E-2</v>
      </c>
    </row>
    <row r="46" spans="1:11" s="139" customFormat="1" ht="24" customHeight="1" x14ac:dyDescent="0.2">
      <c r="A46" s="205" t="s">
        <v>579</v>
      </c>
      <c r="B46" s="205"/>
      <c r="C46" s="205"/>
      <c r="D46" s="205" t="s">
        <v>475</v>
      </c>
      <c r="E46" s="205"/>
      <c r="F46" s="205"/>
      <c r="G46" s="205"/>
      <c r="H46" s="205"/>
      <c r="I46" s="205"/>
      <c r="J46" s="140">
        <v>32571.35</v>
      </c>
      <c r="K46" s="141">
        <v>3.1659130770973924E-2</v>
      </c>
    </row>
    <row r="47" spans="1:11" s="139" customFormat="1" ht="24" customHeight="1" x14ac:dyDescent="0.2">
      <c r="A47" s="205" t="s">
        <v>1295</v>
      </c>
      <c r="B47" s="205"/>
      <c r="C47" s="205"/>
      <c r="D47" s="205" t="s">
        <v>491</v>
      </c>
      <c r="E47" s="205"/>
      <c r="F47" s="205"/>
      <c r="G47" s="205"/>
      <c r="H47" s="205"/>
      <c r="I47" s="205"/>
      <c r="J47" s="140">
        <v>15429.98</v>
      </c>
      <c r="K47" s="141">
        <v>1.4997835662737722E-2</v>
      </c>
    </row>
    <row r="48" spans="1:11" s="139" customFormat="1" ht="24" customHeight="1" x14ac:dyDescent="0.2">
      <c r="A48" s="205" t="s">
        <v>1296</v>
      </c>
      <c r="B48" s="205"/>
      <c r="C48" s="205"/>
      <c r="D48" s="205" t="s">
        <v>530</v>
      </c>
      <c r="E48" s="205"/>
      <c r="F48" s="205"/>
      <c r="G48" s="205"/>
      <c r="H48" s="205"/>
      <c r="I48" s="205"/>
      <c r="J48" s="140">
        <v>9115.36</v>
      </c>
      <c r="K48" s="141">
        <v>8.8600679512671372E-3</v>
      </c>
    </row>
    <row r="49" spans="1:11" s="139" customFormat="1" ht="24" customHeight="1" x14ac:dyDescent="0.2">
      <c r="A49" s="205" t="s">
        <v>1353</v>
      </c>
      <c r="B49" s="205"/>
      <c r="C49" s="205"/>
      <c r="D49" s="205" t="s">
        <v>547</v>
      </c>
      <c r="E49" s="205"/>
      <c r="F49" s="205"/>
      <c r="G49" s="205"/>
      <c r="H49" s="205"/>
      <c r="I49" s="205"/>
      <c r="J49" s="140">
        <v>333.96</v>
      </c>
      <c r="K49" s="141">
        <v>3.2460684964775646E-4</v>
      </c>
    </row>
    <row r="50" spans="1:11" s="139" customFormat="1" x14ac:dyDescent="0.2">
      <c r="A50" s="145"/>
      <c r="B50" s="145"/>
      <c r="C50" s="145"/>
      <c r="D50" s="145"/>
      <c r="E50" s="145"/>
      <c r="F50" s="145"/>
      <c r="G50" s="145"/>
      <c r="H50" s="145"/>
      <c r="I50" s="145"/>
      <c r="J50" s="145"/>
      <c r="K50" s="145"/>
    </row>
    <row r="51" spans="1:11" s="139" customFormat="1" x14ac:dyDescent="0.2">
      <c r="A51" s="202"/>
      <c r="B51" s="202"/>
      <c r="C51" s="202"/>
      <c r="D51" s="144"/>
      <c r="E51" s="143"/>
      <c r="F51" s="143"/>
      <c r="G51" s="203"/>
      <c r="H51" s="202"/>
      <c r="I51" s="204"/>
      <c r="J51" s="202"/>
      <c r="K51" s="202"/>
    </row>
    <row r="52" spans="1:11" s="139" customFormat="1" x14ac:dyDescent="0.2">
      <c r="A52" s="202"/>
      <c r="B52" s="202"/>
      <c r="C52" s="202"/>
      <c r="D52" s="144"/>
      <c r="E52" s="143"/>
      <c r="F52" s="143"/>
      <c r="G52" s="203"/>
      <c r="H52" s="202"/>
      <c r="I52" s="204"/>
      <c r="J52" s="202"/>
      <c r="K52" s="202"/>
    </row>
    <row r="53" spans="1:11" s="139" customFormat="1" x14ac:dyDescent="0.2">
      <c r="A53" s="202"/>
      <c r="B53" s="202"/>
      <c r="C53" s="202"/>
      <c r="D53" s="144"/>
      <c r="E53" s="143"/>
      <c r="F53" s="143"/>
      <c r="G53" s="203" t="s">
        <v>582</v>
      </c>
      <c r="H53" s="202"/>
      <c r="I53" s="204">
        <v>1028813.78</v>
      </c>
      <c r="J53" s="202"/>
      <c r="K53" s="202"/>
    </row>
  </sheetData>
  <mergeCells count="98">
    <mergeCell ref="A11:C11"/>
    <mergeCell ref="D11:I11"/>
    <mergeCell ref="A12:C12"/>
    <mergeCell ref="D12:I12"/>
    <mergeCell ref="A7:I7"/>
    <mergeCell ref="A13:C13"/>
    <mergeCell ref="D13:I13"/>
    <mergeCell ref="A14:C14"/>
    <mergeCell ref="D14:I14"/>
    <mergeCell ref="A15:C15"/>
    <mergeCell ref="D15:I15"/>
    <mergeCell ref="A24:C24"/>
    <mergeCell ref="D24:I24"/>
    <mergeCell ref="A19:C19"/>
    <mergeCell ref="D19:I19"/>
    <mergeCell ref="A20:C20"/>
    <mergeCell ref="D20:I20"/>
    <mergeCell ref="A21:C21"/>
    <mergeCell ref="D21:I21"/>
    <mergeCell ref="A22:C22"/>
    <mergeCell ref="D22:I22"/>
    <mergeCell ref="A23:C23"/>
    <mergeCell ref="D23:I23"/>
    <mergeCell ref="A30:C30"/>
    <mergeCell ref="D30:I30"/>
    <mergeCell ref="A25:C25"/>
    <mergeCell ref="D25:I25"/>
    <mergeCell ref="A26:C26"/>
    <mergeCell ref="D26:I26"/>
    <mergeCell ref="A27:C27"/>
    <mergeCell ref="D27:I27"/>
    <mergeCell ref="A28:C28"/>
    <mergeCell ref="D28:I28"/>
    <mergeCell ref="A29:C29"/>
    <mergeCell ref="D29:I29"/>
    <mergeCell ref="A36:C36"/>
    <mergeCell ref="D36:I36"/>
    <mergeCell ref="A31:C31"/>
    <mergeCell ref="D31:I31"/>
    <mergeCell ref="A32:C32"/>
    <mergeCell ref="D32:I32"/>
    <mergeCell ref="A33:C33"/>
    <mergeCell ref="D33:I33"/>
    <mergeCell ref="A34:C34"/>
    <mergeCell ref="D34:I34"/>
    <mergeCell ref="A35:C35"/>
    <mergeCell ref="D35:I35"/>
    <mergeCell ref="A42:C42"/>
    <mergeCell ref="D42:I42"/>
    <mergeCell ref="A37:C37"/>
    <mergeCell ref="D37:I37"/>
    <mergeCell ref="A38:C38"/>
    <mergeCell ref="D38:I38"/>
    <mergeCell ref="A39:C39"/>
    <mergeCell ref="D39:I39"/>
    <mergeCell ref="A40:C40"/>
    <mergeCell ref="D40:I40"/>
    <mergeCell ref="A41:C41"/>
    <mergeCell ref="D41:I41"/>
    <mergeCell ref="A51:C51"/>
    <mergeCell ref="G51:H51"/>
    <mergeCell ref="I51:K51"/>
    <mergeCell ref="A49:C49"/>
    <mergeCell ref="D49:I49"/>
    <mergeCell ref="A46:C46"/>
    <mergeCell ref="D46:I46"/>
    <mergeCell ref="A47:C47"/>
    <mergeCell ref="D47:I47"/>
    <mergeCell ref="A48:C48"/>
    <mergeCell ref="D48:I48"/>
    <mergeCell ref="A43:C43"/>
    <mergeCell ref="D43:I43"/>
    <mergeCell ref="A44:C44"/>
    <mergeCell ref="D44:I44"/>
    <mergeCell ref="A45:C45"/>
    <mergeCell ref="D45:I45"/>
    <mergeCell ref="J6:K9"/>
    <mergeCell ref="J5:K5"/>
    <mergeCell ref="A10:C10"/>
    <mergeCell ref="D10:F10"/>
    <mergeCell ref="A1:H1"/>
    <mergeCell ref="A6:I6"/>
    <mergeCell ref="A5:H5"/>
    <mergeCell ref="B4:H4"/>
    <mergeCell ref="A3:H3"/>
    <mergeCell ref="A2:H2"/>
    <mergeCell ref="A16:C16"/>
    <mergeCell ref="D16:I16"/>
    <mergeCell ref="A17:C17"/>
    <mergeCell ref="D17:I17"/>
    <mergeCell ref="A18:C18"/>
    <mergeCell ref="D18:I18"/>
    <mergeCell ref="A52:C52"/>
    <mergeCell ref="G52:H52"/>
    <mergeCell ref="I52:K52"/>
    <mergeCell ref="A53:C53"/>
    <mergeCell ref="G53:H53"/>
    <mergeCell ref="I53:K53"/>
  </mergeCells>
  <pageMargins left="0.51181102362204722" right="0.51181102362204722" top="0.98425196850393704" bottom="0.98425196850393704" header="0.51181102362204722" footer="0.51181102362204722"/>
  <pageSetup paperSize="9" scale="53" fitToHeight="0" orientation="portrait" r:id="rId1"/>
  <headerFooter>
    <oddHeader>&amp;L &amp;C &amp;R</oddHeader>
    <oddFooter>&amp;L &amp;C &amp;R&amp;G</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7AA2D-7A4B-4A96-9CE2-6012AAC343C1}">
  <sheetPr>
    <pageSetUpPr fitToPage="1"/>
  </sheetPr>
  <dimension ref="A1:I276"/>
  <sheetViews>
    <sheetView showOutlineSymbols="0" showWhiteSpace="0" view="pageBreakPreview" topLeftCell="A61" zoomScale="90" zoomScaleNormal="100" zoomScaleSheetLayoutView="90" workbookViewId="0">
      <selection activeCell="B77" sqref="B77"/>
    </sheetView>
  </sheetViews>
  <sheetFormatPr defaultRowHeight="14.25" x14ac:dyDescent="0.2"/>
  <cols>
    <col min="1" max="2" width="10" bestFit="1" customWidth="1"/>
    <col min="3" max="3" width="13.25" bestFit="1" customWidth="1"/>
    <col min="4" max="4" width="60" bestFit="1" customWidth="1"/>
    <col min="5" max="5" width="8" bestFit="1" customWidth="1"/>
    <col min="6" max="10" width="13" bestFit="1" customWidth="1"/>
  </cols>
  <sheetData>
    <row r="1" spans="1:9" ht="15" customHeight="1" x14ac:dyDescent="0.2">
      <c r="A1" s="215" t="s">
        <v>663</v>
      </c>
      <c r="B1" s="215"/>
      <c r="C1" s="215"/>
      <c r="D1" s="215"/>
      <c r="E1" s="215"/>
      <c r="F1" s="215"/>
      <c r="G1" s="215"/>
      <c r="H1" s="5"/>
      <c r="I1" s="5"/>
    </row>
    <row r="2" spans="1:9" ht="15" customHeight="1" x14ac:dyDescent="0.2">
      <c r="A2" s="216" t="s">
        <v>664</v>
      </c>
      <c r="B2" s="216"/>
      <c r="C2" s="216"/>
      <c r="D2" s="216"/>
      <c r="E2" s="216"/>
      <c r="F2" s="216"/>
      <c r="G2" s="216"/>
      <c r="H2" s="5"/>
      <c r="I2" s="5"/>
    </row>
    <row r="3" spans="1:9" ht="30" customHeight="1" x14ac:dyDescent="0.2">
      <c r="A3" s="217" t="s">
        <v>665</v>
      </c>
      <c r="B3" s="217"/>
      <c r="C3" s="217"/>
      <c r="D3" s="217"/>
      <c r="E3" s="217"/>
      <c r="F3" s="217"/>
      <c r="G3" s="217"/>
      <c r="H3" s="5"/>
      <c r="I3" s="5"/>
    </row>
    <row r="4" spans="1:9" ht="15" customHeight="1" x14ac:dyDescent="0.2">
      <c r="A4" s="101"/>
      <c r="B4" s="217" t="s">
        <v>689</v>
      </c>
      <c r="C4" s="217"/>
      <c r="D4" s="217"/>
      <c r="E4" s="217"/>
      <c r="F4" s="217"/>
      <c r="G4" s="217"/>
      <c r="H4" s="5"/>
      <c r="I4" s="5"/>
    </row>
    <row r="5" spans="1:9" ht="17.45" customHeight="1" x14ac:dyDescent="0.2">
      <c r="A5" s="216" t="s">
        <v>1938</v>
      </c>
      <c r="B5" s="216"/>
      <c r="C5" s="216"/>
      <c r="D5" s="216"/>
      <c r="E5" s="216"/>
      <c r="F5" s="216"/>
      <c r="G5" s="216"/>
      <c r="H5" s="218" t="s">
        <v>883</v>
      </c>
      <c r="I5" s="218"/>
    </row>
    <row r="6" spans="1:9" ht="31.9" customHeight="1" x14ac:dyDescent="0.2">
      <c r="A6" s="216" t="s">
        <v>1931</v>
      </c>
      <c r="B6" s="216"/>
      <c r="C6" s="216"/>
      <c r="D6" s="216"/>
      <c r="E6" s="216"/>
      <c r="F6" s="216"/>
      <c r="G6" s="216"/>
      <c r="H6" s="219" t="s">
        <v>1933</v>
      </c>
      <c r="I6" s="219"/>
    </row>
    <row r="7" spans="1:9" ht="17.45" customHeight="1" x14ac:dyDescent="0.2">
      <c r="A7" s="216" t="s">
        <v>1238</v>
      </c>
      <c r="B7" s="216"/>
      <c r="C7" s="216"/>
      <c r="D7" s="216"/>
      <c r="E7" s="216"/>
      <c r="F7" s="216"/>
      <c r="G7" s="216"/>
      <c r="H7" s="219"/>
      <c r="I7" s="219"/>
    </row>
    <row r="8" spans="1:9" x14ac:dyDescent="0.2">
      <c r="A8" s="5"/>
      <c r="B8" s="5"/>
      <c r="C8" s="5"/>
      <c r="D8" s="5"/>
      <c r="E8" s="5"/>
      <c r="F8" s="5"/>
      <c r="G8" s="96"/>
      <c r="H8" s="219"/>
      <c r="I8" s="219"/>
    </row>
    <row r="9" spans="1:9" x14ac:dyDescent="0.2">
      <c r="A9" s="97" t="s">
        <v>1932</v>
      </c>
      <c r="B9" s="97"/>
      <c r="C9" s="97"/>
      <c r="D9" s="97"/>
      <c r="E9" s="5"/>
      <c r="F9" s="98" t="s">
        <v>1221</v>
      </c>
      <c r="G9" s="99"/>
      <c r="H9" s="220"/>
      <c r="I9" s="220"/>
    </row>
    <row r="10" spans="1:9" ht="30" customHeight="1" x14ac:dyDescent="0.2">
      <c r="A10" s="74" t="s">
        <v>0</v>
      </c>
      <c r="B10" s="70" t="s">
        <v>882</v>
      </c>
      <c r="C10" s="74" t="s">
        <v>881</v>
      </c>
      <c r="D10" s="74" t="s">
        <v>1</v>
      </c>
      <c r="E10" s="71" t="s">
        <v>2</v>
      </c>
      <c r="F10" s="70" t="s">
        <v>3</v>
      </c>
      <c r="G10" s="70" t="s">
        <v>880</v>
      </c>
      <c r="H10" s="70" t="s">
        <v>879</v>
      </c>
      <c r="I10" s="70" t="s">
        <v>878</v>
      </c>
    </row>
    <row r="11" spans="1:9" x14ac:dyDescent="0.2">
      <c r="A11" s="146" t="s">
        <v>4</v>
      </c>
      <c r="B11" s="146"/>
      <c r="C11" s="146"/>
      <c r="D11" s="146" t="s">
        <v>5</v>
      </c>
      <c r="E11" s="146"/>
      <c r="F11" s="147"/>
      <c r="G11" s="146"/>
      <c r="H11" s="148">
        <v>35886.9</v>
      </c>
      <c r="I11" s="149">
        <v>3.4881822830950031E-2</v>
      </c>
    </row>
    <row r="12" spans="1:9" ht="25.5" x14ac:dyDescent="0.2">
      <c r="A12" s="150" t="s">
        <v>6</v>
      </c>
      <c r="B12" s="152" t="s">
        <v>877</v>
      </c>
      <c r="C12" s="150" t="s">
        <v>691</v>
      </c>
      <c r="D12" s="150" t="s">
        <v>1297</v>
      </c>
      <c r="E12" s="151" t="s">
        <v>8</v>
      </c>
      <c r="F12" s="152">
        <v>6</v>
      </c>
      <c r="G12" s="153">
        <v>5981.15</v>
      </c>
      <c r="H12" s="153">
        <v>35886.9</v>
      </c>
      <c r="I12" s="154">
        <v>3.4881822830950031E-2</v>
      </c>
    </row>
    <row r="13" spans="1:9" x14ac:dyDescent="0.2">
      <c r="A13" s="146" t="s">
        <v>10</v>
      </c>
      <c r="B13" s="146"/>
      <c r="C13" s="146"/>
      <c r="D13" s="146" t="s">
        <v>11</v>
      </c>
      <c r="E13" s="146"/>
      <c r="F13" s="147"/>
      <c r="G13" s="146"/>
      <c r="H13" s="148">
        <v>6271.45</v>
      </c>
      <c r="I13" s="149">
        <v>6.0958067649521568E-3</v>
      </c>
    </row>
    <row r="14" spans="1:9" x14ac:dyDescent="0.2">
      <c r="A14" s="146" t="s">
        <v>12</v>
      </c>
      <c r="B14" s="146"/>
      <c r="C14" s="146"/>
      <c r="D14" s="146" t="s">
        <v>13</v>
      </c>
      <c r="E14" s="146"/>
      <c r="F14" s="147"/>
      <c r="G14" s="146"/>
      <c r="H14" s="148">
        <v>6271.45</v>
      </c>
      <c r="I14" s="149">
        <v>6.0958067649521568E-3</v>
      </c>
    </row>
    <row r="15" spans="1:9" ht="25.5" x14ac:dyDescent="0.2">
      <c r="A15" s="150" t="s">
        <v>14</v>
      </c>
      <c r="B15" s="152" t="s">
        <v>876</v>
      </c>
      <c r="C15" s="150" t="s">
        <v>691</v>
      </c>
      <c r="D15" s="150" t="s">
        <v>15</v>
      </c>
      <c r="E15" s="151" t="s">
        <v>16</v>
      </c>
      <c r="F15" s="152">
        <v>4.5</v>
      </c>
      <c r="G15" s="153">
        <v>410.15</v>
      </c>
      <c r="H15" s="153">
        <v>1845.67</v>
      </c>
      <c r="I15" s="154">
        <v>1.7939786926259873E-3</v>
      </c>
    </row>
    <row r="16" spans="1:9" ht="38.25" x14ac:dyDescent="0.2">
      <c r="A16" s="150" t="s">
        <v>18</v>
      </c>
      <c r="B16" s="152" t="s">
        <v>875</v>
      </c>
      <c r="C16" s="150" t="s">
        <v>690</v>
      </c>
      <c r="D16" s="150" t="s">
        <v>19</v>
      </c>
      <c r="E16" s="151" t="s">
        <v>20</v>
      </c>
      <c r="F16" s="152">
        <v>1938.59</v>
      </c>
      <c r="G16" s="153">
        <v>0.37</v>
      </c>
      <c r="H16" s="153">
        <v>717.27</v>
      </c>
      <c r="I16" s="154">
        <v>6.9718156380059373E-4</v>
      </c>
    </row>
    <row r="17" spans="1:9" ht="25.5" x14ac:dyDescent="0.2">
      <c r="A17" s="150" t="s">
        <v>21</v>
      </c>
      <c r="B17" s="152" t="s">
        <v>874</v>
      </c>
      <c r="C17" s="150" t="s">
        <v>691</v>
      </c>
      <c r="D17" s="150" t="s">
        <v>22</v>
      </c>
      <c r="E17" s="151" t="s">
        <v>16</v>
      </c>
      <c r="F17" s="152">
        <v>1090.5</v>
      </c>
      <c r="G17" s="153">
        <v>1.61</v>
      </c>
      <c r="H17" s="153">
        <v>1755.7</v>
      </c>
      <c r="I17" s="154">
        <v>1.7065284642668764E-3</v>
      </c>
    </row>
    <row r="18" spans="1:9" ht="25.5" x14ac:dyDescent="0.2">
      <c r="A18" s="150" t="s">
        <v>24</v>
      </c>
      <c r="B18" s="152" t="s">
        <v>873</v>
      </c>
      <c r="C18" s="150" t="s">
        <v>691</v>
      </c>
      <c r="D18" s="150" t="s">
        <v>25</v>
      </c>
      <c r="E18" s="151" t="s">
        <v>16</v>
      </c>
      <c r="F18" s="152">
        <v>217.2</v>
      </c>
      <c r="G18" s="153">
        <v>1.51</v>
      </c>
      <c r="H18" s="153">
        <v>327.97</v>
      </c>
      <c r="I18" s="154">
        <v>3.1878461036942955E-4</v>
      </c>
    </row>
    <row r="19" spans="1:9" ht="25.5" x14ac:dyDescent="0.2">
      <c r="A19" s="150" t="s">
        <v>27</v>
      </c>
      <c r="B19" s="152" t="s">
        <v>872</v>
      </c>
      <c r="C19" s="150" t="s">
        <v>691</v>
      </c>
      <c r="D19" s="150" t="s">
        <v>28</v>
      </c>
      <c r="E19" s="151" t="s">
        <v>16</v>
      </c>
      <c r="F19" s="152">
        <v>1090.5</v>
      </c>
      <c r="G19" s="153">
        <v>1.49</v>
      </c>
      <c r="H19" s="153">
        <v>1624.84</v>
      </c>
      <c r="I19" s="154">
        <v>1.57933343388927E-3</v>
      </c>
    </row>
    <row r="20" spans="1:9" x14ac:dyDescent="0.2">
      <c r="A20" s="146" t="s">
        <v>29</v>
      </c>
      <c r="B20" s="146"/>
      <c r="C20" s="146"/>
      <c r="D20" s="146" t="s">
        <v>30</v>
      </c>
      <c r="E20" s="146"/>
      <c r="F20" s="147"/>
      <c r="G20" s="146"/>
      <c r="H20" s="148">
        <v>26651.43</v>
      </c>
      <c r="I20" s="149">
        <v>2.5905008776223818E-2</v>
      </c>
    </row>
    <row r="21" spans="1:9" ht="25.5" x14ac:dyDescent="0.2">
      <c r="A21" s="150" t="s">
        <v>31</v>
      </c>
      <c r="B21" s="152" t="s">
        <v>871</v>
      </c>
      <c r="C21" s="150" t="s">
        <v>690</v>
      </c>
      <c r="D21" s="150" t="s">
        <v>32</v>
      </c>
      <c r="E21" s="151" t="s">
        <v>20</v>
      </c>
      <c r="F21" s="152">
        <v>1.95</v>
      </c>
      <c r="G21" s="153">
        <v>32.630000000000003</v>
      </c>
      <c r="H21" s="153">
        <v>63.62</v>
      </c>
      <c r="I21" s="154">
        <v>6.1838207493682677E-5</v>
      </c>
    </row>
    <row r="22" spans="1:9" ht="25.5" x14ac:dyDescent="0.2">
      <c r="A22" s="150" t="s">
        <v>34</v>
      </c>
      <c r="B22" s="152" t="s">
        <v>870</v>
      </c>
      <c r="C22" s="150" t="s">
        <v>690</v>
      </c>
      <c r="D22" s="150" t="s">
        <v>35</v>
      </c>
      <c r="E22" s="151" t="s">
        <v>20</v>
      </c>
      <c r="F22" s="152">
        <v>12.62</v>
      </c>
      <c r="G22" s="153">
        <v>8.49</v>
      </c>
      <c r="H22" s="153">
        <v>107.14</v>
      </c>
      <c r="I22" s="154">
        <v>1.0413935163271238E-4</v>
      </c>
    </row>
    <row r="23" spans="1:9" ht="25.5" x14ac:dyDescent="0.2">
      <c r="A23" s="150" t="s">
        <v>37</v>
      </c>
      <c r="B23" s="152" t="s">
        <v>869</v>
      </c>
      <c r="C23" s="150" t="s">
        <v>690</v>
      </c>
      <c r="D23" s="150" t="s">
        <v>38</v>
      </c>
      <c r="E23" s="151" t="s">
        <v>20</v>
      </c>
      <c r="F23" s="152">
        <v>170.96</v>
      </c>
      <c r="G23" s="153">
        <v>20.8</v>
      </c>
      <c r="H23" s="153">
        <v>3555.96</v>
      </c>
      <c r="I23" s="154">
        <v>3.4563689456025754E-3</v>
      </c>
    </row>
    <row r="24" spans="1:9" ht="25.5" x14ac:dyDescent="0.2">
      <c r="A24" s="150" t="s">
        <v>39</v>
      </c>
      <c r="B24" s="152" t="s">
        <v>868</v>
      </c>
      <c r="C24" s="150" t="s">
        <v>690</v>
      </c>
      <c r="D24" s="150" t="s">
        <v>40</v>
      </c>
      <c r="E24" s="151" t="s">
        <v>20</v>
      </c>
      <c r="F24" s="152">
        <v>170.96</v>
      </c>
      <c r="G24" s="153">
        <v>3.04</v>
      </c>
      <c r="H24" s="153">
        <v>519.71</v>
      </c>
      <c r="I24" s="154">
        <v>5.0515458686799469E-4</v>
      </c>
    </row>
    <row r="25" spans="1:9" ht="25.5" x14ac:dyDescent="0.2">
      <c r="A25" s="150" t="s">
        <v>41</v>
      </c>
      <c r="B25" s="152" t="s">
        <v>867</v>
      </c>
      <c r="C25" s="150" t="s">
        <v>691</v>
      </c>
      <c r="D25" s="150" t="s">
        <v>42</v>
      </c>
      <c r="E25" s="151" t="s">
        <v>16</v>
      </c>
      <c r="F25" s="152">
        <v>34.5</v>
      </c>
      <c r="G25" s="153">
        <v>12.5</v>
      </c>
      <c r="H25" s="153">
        <v>431.25</v>
      </c>
      <c r="I25" s="154">
        <v>4.1917206824348719E-4</v>
      </c>
    </row>
    <row r="26" spans="1:9" ht="25.5" x14ac:dyDescent="0.2">
      <c r="A26" s="150" t="s">
        <v>44</v>
      </c>
      <c r="B26" s="152" t="s">
        <v>866</v>
      </c>
      <c r="C26" s="150" t="s">
        <v>691</v>
      </c>
      <c r="D26" s="150" t="s">
        <v>45</v>
      </c>
      <c r="E26" s="151" t="s">
        <v>20</v>
      </c>
      <c r="F26" s="152">
        <v>27.01</v>
      </c>
      <c r="G26" s="153">
        <v>22.5</v>
      </c>
      <c r="H26" s="153">
        <v>607.72</v>
      </c>
      <c r="I26" s="154">
        <v>5.9069970855172638E-4</v>
      </c>
    </row>
    <row r="27" spans="1:9" ht="25.5" x14ac:dyDescent="0.2">
      <c r="A27" s="150" t="s">
        <v>47</v>
      </c>
      <c r="B27" s="152" t="s">
        <v>865</v>
      </c>
      <c r="C27" s="150" t="s">
        <v>690</v>
      </c>
      <c r="D27" s="150" t="s">
        <v>48</v>
      </c>
      <c r="E27" s="151" t="s">
        <v>20</v>
      </c>
      <c r="F27" s="152">
        <v>47.9</v>
      </c>
      <c r="G27" s="153">
        <v>4.53</v>
      </c>
      <c r="H27" s="153">
        <v>216.98</v>
      </c>
      <c r="I27" s="154">
        <v>2.1090308491007964E-4</v>
      </c>
    </row>
    <row r="28" spans="1:9" ht="25.5" x14ac:dyDescent="0.2">
      <c r="A28" s="150" t="s">
        <v>50</v>
      </c>
      <c r="B28" s="152" t="s">
        <v>864</v>
      </c>
      <c r="C28" s="150" t="s">
        <v>690</v>
      </c>
      <c r="D28" s="150" t="s">
        <v>51</v>
      </c>
      <c r="E28" s="151" t="s">
        <v>52</v>
      </c>
      <c r="F28" s="152">
        <v>120</v>
      </c>
      <c r="G28" s="153">
        <v>0.44</v>
      </c>
      <c r="H28" s="153">
        <v>52.8</v>
      </c>
      <c r="I28" s="154">
        <v>5.1321241051028691E-5</v>
      </c>
    </row>
    <row r="29" spans="1:9" ht="25.5" x14ac:dyDescent="0.2">
      <c r="A29" s="150" t="s">
        <v>54</v>
      </c>
      <c r="B29" s="152" t="s">
        <v>863</v>
      </c>
      <c r="C29" s="150" t="s">
        <v>690</v>
      </c>
      <c r="D29" s="150" t="s">
        <v>55</v>
      </c>
      <c r="E29" s="151" t="s">
        <v>56</v>
      </c>
      <c r="F29" s="152">
        <v>2</v>
      </c>
      <c r="G29" s="153">
        <v>11.19</v>
      </c>
      <c r="H29" s="153">
        <v>22.38</v>
      </c>
      <c r="I29" s="154">
        <v>2.1753207854583751E-5</v>
      </c>
    </row>
    <row r="30" spans="1:9" ht="25.5" x14ac:dyDescent="0.2">
      <c r="A30" s="150" t="s">
        <v>58</v>
      </c>
      <c r="B30" s="152" t="s">
        <v>862</v>
      </c>
      <c r="C30" s="150" t="s">
        <v>690</v>
      </c>
      <c r="D30" s="150" t="s">
        <v>59</v>
      </c>
      <c r="E30" s="151" t="s">
        <v>56</v>
      </c>
      <c r="F30" s="152">
        <v>32</v>
      </c>
      <c r="G30" s="153">
        <v>1.17</v>
      </c>
      <c r="H30" s="153">
        <v>37.44</v>
      </c>
      <c r="I30" s="154">
        <v>3.639142547254762E-5</v>
      </c>
    </row>
    <row r="31" spans="1:9" ht="25.5" x14ac:dyDescent="0.2">
      <c r="A31" s="150" t="s">
        <v>61</v>
      </c>
      <c r="B31" s="152" t="s">
        <v>861</v>
      </c>
      <c r="C31" s="150" t="s">
        <v>690</v>
      </c>
      <c r="D31" s="150" t="s">
        <v>62</v>
      </c>
      <c r="E31" s="151" t="s">
        <v>52</v>
      </c>
      <c r="F31" s="152">
        <v>100</v>
      </c>
      <c r="G31" s="153">
        <v>0.6</v>
      </c>
      <c r="H31" s="153">
        <v>60</v>
      </c>
      <c r="I31" s="154">
        <v>5.8319592103441691E-5</v>
      </c>
    </row>
    <row r="32" spans="1:9" ht="25.5" x14ac:dyDescent="0.2">
      <c r="A32" s="150" t="s">
        <v>64</v>
      </c>
      <c r="B32" s="152" t="s">
        <v>860</v>
      </c>
      <c r="C32" s="150" t="s">
        <v>690</v>
      </c>
      <c r="D32" s="150" t="s">
        <v>65</v>
      </c>
      <c r="E32" s="151" t="s">
        <v>56</v>
      </c>
      <c r="F32" s="152">
        <v>20</v>
      </c>
      <c r="G32" s="153">
        <v>0.6</v>
      </c>
      <c r="H32" s="153">
        <v>12</v>
      </c>
      <c r="I32" s="154">
        <v>1.1663918420688339E-5</v>
      </c>
    </row>
    <row r="33" spans="1:9" ht="25.5" x14ac:dyDescent="0.2">
      <c r="A33" s="150" t="s">
        <v>67</v>
      </c>
      <c r="B33" s="152" t="s">
        <v>702</v>
      </c>
      <c r="C33" s="150" t="s">
        <v>690</v>
      </c>
      <c r="D33" s="150" t="s">
        <v>68</v>
      </c>
      <c r="E33" s="151" t="s">
        <v>69</v>
      </c>
      <c r="F33" s="152">
        <v>3.89</v>
      </c>
      <c r="G33" s="153">
        <v>52.13</v>
      </c>
      <c r="H33" s="153">
        <v>202.78</v>
      </c>
      <c r="I33" s="154">
        <v>1.9710078144559844E-4</v>
      </c>
    </row>
    <row r="34" spans="1:9" ht="25.5" x14ac:dyDescent="0.2">
      <c r="A34" s="150" t="s">
        <v>70</v>
      </c>
      <c r="B34" s="152" t="s">
        <v>701</v>
      </c>
      <c r="C34" s="150" t="s">
        <v>691</v>
      </c>
      <c r="D34" s="150" t="s">
        <v>71</v>
      </c>
      <c r="E34" s="151" t="s">
        <v>20</v>
      </c>
      <c r="F34" s="152">
        <v>1982.82</v>
      </c>
      <c r="G34" s="153">
        <v>7.98</v>
      </c>
      <c r="H34" s="153">
        <v>15822.9</v>
      </c>
      <c r="I34" s="154">
        <v>1.5379751231559127E-2</v>
      </c>
    </row>
    <row r="35" spans="1:9" ht="25.5" x14ac:dyDescent="0.2">
      <c r="A35" s="150" t="s">
        <v>72</v>
      </c>
      <c r="B35" s="152" t="s">
        <v>1354</v>
      </c>
      <c r="C35" s="150" t="s">
        <v>690</v>
      </c>
      <c r="D35" s="150" t="s">
        <v>1355</v>
      </c>
      <c r="E35" s="151" t="s">
        <v>20</v>
      </c>
      <c r="F35" s="152">
        <v>295.38</v>
      </c>
      <c r="G35" s="153">
        <v>16.72</v>
      </c>
      <c r="H35" s="153">
        <v>4938.75</v>
      </c>
      <c r="I35" s="154">
        <v>4.8004314250145444E-3</v>
      </c>
    </row>
    <row r="36" spans="1:9" x14ac:dyDescent="0.2">
      <c r="A36" s="146" t="s">
        <v>73</v>
      </c>
      <c r="B36" s="146"/>
      <c r="C36" s="146"/>
      <c r="D36" s="146" t="s">
        <v>74</v>
      </c>
      <c r="E36" s="146"/>
      <c r="F36" s="147"/>
      <c r="G36" s="146"/>
      <c r="H36" s="148">
        <v>850919.78</v>
      </c>
      <c r="I36" s="149">
        <v>0.82708824137250569</v>
      </c>
    </row>
    <row r="37" spans="1:9" x14ac:dyDescent="0.2">
      <c r="A37" s="146" t="s">
        <v>75</v>
      </c>
      <c r="B37" s="146"/>
      <c r="C37" s="146"/>
      <c r="D37" s="146" t="s">
        <v>76</v>
      </c>
      <c r="E37" s="146"/>
      <c r="F37" s="147"/>
      <c r="G37" s="146"/>
      <c r="H37" s="148">
        <v>2409.9</v>
      </c>
      <c r="I37" s="149">
        <v>2.3424064168347356E-3</v>
      </c>
    </row>
    <row r="38" spans="1:9" ht="38.25" x14ac:dyDescent="0.2">
      <c r="A38" s="150" t="s">
        <v>77</v>
      </c>
      <c r="B38" s="152" t="s">
        <v>859</v>
      </c>
      <c r="C38" s="150" t="s">
        <v>690</v>
      </c>
      <c r="D38" s="150" t="s">
        <v>78</v>
      </c>
      <c r="E38" s="151" t="s">
        <v>52</v>
      </c>
      <c r="F38" s="152">
        <v>43.5</v>
      </c>
      <c r="G38" s="153">
        <v>55.4</v>
      </c>
      <c r="H38" s="153">
        <v>2409.9</v>
      </c>
      <c r="I38" s="154">
        <v>2.3424064168347356E-3</v>
      </c>
    </row>
    <row r="39" spans="1:9" x14ac:dyDescent="0.2">
      <c r="A39" s="146" t="s">
        <v>80</v>
      </c>
      <c r="B39" s="146"/>
      <c r="C39" s="146"/>
      <c r="D39" s="146" t="s">
        <v>81</v>
      </c>
      <c r="E39" s="146"/>
      <c r="F39" s="147"/>
      <c r="G39" s="146"/>
      <c r="H39" s="148">
        <v>16454.439999999999</v>
      </c>
      <c r="I39" s="149">
        <v>1.5993603818175918E-2</v>
      </c>
    </row>
    <row r="40" spans="1:9" ht="25.5" x14ac:dyDescent="0.2">
      <c r="A40" s="150" t="s">
        <v>82</v>
      </c>
      <c r="B40" s="152" t="s">
        <v>858</v>
      </c>
      <c r="C40" s="150" t="s">
        <v>690</v>
      </c>
      <c r="D40" s="150" t="s">
        <v>83</v>
      </c>
      <c r="E40" s="151" t="s">
        <v>69</v>
      </c>
      <c r="F40" s="152">
        <v>132.82</v>
      </c>
      <c r="G40" s="153">
        <v>79.010000000000005</v>
      </c>
      <c r="H40" s="153">
        <v>10494.1</v>
      </c>
      <c r="I40" s="154">
        <v>1.0200193858212124E-2</v>
      </c>
    </row>
    <row r="41" spans="1:9" x14ac:dyDescent="0.2">
      <c r="A41" s="150" t="s">
        <v>84</v>
      </c>
      <c r="B41" s="152" t="s">
        <v>857</v>
      </c>
      <c r="C41" s="150" t="s">
        <v>690</v>
      </c>
      <c r="D41" s="150" t="s">
        <v>85</v>
      </c>
      <c r="E41" s="151" t="s">
        <v>69</v>
      </c>
      <c r="F41" s="152">
        <v>119.71</v>
      </c>
      <c r="G41" s="153">
        <v>47.91</v>
      </c>
      <c r="H41" s="153">
        <v>5735.3</v>
      </c>
      <c r="I41" s="154">
        <v>5.5746726098478191E-3</v>
      </c>
    </row>
    <row r="42" spans="1:9" ht="25.5" x14ac:dyDescent="0.2">
      <c r="A42" s="150" t="s">
        <v>86</v>
      </c>
      <c r="B42" s="152" t="s">
        <v>856</v>
      </c>
      <c r="C42" s="150" t="s">
        <v>690</v>
      </c>
      <c r="D42" s="150" t="s">
        <v>87</v>
      </c>
      <c r="E42" s="151" t="s">
        <v>20</v>
      </c>
      <c r="F42" s="152">
        <v>71.67</v>
      </c>
      <c r="G42" s="153">
        <v>3.14</v>
      </c>
      <c r="H42" s="153">
        <v>225.04</v>
      </c>
      <c r="I42" s="154">
        <v>2.1873735011597532E-4</v>
      </c>
    </row>
    <row r="43" spans="1:9" x14ac:dyDescent="0.2">
      <c r="A43" s="146" t="s">
        <v>88</v>
      </c>
      <c r="B43" s="146"/>
      <c r="C43" s="146"/>
      <c r="D43" s="146" t="s">
        <v>89</v>
      </c>
      <c r="E43" s="146"/>
      <c r="F43" s="147"/>
      <c r="G43" s="146"/>
      <c r="H43" s="148">
        <v>75861.509999999995</v>
      </c>
      <c r="I43" s="149">
        <v>7.3736871992519382E-2</v>
      </c>
    </row>
    <row r="44" spans="1:9" ht="25.5" x14ac:dyDescent="0.2">
      <c r="A44" s="150" t="s">
        <v>90</v>
      </c>
      <c r="B44" s="152" t="s">
        <v>855</v>
      </c>
      <c r="C44" s="150" t="s">
        <v>690</v>
      </c>
      <c r="D44" s="150" t="s">
        <v>91</v>
      </c>
      <c r="E44" s="151" t="s">
        <v>20</v>
      </c>
      <c r="F44" s="152">
        <v>170.51</v>
      </c>
      <c r="G44" s="153">
        <v>34.17</v>
      </c>
      <c r="H44" s="153">
        <v>5826.32</v>
      </c>
      <c r="I44" s="154">
        <v>5.6631434310687404E-3</v>
      </c>
    </row>
    <row r="45" spans="1:9" ht="25.5" x14ac:dyDescent="0.2">
      <c r="A45" s="150" t="s">
        <v>93</v>
      </c>
      <c r="B45" s="152" t="s">
        <v>854</v>
      </c>
      <c r="C45" s="150" t="s">
        <v>690</v>
      </c>
      <c r="D45" s="150" t="s">
        <v>94</v>
      </c>
      <c r="E45" s="151" t="s">
        <v>95</v>
      </c>
      <c r="F45" s="152">
        <v>2.9</v>
      </c>
      <c r="G45" s="153">
        <v>19.47</v>
      </c>
      <c r="H45" s="153">
        <v>56.46</v>
      </c>
      <c r="I45" s="154">
        <v>5.4878736169338636E-5</v>
      </c>
    </row>
    <row r="46" spans="1:9" ht="25.5" x14ac:dyDescent="0.2">
      <c r="A46" s="150" t="s">
        <v>97</v>
      </c>
      <c r="B46" s="152" t="s">
        <v>853</v>
      </c>
      <c r="C46" s="150" t="s">
        <v>690</v>
      </c>
      <c r="D46" s="150" t="s">
        <v>98</v>
      </c>
      <c r="E46" s="151" t="s">
        <v>95</v>
      </c>
      <c r="F46" s="152">
        <v>233</v>
      </c>
      <c r="G46" s="153">
        <v>18.21</v>
      </c>
      <c r="H46" s="153">
        <v>4242.93</v>
      </c>
      <c r="I46" s="154">
        <v>4.1240991153909312E-3</v>
      </c>
    </row>
    <row r="47" spans="1:9" ht="25.5" x14ac:dyDescent="0.2">
      <c r="A47" s="150" t="s">
        <v>100</v>
      </c>
      <c r="B47" s="152" t="s">
        <v>852</v>
      </c>
      <c r="C47" s="150" t="s">
        <v>690</v>
      </c>
      <c r="D47" s="150" t="s">
        <v>101</v>
      </c>
      <c r="E47" s="151" t="s">
        <v>95</v>
      </c>
      <c r="F47" s="152">
        <v>718.6</v>
      </c>
      <c r="G47" s="153">
        <v>16.260000000000002</v>
      </c>
      <c r="H47" s="153">
        <v>11684.43</v>
      </c>
      <c r="I47" s="154">
        <v>1.1357186526020286E-2</v>
      </c>
    </row>
    <row r="48" spans="1:9" ht="25.5" x14ac:dyDescent="0.2">
      <c r="A48" s="150" t="s">
        <v>103</v>
      </c>
      <c r="B48" s="152" t="s">
        <v>851</v>
      </c>
      <c r="C48" s="150" t="s">
        <v>690</v>
      </c>
      <c r="D48" s="150" t="s">
        <v>104</v>
      </c>
      <c r="E48" s="151" t="s">
        <v>95</v>
      </c>
      <c r="F48" s="152">
        <v>271.5</v>
      </c>
      <c r="G48" s="153">
        <v>13.74</v>
      </c>
      <c r="H48" s="153">
        <v>3730.41</v>
      </c>
      <c r="I48" s="154">
        <v>3.625933159643332E-3</v>
      </c>
    </row>
    <row r="49" spans="1:9" ht="25.5" x14ac:dyDescent="0.2">
      <c r="A49" s="150" t="s">
        <v>106</v>
      </c>
      <c r="B49" s="152" t="s">
        <v>850</v>
      </c>
      <c r="C49" s="150" t="s">
        <v>690</v>
      </c>
      <c r="D49" s="150" t="s">
        <v>107</v>
      </c>
      <c r="E49" s="151" t="s">
        <v>95</v>
      </c>
      <c r="F49" s="152">
        <v>245.3</v>
      </c>
      <c r="G49" s="153">
        <v>20.78</v>
      </c>
      <c r="H49" s="153">
        <v>5097.33</v>
      </c>
      <c r="I49" s="154">
        <v>4.9545701069439408E-3</v>
      </c>
    </row>
    <row r="50" spans="1:9" ht="38.25" x14ac:dyDescent="0.2">
      <c r="A50" s="150" t="s">
        <v>109</v>
      </c>
      <c r="B50" s="152" t="s">
        <v>849</v>
      </c>
      <c r="C50" s="150" t="s">
        <v>690</v>
      </c>
      <c r="D50" s="150" t="s">
        <v>110</v>
      </c>
      <c r="E50" s="151" t="s">
        <v>20</v>
      </c>
      <c r="F50" s="152">
        <v>253.41</v>
      </c>
      <c r="G50" s="153">
        <v>72.23</v>
      </c>
      <c r="H50" s="153">
        <v>18303.8</v>
      </c>
      <c r="I50" s="154">
        <v>1.779116916571627E-2</v>
      </c>
    </row>
    <row r="51" spans="1:9" ht="25.5" x14ac:dyDescent="0.2">
      <c r="A51" s="150" t="s">
        <v>112</v>
      </c>
      <c r="B51" s="152" t="s">
        <v>840</v>
      </c>
      <c r="C51" s="150" t="s">
        <v>690</v>
      </c>
      <c r="D51" s="150" t="s">
        <v>113</v>
      </c>
      <c r="E51" s="151" t="s">
        <v>69</v>
      </c>
      <c r="F51" s="152">
        <v>22.49</v>
      </c>
      <c r="G51" s="153">
        <v>594.45000000000005</v>
      </c>
      <c r="H51" s="153">
        <v>13369.18</v>
      </c>
      <c r="I51" s="154">
        <v>1.2994752072624844E-2</v>
      </c>
    </row>
    <row r="52" spans="1:9" ht="25.5" x14ac:dyDescent="0.2">
      <c r="A52" s="150" t="s">
        <v>114</v>
      </c>
      <c r="B52" s="152" t="s">
        <v>848</v>
      </c>
      <c r="C52" s="150" t="s">
        <v>690</v>
      </c>
      <c r="D52" s="150" t="s">
        <v>115</v>
      </c>
      <c r="E52" s="151" t="s">
        <v>20</v>
      </c>
      <c r="F52" s="152">
        <v>152.75</v>
      </c>
      <c r="G52" s="153">
        <v>58.44</v>
      </c>
      <c r="H52" s="153">
        <v>8926.7099999999991</v>
      </c>
      <c r="I52" s="154">
        <v>8.6767014337618999E-3</v>
      </c>
    </row>
    <row r="53" spans="1:9" ht="25.5" x14ac:dyDescent="0.2">
      <c r="A53" s="150" t="s">
        <v>117</v>
      </c>
      <c r="B53" s="152" t="s">
        <v>839</v>
      </c>
      <c r="C53" s="150" t="s">
        <v>690</v>
      </c>
      <c r="D53" s="150" t="s">
        <v>118</v>
      </c>
      <c r="E53" s="151" t="s">
        <v>69</v>
      </c>
      <c r="F53" s="152">
        <v>22.49</v>
      </c>
      <c r="G53" s="153">
        <v>205.6</v>
      </c>
      <c r="H53" s="153">
        <v>4623.9399999999996</v>
      </c>
      <c r="I53" s="154">
        <v>4.4944382451798034E-3</v>
      </c>
    </row>
    <row r="54" spans="1:9" x14ac:dyDescent="0.2">
      <c r="A54" s="146" t="s">
        <v>119</v>
      </c>
      <c r="B54" s="146"/>
      <c r="C54" s="146"/>
      <c r="D54" s="146" t="s">
        <v>120</v>
      </c>
      <c r="E54" s="146"/>
      <c r="F54" s="147"/>
      <c r="G54" s="146"/>
      <c r="H54" s="148">
        <v>106174.07</v>
      </c>
      <c r="I54" s="149">
        <v>0.10320047423937109</v>
      </c>
    </row>
    <row r="55" spans="1:9" ht="38.25" x14ac:dyDescent="0.2">
      <c r="A55" s="150" t="s">
        <v>121</v>
      </c>
      <c r="B55" s="152" t="s">
        <v>847</v>
      </c>
      <c r="C55" s="150" t="s">
        <v>690</v>
      </c>
      <c r="D55" s="150" t="s">
        <v>122</v>
      </c>
      <c r="E55" s="151" t="s">
        <v>95</v>
      </c>
      <c r="F55" s="152">
        <v>74.900000000000006</v>
      </c>
      <c r="G55" s="153">
        <v>19.5</v>
      </c>
      <c r="H55" s="153">
        <v>1460.55</v>
      </c>
      <c r="I55" s="154">
        <v>1.4196446707780293E-3</v>
      </c>
    </row>
    <row r="56" spans="1:9" ht="38.25" x14ac:dyDescent="0.2">
      <c r="A56" s="150" t="s">
        <v>124</v>
      </c>
      <c r="B56" s="152" t="s">
        <v>846</v>
      </c>
      <c r="C56" s="150" t="s">
        <v>690</v>
      </c>
      <c r="D56" s="150" t="s">
        <v>125</v>
      </c>
      <c r="E56" s="151" t="s">
        <v>95</v>
      </c>
      <c r="F56" s="152">
        <v>187.4</v>
      </c>
      <c r="G56" s="153">
        <v>18.21</v>
      </c>
      <c r="H56" s="153">
        <v>3412.55</v>
      </c>
      <c r="I56" s="154">
        <v>3.3169754005433327E-3</v>
      </c>
    </row>
    <row r="57" spans="1:9" ht="38.25" x14ac:dyDescent="0.2">
      <c r="A57" s="150" t="s">
        <v>127</v>
      </c>
      <c r="B57" s="152" t="s">
        <v>845</v>
      </c>
      <c r="C57" s="150" t="s">
        <v>690</v>
      </c>
      <c r="D57" s="150" t="s">
        <v>128</v>
      </c>
      <c r="E57" s="151" t="s">
        <v>95</v>
      </c>
      <c r="F57" s="152">
        <v>925.7</v>
      </c>
      <c r="G57" s="153">
        <v>16.170000000000002</v>
      </c>
      <c r="H57" s="153">
        <v>14968.56</v>
      </c>
      <c r="I57" s="154">
        <v>1.454933855959822E-2</v>
      </c>
    </row>
    <row r="58" spans="1:9" ht="38.25" x14ac:dyDescent="0.2">
      <c r="A58" s="150" t="s">
        <v>130</v>
      </c>
      <c r="B58" s="152" t="s">
        <v>844</v>
      </c>
      <c r="C58" s="150" t="s">
        <v>690</v>
      </c>
      <c r="D58" s="150" t="s">
        <v>131</v>
      </c>
      <c r="E58" s="151" t="s">
        <v>95</v>
      </c>
      <c r="F58" s="152">
        <v>667.2</v>
      </c>
      <c r="G58" s="153">
        <v>13.62</v>
      </c>
      <c r="H58" s="153">
        <v>9087.26</v>
      </c>
      <c r="I58" s="154">
        <v>8.8327549422986922E-3</v>
      </c>
    </row>
    <row r="59" spans="1:9" ht="38.25" x14ac:dyDescent="0.2">
      <c r="A59" s="150" t="s">
        <v>133</v>
      </c>
      <c r="B59" s="152" t="s">
        <v>843</v>
      </c>
      <c r="C59" s="150" t="s">
        <v>690</v>
      </c>
      <c r="D59" s="150" t="s">
        <v>134</v>
      </c>
      <c r="E59" s="151" t="s">
        <v>95</v>
      </c>
      <c r="F59" s="152">
        <v>253.1</v>
      </c>
      <c r="G59" s="153">
        <v>20.69</v>
      </c>
      <c r="H59" s="153">
        <v>5236.63</v>
      </c>
      <c r="I59" s="154">
        <v>5.0899687599440984E-3</v>
      </c>
    </row>
    <row r="60" spans="1:9" ht="38.25" x14ac:dyDescent="0.2">
      <c r="A60" s="150" t="s">
        <v>136</v>
      </c>
      <c r="B60" s="152" t="s">
        <v>842</v>
      </c>
      <c r="C60" s="150" t="s">
        <v>690</v>
      </c>
      <c r="D60" s="150" t="s">
        <v>137</v>
      </c>
      <c r="E60" s="151" t="s">
        <v>95</v>
      </c>
      <c r="F60" s="152">
        <v>500.4</v>
      </c>
      <c r="G60" s="153">
        <v>20.79</v>
      </c>
      <c r="H60" s="153">
        <v>10403.31</v>
      </c>
      <c r="I60" s="154">
        <v>1.01119465954276E-2</v>
      </c>
    </row>
    <row r="61" spans="1:9" ht="38.25" x14ac:dyDescent="0.2">
      <c r="A61" s="150" t="s">
        <v>139</v>
      </c>
      <c r="B61" s="152" t="s">
        <v>841</v>
      </c>
      <c r="C61" s="150" t="s">
        <v>690</v>
      </c>
      <c r="D61" s="150" t="s">
        <v>140</v>
      </c>
      <c r="E61" s="151" t="s">
        <v>20</v>
      </c>
      <c r="F61" s="152">
        <v>454.95</v>
      </c>
      <c r="G61" s="153">
        <v>69.87</v>
      </c>
      <c r="H61" s="153">
        <v>31787.35</v>
      </c>
      <c r="I61" s="154">
        <v>3.0897088100822288E-2</v>
      </c>
    </row>
    <row r="62" spans="1:9" ht="25.5" x14ac:dyDescent="0.2">
      <c r="A62" s="150" t="s">
        <v>142</v>
      </c>
      <c r="B62" s="152" t="s">
        <v>840</v>
      </c>
      <c r="C62" s="150" t="s">
        <v>690</v>
      </c>
      <c r="D62" s="150" t="s">
        <v>113</v>
      </c>
      <c r="E62" s="151" t="s">
        <v>69</v>
      </c>
      <c r="F62" s="152">
        <v>37.270000000000003</v>
      </c>
      <c r="G62" s="153">
        <v>594.45000000000005</v>
      </c>
      <c r="H62" s="153">
        <v>22155.15</v>
      </c>
      <c r="I62" s="154">
        <v>2.1534655183176103E-2</v>
      </c>
    </row>
    <row r="63" spans="1:9" ht="25.5" x14ac:dyDescent="0.2">
      <c r="A63" s="150" t="s">
        <v>143</v>
      </c>
      <c r="B63" s="152" t="s">
        <v>839</v>
      </c>
      <c r="C63" s="150" t="s">
        <v>690</v>
      </c>
      <c r="D63" s="150" t="s">
        <v>118</v>
      </c>
      <c r="E63" s="151" t="s">
        <v>69</v>
      </c>
      <c r="F63" s="152">
        <v>37.270000000000003</v>
      </c>
      <c r="G63" s="153">
        <v>205.6</v>
      </c>
      <c r="H63" s="153">
        <v>7662.71</v>
      </c>
      <c r="I63" s="154">
        <v>7.4481020267827287E-3</v>
      </c>
    </row>
    <row r="64" spans="1:9" x14ac:dyDescent="0.2">
      <c r="A64" s="146" t="s">
        <v>144</v>
      </c>
      <c r="B64" s="146"/>
      <c r="C64" s="146"/>
      <c r="D64" s="146" t="s">
        <v>145</v>
      </c>
      <c r="E64" s="146"/>
      <c r="F64" s="147"/>
      <c r="G64" s="146"/>
      <c r="H64" s="148">
        <v>55824.26</v>
      </c>
      <c r="I64" s="149">
        <v>5.4260801211274599E-2</v>
      </c>
    </row>
    <row r="65" spans="1:9" ht="38.25" x14ac:dyDescent="0.2">
      <c r="A65" s="150" t="s">
        <v>146</v>
      </c>
      <c r="B65" s="152" t="s">
        <v>1356</v>
      </c>
      <c r="C65" s="150" t="s">
        <v>690</v>
      </c>
      <c r="D65" s="150" t="s">
        <v>1357</v>
      </c>
      <c r="E65" s="151" t="s">
        <v>20</v>
      </c>
      <c r="F65" s="152">
        <v>339.75</v>
      </c>
      <c r="G65" s="153">
        <v>131.69999999999999</v>
      </c>
      <c r="H65" s="153">
        <v>44745.07</v>
      </c>
      <c r="I65" s="154">
        <v>4.3491903850665765E-2</v>
      </c>
    </row>
    <row r="66" spans="1:9" ht="38.25" x14ac:dyDescent="0.2">
      <c r="A66" s="150" t="s">
        <v>147</v>
      </c>
      <c r="B66" s="152" t="s">
        <v>1358</v>
      </c>
      <c r="C66" s="150" t="s">
        <v>690</v>
      </c>
      <c r="D66" s="150" t="s">
        <v>1359</v>
      </c>
      <c r="E66" s="151" t="s">
        <v>20</v>
      </c>
      <c r="F66" s="152">
        <v>2.4700000000000002</v>
      </c>
      <c r="G66" s="153">
        <v>984.27</v>
      </c>
      <c r="H66" s="153">
        <v>2431.14</v>
      </c>
      <c r="I66" s="154">
        <v>2.3630515524393539E-3</v>
      </c>
    </row>
    <row r="67" spans="1:9" ht="25.5" x14ac:dyDescent="0.2">
      <c r="A67" s="150" t="s">
        <v>149</v>
      </c>
      <c r="B67" s="152" t="s">
        <v>838</v>
      </c>
      <c r="C67" s="150" t="s">
        <v>690</v>
      </c>
      <c r="D67" s="150" t="s">
        <v>150</v>
      </c>
      <c r="E67" s="151" t="s">
        <v>52</v>
      </c>
      <c r="F67" s="152">
        <v>17.350000000000001</v>
      </c>
      <c r="G67" s="153">
        <v>86.62</v>
      </c>
      <c r="H67" s="153">
        <v>1502.85</v>
      </c>
      <c r="I67" s="154">
        <v>1.4607599832109559E-3</v>
      </c>
    </row>
    <row r="68" spans="1:9" ht="25.5" x14ac:dyDescent="0.2">
      <c r="A68" s="150" t="s">
        <v>152</v>
      </c>
      <c r="B68" s="152" t="s">
        <v>837</v>
      </c>
      <c r="C68" s="150" t="s">
        <v>690</v>
      </c>
      <c r="D68" s="150" t="s">
        <v>153</v>
      </c>
      <c r="E68" s="151" t="s">
        <v>52</v>
      </c>
      <c r="F68" s="152">
        <v>17.350000000000001</v>
      </c>
      <c r="G68" s="153">
        <v>99.15</v>
      </c>
      <c r="H68" s="153">
        <v>1720.25</v>
      </c>
      <c r="I68" s="154">
        <v>1.6720713052657595E-3</v>
      </c>
    </row>
    <row r="69" spans="1:9" ht="25.5" x14ac:dyDescent="0.2">
      <c r="A69" s="150" t="s">
        <v>154</v>
      </c>
      <c r="B69" s="152" t="s">
        <v>836</v>
      </c>
      <c r="C69" s="150" t="s">
        <v>690</v>
      </c>
      <c r="D69" s="150" t="s">
        <v>155</v>
      </c>
      <c r="E69" s="151" t="s">
        <v>52</v>
      </c>
      <c r="F69" s="152">
        <v>31.7</v>
      </c>
      <c r="G69" s="153">
        <v>84.18</v>
      </c>
      <c r="H69" s="153">
        <v>2668.5</v>
      </c>
      <c r="I69" s="154">
        <v>2.5937638588005695E-3</v>
      </c>
    </row>
    <row r="70" spans="1:9" ht="25.5" x14ac:dyDescent="0.2">
      <c r="A70" s="150" t="s">
        <v>157</v>
      </c>
      <c r="B70" s="152" t="s">
        <v>835</v>
      </c>
      <c r="C70" s="150" t="s">
        <v>690</v>
      </c>
      <c r="D70" s="150" t="s">
        <v>158</v>
      </c>
      <c r="E70" s="151" t="s">
        <v>52</v>
      </c>
      <c r="F70" s="152">
        <v>17.350000000000001</v>
      </c>
      <c r="G70" s="153">
        <v>82.43</v>
      </c>
      <c r="H70" s="153">
        <v>1430.16</v>
      </c>
      <c r="I70" s="154">
        <v>1.3901057973776361E-3</v>
      </c>
    </row>
    <row r="71" spans="1:9" ht="38.25" x14ac:dyDescent="0.2">
      <c r="A71" s="150" t="s">
        <v>159</v>
      </c>
      <c r="B71" s="152" t="s">
        <v>1360</v>
      </c>
      <c r="C71" s="150" t="s">
        <v>690</v>
      </c>
      <c r="D71" s="150" t="s">
        <v>1361</v>
      </c>
      <c r="E71" s="151" t="s">
        <v>20</v>
      </c>
      <c r="F71" s="152">
        <v>7</v>
      </c>
      <c r="G71" s="153">
        <v>189.47</v>
      </c>
      <c r="H71" s="153">
        <v>1326.29</v>
      </c>
      <c r="I71" s="154">
        <v>1.2891448635145614E-3</v>
      </c>
    </row>
    <row r="72" spans="1:9" x14ac:dyDescent="0.2">
      <c r="A72" s="146" t="s">
        <v>161</v>
      </c>
      <c r="B72" s="146"/>
      <c r="C72" s="146"/>
      <c r="D72" s="146" t="s">
        <v>162</v>
      </c>
      <c r="E72" s="146"/>
      <c r="F72" s="147"/>
      <c r="G72" s="146"/>
      <c r="H72" s="148">
        <v>38995.879999999997</v>
      </c>
      <c r="I72" s="149">
        <v>3.7903730255245995E-2</v>
      </c>
    </row>
    <row r="73" spans="1:9" ht="25.5" x14ac:dyDescent="0.2">
      <c r="A73" s="150" t="s">
        <v>163</v>
      </c>
      <c r="B73" s="152" t="s">
        <v>834</v>
      </c>
      <c r="C73" s="150" t="s">
        <v>690</v>
      </c>
      <c r="D73" s="150" t="s">
        <v>164</v>
      </c>
      <c r="E73" s="151" t="s">
        <v>20</v>
      </c>
      <c r="F73" s="152">
        <v>228.02</v>
      </c>
      <c r="G73" s="153">
        <v>40.950000000000003</v>
      </c>
      <c r="H73" s="153">
        <v>9337.41</v>
      </c>
      <c r="I73" s="154">
        <v>9.0758990417099585E-3</v>
      </c>
    </row>
    <row r="74" spans="1:9" ht="38.25" x14ac:dyDescent="0.2">
      <c r="A74" s="150" t="s">
        <v>166</v>
      </c>
      <c r="B74" s="152" t="s">
        <v>833</v>
      </c>
      <c r="C74" s="150" t="s">
        <v>690</v>
      </c>
      <c r="D74" s="150" t="s">
        <v>167</v>
      </c>
      <c r="E74" s="151" t="s">
        <v>52</v>
      </c>
      <c r="F74" s="152">
        <v>54.41</v>
      </c>
      <c r="G74" s="153">
        <v>112.7</v>
      </c>
      <c r="H74" s="153">
        <v>6132</v>
      </c>
      <c r="I74" s="154">
        <v>5.9602623129717414E-3</v>
      </c>
    </row>
    <row r="75" spans="1:9" ht="38.25" x14ac:dyDescent="0.2">
      <c r="A75" s="150" t="s">
        <v>169</v>
      </c>
      <c r="B75" s="152" t="s">
        <v>832</v>
      </c>
      <c r="C75" s="150" t="s">
        <v>690</v>
      </c>
      <c r="D75" s="150" t="s">
        <v>170</v>
      </c>
      <c r="E75" s="151" t="s">
        <v>20</v>
      </c>
      <c r="F75" s="152">
        <v>228.02</v>
      </c>
      <c r="G75" s="153">
        <v>69.680000000000007</v>
      </c>
      <c r="H75" s="153">
        <v>15888.43</v>
      </c>
      <c r="I75" s="154">
        <v>1.5443445946068102E-2</v>
      </c>
    </row>
    <row r="76" spans="1:9" ht="25.5" x14ac:dyDescent="0.2">
      <c r="A76" s="150" t="s">
        <v>171</v>
      </c>
      <c r="B76" s="152" t="s">
        <v>831</v>
      </c>
      <c r="C76" s="150" t="s">
        <v>690</v>
      </c>
      <c r="D76" s="150" t="s">
        <v>172</v>
      </c>
      <c r="E76" s="151" t="s">
        <v>52</v>
      </c>
      <c r="F76" s="152">
        <v>54.41</v>
      </c>
      <c r="G76" s="153">
        <v>69.39</v>
      </c>
      <c r="H76" s="153">
        <v>3775.5</v>
      </c>
      <c r="I76" s="154">
        <v>3.6697603331090687E-3</v>
      </c>
    </row>
    <row r="77" spans="1:9" x14ac:dyDescent="0.2">
      <c r="A77" s="150" t="s">
        <v>173</v>
      </c>
      <c r="B77" s="152" t="s">
        <v>1972</v>
      </c>
      <c r="C77" s="150" t="s">
        <v>690</v>
      </c>
      <c r="D77" s="150" t="s">
        <v>1973</v>
      </c>
      <c r="E77" s="151" t="s">
        <v>20</v>
      </c>
      <c r="F77" s="152">
        <v>228.02</v>
      </c>
      <c r="G77" s="153">
        <v>13.59</v>
      </c>
      <c r="H77" s="153">
        <v>3098.79</v>
      </c>
      <c r="I77" s="154">
        <v>3.0120028135704013E-3</v>
      </c>
    </row>
    <row r="78" spans="1:9" ht="38.25" x14ac:dyDescent="0.2">
      <c r="A78" s="150" t="s">
        <v>174</v>
      </c>
      <c r="B78" s="152" t="s">
        <v>830</v>
      </c>
      <c r="C78" s="150" t="s">
        <v>690</v>
      </c>
      <c r="D78" s="150" t="s">
        <v>175</v>
      </c>
      <c r="E78" s="151" t="s">
        <v>52</v>
      </c>
      <c r="F78" s="152">
        <v>33.25</v>
      </c>
      <c r="G78" s="153">
        <v>22.97</v>
      </c>
      <c r="H78" s="153">
        <v>763.75</v>
      </c>
      <c r="I78" s="154">
        <v>7.4235980781672654E-4</v>
      </c>
    </row>
    <row r="79" spans="1:9" x14ac:dyDescent="0.2">
      <c r="A79" s="146" t="s">
        <v>176</v>
      </c>
      <c r="B79" s="146"/>
      <c r="C79" s="146"/>
      <c r="D79" s="146" t="s">
        <v>177</v>
      </c>
      <c r="E79" s="146"/>
      <c r="F79" s="147"/>
      <c r="G79" s="146"/>
      <c r="H79" s="148">
        <v>51847.29</v>
      </c>
      <c r="I79" s="149">
        <v>5.0395213407814193E-2</v>
      </c>
    </row>
    <row r="80" spans="1:9" x14ac:dyDescent="0.2">
      <c r="A80" s="146" t="s">
        <v>178</v>
      </c>
      <c r="B80" s="146"/>
      <c r="C80" s="146"/>
      <c r="D80" s="146" t="s">
        <v>179</v>
      </c>
      <c r="E80" s="146"/>
      <c r="F80" s="147"/>
      <c r="G80" s="146"/>
      <c r="H80" s="148">
        <v>8460.69</v>
      </c>
      <c r="I80" s="149">
        <v>8.2237331618944687E-3</v>
      </c>
    </row>
    <row r="81" spans="1:9" ht="25.5" x14ac:dyDescent="0.2">
      <c r="A81" s="150" t="s">
        <v>180</v>
      </c>
      <c r="B81" s="152" t="s">
        <v>829</v>
      </c>
      <c r="C81" s="150" t="s">
        <v>690</v>
      </c>
      <c r="D81" s="150" t="s">
        <v>181</v>
      </c>
      <c r="E81" s="151" t="s">
        <v>52</v>
      </c>
      <c r="F81" s="152">
        <v>59.5</v>
      </c>
      <c r="G81" s="153">
        <v>19.440000000000001</v>
      </c>
      <c r="H81" s="153">
        <v>1156.68</v>
      </c>
      <c r="I81" s="154">
        <v>1.1242850965701491E-3</v>
      </c>
    </row>
    <row r="82" spans="1:9" ht="25.5" x14ac:dyDescent="0.2">
      <c r="A82" s="150" t="s">
        <v>183</v>
      </c>
      <c r="B82" s="152" t="s">
        <v>828</v>
      </c>
      <c r="C82" s="150" t="s">
        <v>690</v>
      </c>
      <c r="D82" s="150" t="s">
        <v>184</v>
      </c>
      <c r="E82" s="151" t="s">
        <v>52</v>
      </c>
      <c r="F82" s="152">
        <v>9.66</v>
      </c>
      <c r="G82" s="153">
        <v>18.64</v>
      </c>
      <c r="H82" s="153">
        <v>180.06</v>
      </c>
      <c r="I82" s="154">
        <v>1.7501709590242852E-4</v>
      </c>
    </row>
    <row r="83" spans="1:9" ht="25.5" x14ac:dyDescent="0.2">
      <c r="A83" s="150" t="s">
        <v>186</v>
      </c>
      <c r="B83" s="152" t="s">
        <v>827</v>
      </c>
      <c r="C83" s="150" t="s">
        <v>690</v>
      </c>
      <c r="D83" s="150" t="s">
        <v>187</v>
      </c>
      <c r="E83" s="151" t="s">
        <v>52</v>
      </c>
      <c r="F83" s="152">
        <v>57.64</v>
      </c>
      <c r="G83" s="153">
        <v>22.12</v>
      </c>
      <c r="H83" s="153">
        <v>1274.99</v>
      </c>
      <c r="I83" s="154">
        <v>1.2392816122661187E-3</v>
      </c>
    </row>
    <row r="84" spans="1:9" ht="25.5" x14ac:dyDescent="0.2">
      <c r="A84" s="150" t="s">
        <v>189</v>
      </c>
      <c r="B84" s="152" t="s">
        <v>826</v>
      </c>
      <c r="C84" s="150" t="s">
        <v>690</v>
      </c>
      <c r="D84" s="150" t="s">
        <v>190</v>
      </c>
      <c r="E84" s="151" t="s">
        <v>56</v>
      </c>
      <c r="F84" s="152">
        <v>4</v>
      </c>
      <c r="G84" s="153">
        <v>21.34</v>
      </c>
      <c r="H84" s="153">
        <v>85.36</v>
      </c>
      <c r="I84" s="154">
        <v>8.2969339699163043E-5</v>
      </c>
    </row>
    <row r="85" spans="1:9" ht="25.5" x14ac:dyDescent="0.2">
      <c r="A85" s="150" t="s">
        <v>192</v>
      </c>
      <c r="B85" s="152" t="s">
        <v>825</v>
      </c>
      <c r="C85" s="150" t="s">
        <v>690</v>
      </c>
      <c r="D85" s="150" t="s">
        <v>193</v>
      </c>
      <c r="E85" s="151" t="s">
        <v>56</v>
      </c>
      <c r="F85" s="152">
        <v>18</v>
      </c>
      <c r="G85" s="153">
        <v>12.57</v>
      </c>
      <c r="H85" s="153">
        <v>226.26</v>
      </c>
      <c r="I85" s="154">
        <v>2.1992318182207862E-4</v>
      </c>
    </row>
    <row r="86" spans="1:9" ht="25.5" x14ac:dyDescent="0.2">
      <c r="A86" s="150" t="s">
        <v>195</v>
      </c>
      <c r="B86" s="152" t="s">
        <v>824</v>
      </c>
      <c r="C86" s="150" t="s">
        <v>691</v>
      </c>
      <c r="D86" s="150" t="s">
        <v>196</v>
      </c>
      <c r="E86" s="151" t="s">
        <v>197</v>
      </c>
      <c r="F86" s="152">
        <v>8</v>
      </c>
      <c r="G86" s="153">
        <v>20.260000000000002</v>
      </c>
      <c r="H86" s="153">
        <v>162.08000000000001</v>
      </c>
      <c r="I86" s="154">
        <v>1.575406581354305E-4</v>
      </c>
    </row>
    <row r="87" spans="1:9" ht="51" x14ac:dyDescent="0.2">
      <c r="A87" s="150" t="s">
        <v>199</v>
      </c>
      <c r="B87" s="152" t="s">
        <v>823</v>
      </c>
      <c r="C87" s="150" t="s">
        <v>690</v>
      </c>
      <c r="D87" s="150" t="s">
        <v>200</v>
      </c>
      <c r="E87" s="151" t="s">
        <v>56</v>
      </c>
      <c r="F87" s="152">
        <v>17</v>
      </c>
      <c r="G87" s="153">
        <v>16.399999999999999</v>
      </c>
      <c r="H87" s="153">
        <v>278.8</v>
      </c>
      <c r="I87" s="154">
        <v>2.7099170464065908E-4</v>
      </c>
    </row>
    <row r="88" spans="1:9" ht="38.25" x14ac:dyDescent="0.2">
      <c r="A88" s="150" t="s">
        <v>202</v>
      </c>
      <c r="B88" s="152" t="s">
        <v>822</v>
      </c>
      <c r="C88" s="150" t="s">
        <v>690</v>
      </c>
      <c r="D88" s="150" t="s">
        <v>203</v>
      </c>
      <c r="E88" s="151" t="s">
        <v>56</v>
      </c>
      <c r="F88" s="152">
        <v>2</v>
      </c>
      <c r="G88" s="153">
        <v>5.12</v>
      </c>
      <c r="H88" s="153">
        <v>10.24</v>
      </c>
      <c r="I88" s="154">
        <v>9.9532103856540489E-6</v>
      </c>
    </row>
    <row r="89" spans="1:9" ht="25.5" x14ac:dyDescent="0.2">
      <c r="A89" s="150" t="s">
        <v>204</v>
      </c>
      <c r="B89" s="152" t="s">
        <v>820</v>
      </c>
      <c r="C89" s="150" t="s">
        <v>690</v>
      </c>
      <c r="D89" s="150" t="s">
        <v>207</v>
      </c>
      <c r="E89" s="151" t="s">
        <v>56</v>
      </c>
      <c r="F89" s="152">
        <v>5</v>
      </c>
      <c r="G89" s="153">
        <v>13.43</v>
      </c>
      <c r="H89" s="153">
        <v>67.150000000000006</v>
      </c>
      <c r="I89" s="154">
        <v>6.5269343495768492E-5</v>
      </c>
    </row>
    <row r="90" spans="1:9" ht="38.25" x14ac:dyDescent="0.2">
      <c r="A90" s="150" t="s">
        <v>206</v>
      </c>
      <c r="B90" s="152" t="s">
        <v>819</v>
      </c>
      <c r="C90" s="150" t="s">
        <v>690</v>
      </c>
      <c r="D90" s="150" t="s">
        <v>210</v>
      </c>
      <c r="E90" s="151" t="s">
        <v>56</v>
      </c>
      <c r="F90" s="152">
        <v>23</v>
      </c>
      <c r="G90" s="153">
        <v>18.27</v>
      </c>
      <c r="H90" s="153">
        <v>420.21</v>
      </c>
      <c r="I90" s="154">
        <v>4.0844126329645392E-4</v>
      </c>
    </row>
    <row r="91" spans="1:9" ht="38.25" x14ac:dyDescent="0.2">
      <c r="A91" s="150" t="s">
        <v>209</v>
      </c>
      <c r="B91" s="152" t="s">
        <v>818</v>
      </c>
      <c r="C91" s="150" t="s">
        <v>690</v>
      </c>
      <c r="D91" s="150" t="s">
        <v>215</v>
      </c>
      <c r="E91" s="151" t="s">
        <v>56</v>
      </c>
      <c r="F91" s="152">
        <v>9</v>
      </c>
      <c r="G91" s="153">
        <v>101.34</v>
      </c>
      <c r="H91" s="153">
        <v>912.06</v>
      </c>
      <c r="I91" s="154">
        <v>8.8651611956441724E-4</v>
      </c>
    </row>
    <row r="92" spans="1:9" ht="38.25" x14ac:dyDescent="0.2">
      <c r="A92" s="150" t="s">
        <v>212</v>
      </c>
      <c r="B92" s="152" t="s">
        <v>817</v>
      </c>
      <c r="C92" s="150" t="s">
        <v>690</v>
      </c>
      <c r="D92" s="150" t="s">
        <v>218</v>
      </c>
      <c r="E92" s="151" t="s">
        <v>56</v>
      </c>
      <c r="F92" s="152">
        <v>16</v>
      </c>
      <c r="G92" s="153">
        <v>106.86</v>
      </c>
      <c r="H92" s="153">
        <v>1709.76</v>
      </c>
      <c r="I92" s="154">
        <v>1.6618750965796745E-3</v>
      </c>
    </row>
    <row r="93" spans="1:9" ht="25.5" x14ac:dyDescent="0.2">
      <c r="A93" s="150" t="s">
        <v>214</v>
      </c>
      <c r="B93" s="152" t="s">
        <v>821</v>
      </c>
      <c r="C93" s="150" t="s">
        <v>690</v>
      </c>
      <c r="D93" s="150" t="s">
        <v>205</v>
      </c>
      <c r="E93" s="151" t="s">
        <v>56</v>
      </c>
      <c r="F93" s="152">
        <v>35</v>
      </c>
      <c r="G93" s="153">
        <v>8.9499999999999993</v>
      </c>
      <c r="H93" s="153">
        <v>313.25</v>
      </c>
      <c r="I93" s="154">
        <v>3.0447687044005183E-4</v>
      </c>
    </row>
    <row r="94" spans="1:9" ht="25.5" x14ac:dyDescent="0.2">
      <c r="A94" s="150" t="s">
        <v>217</v>
      </c>
      <c r="B94" s="152" t="s">
        <v>1362</v>
      </c>
      <c r="C94" s="150" t="s">
        <v>691</v>
      </c>
      <c r="D94" s="150" t="s">
        <v>220</v>
      </c>
      <c r="E94" s="151" t="s">
        <v>56</v>
      </c>
      <c r="F94" s="152">
        <v>17</v>
      </c>
      <c r="G94" s="153">
        <v>97.87</v>
      </c>
      <c r="H94" s="153">
        <v>1663.79</v>
      </c>
      <c r="I94" s="154">
        <v>1.617192569096421E-3</v>
      </c>
    </row>
    <row r="95" spans="1:9" x14ac:dyDescent="0.2">
      <c r="A95" s="146" t="s">
        <v>221</v>
      </c>
      <c r="B95" s="146"/>
      <c r="C95" s="146"/>
      <c r="D95" s="146" t="s">
        <v>222</v>
      </c>
      <c r="E95" s="146"/>
      <c r="F95" s="147"/>
      <c r="G95" s="146"/>
      <c r="H95" s="148">
        <v>43386.6</v>
      </c>
      <c r="I95" s="149">
        <v>4.2171480245919726E-2</v>
      </c>
    </row>
    <row r="96" spans="1:9" ht="38.25" x14ac:dyDescent="0.2">
      <c r="A96" s="150" t="s">
        <v>223</v>
      </c>
      <c r="B96" s="152" t="s">
        <v>816</v>
      </c>
      <c r="C96" s="150" t="s">
        <v>690</v>
      </c>
      <c r="D96" s="150" t="s">
        <v>224</v>
      </c>
      <c r="E96" s="151" t="s">
        <v>56</v>
      </c>
      <c r="F96" s="152">
        <v>27</v>
      </c>
      <c r="G96" s="153">
        <v>11.37</v>
      </c>
      <c r="H96" s="153">
        <v>306.99</v>
      </c>
      <c r="I96" s="154">
        <v>2.9839219299725942E-4</v>
      </c>
    </row>
    <row r="97" spans="1:9" ht="38.25" x14ac:dyDescent="0.2">
      <c r="A97" s="150" t="s">
        <v>226</v>
      </c>
      <c r="B97" s="152" t="s">
        <v>815</v>
      </c>
      <c r="C97" s="150" t="s">
        <v>690</v>
      </c>
      <c r="D97" s="150" t="s">
        <v>227</v>
      </c>
      <c r="E97" s="151" t="s">
        <v>56</v>
      </c>
      <c r="F97" s="152">
        <v>53</v>
      </c>
      <c r="G97" s="153">
        <v>8.4700000000000006</v>
      </c>
      <c r="H97" s="153">
        <v>448.91</v>
      </c>
      <c r="I97" s="154">
        <v>4.3633746818593351E-4</v>
      </c>
    </row>
    <row r="98" spans="1:9" ht="38.25" x14ac:dyDescent="0.2">
      <c r="A98" s="150" t="s">
        <v>229</v>
      </c>
      <c r="B98" s="152" t="s">
        <v>814</v>
      </c>
      <c r="C98" s="150" t="s">
        <v>690</v>
      </c>
      <c r="D98" s="150" t="s">
        <v>230</v>
      </c>
      <c r="E98" s="151" t="s">
        <v>56</v>
      </c>
      <c r="F98" s="152">
        <v>42</v>
      </c>
      <c r="G98" s="153">
        <v>22.7</v>
      </c>
      <c r="H98" s="153">
        <v>953.4</v>
      </c>
      <c r="I98" s="154">
        <v>9.2669831852368854E-4</v>
      </c>
    </row>
    <row r="99" spans="1:9" ht="38.25" x14ac:dyDescent="0.2">
      <c r="A99" s="150" t="s">
        <v>232</v>
      </c>
      <c r="B99" s="152" t="s">
        <v>813</v>
      </c>
      <c r="C99" s="150" t="s">
        <v>690</v>
      </c>
      <c r="D99" s="150" t="s">
        <v>233</v>
      </c>
      <c r="E99" s="151" t="s">
        <v>56</v>
      </c>
      <c r="F99" s="152">
        <v>26</v>
      </c>
      <c r="G99" s="153">
        <v>7.85</v>
      </c>
      <c r="H99" s="153">
        <v>204.1</v>
      </c>
      <c r="I99" s="154">
        <v>1.9838381247187415E-4</v>
      </c>
    </row>
    <row r="100" spans="1:9" ht="38.25" x14ac:dyDescent="0.2">
      <c r="A100" s="150" t="s">
        <v>235</v>
      </c>
      <c r="B100" s="152" t="s">
        <v>812</v>
      </c>
      <c r="C100" s="150" t="s">
        <v>690</v>
      </c>
      <c r="D100" s="150" t="s">
        <v>236</v>
      </c>
      <c r="E100" s="151" t="s">
        <v>56</v>
      </c>
      <c r="F100" s="152">
        <v>22</v>
      </c>
      <c r="G100" s="153">
        <v>9.31</v>
      </c>
      <c r="H100" s="153">
        <v>204.82</v>
      </c>
      <c r="I100" s="154">
        <v>1.9908364757711546E-4</v>
      </c>
    </row>
    <row r="101" spans="1:9" ht="38.25" x14ac:dyDescent="0.2">
      <c r="A101" s="150" t="s">
        <v>238</v>
      </c>
      <c r="B101" s="152" t="s">
        <v>811</v>
      </c>
      <c r="C101" s="150" t="s">
        <v>690</v>
      </c>
      <c r="D101" s="150" t="s">
        <v>239</v>
      </c>
      <c r="E101" s="151" t="s">
        <v>56</v>
      </c>
      <c r="F101" s="152">
        <v>48</v>
      </c>
      <c r="G101" s="153">
        <v>27.89</v>
      </c>
      <c r="H101" s="153">
        <v>1338.72</v>
      </c>
      <c r="I101" s="154">
        <v>1.3012267390119911E-3</v>
      </c>
    </row>
    <row r="102" spans="1:9" ht="38.25" x14ac:dyDescent="0.2">
      <c r="A102" s="150" t="s">
        <v>241</v>
      </c>
      <c r="B102" s="152" t="s">
        <v>810</v>
      </c>
      <c r="C102" s="150" t="s">
        <v>690</v>
      </c>
      <c r="D102" s="150" t="s">
        <v>242</v>
      </c>
      <c r="E102" s="151" t="s">
        <v>56</v>
      </c>
      <c r="F102" s="152">
        <v>1</v>
      </c>
      <c r="G102" s="153">
        <v>2382.67</v>
      </c>
      <c r="H102" s="153">
        <v>2382.67</v>
      </c>
      <c r="I102" s="154">
        <v>2.3159390419517905E-3</v>
      </c>
    </row>
    <row r="103" spans="1:9" ht="38.25" x14ac:dyDescent="0.2">
      <c r="A103" s="150" t="s">
        <v>244</v>
      </c>
      <c r="B103" s="152" t="s">
        <v>809</v>
      </c>
      <c r="C103" s="150" t="s">
        <v>690</v>
      </c>
      <c r="D103" s="150" t="s">
        <v>245</v>
      </c>
      <c r="E103" s="151" t="s">
        <v>56</v>
      </c>
      <c r="F103" s="152">
        <v>1</v>
      </c>
      <c r="G103" s="153">
        <v>3024.54</v>
      </c>
      <c r="H103" s="153">
        <v>3024.54</v>
      </c>
      <c r="I103" s="154">
        <v>2.9398323183423922E-3</v>
      </c>
    </row>
    <row r="104" spans="1:9" ht="38.25" x14ac:dyDescent="0.2">
      <c r="A104" s="150" t="s">
        <v>246</v>
      </c>
      <c r="B104" s="152" t="s">
        <v>808</v>
      </c>
      <c r="C104" s="150" t="s">
        <v>690</v>
      </c>
      <c r="D104" s="150" t="s">
        <v>247</v>
      </c>
      <c r="E104" s="151" t="s">
        <v>56</v>
      </c>
      <c r="F104" s="152">
        <v>1</v>
      </c>
      <c r="G104" s="153">
        <v>2114.12</v>
      </c>
      <c r="H104" s="153">
        <v>2114.12</v>
      </c>
      <c r="I104" s="154">
        <v>2.0549102676288024E-3</v>
      </c>
    </row>
    <row r="105" spans="1:9" ht="38.25" x14ac:dyDescent="0.2">
      <c r="A105" s="150" t="s">
        <v>248</v>
      </c>
      <c r="B105" s="152" t="s">
        <v>801</v>
      </c>
      <c r="C105" s="150" t="s">
        <v>690</v>
      </c>
      <c r="D105" s="150" t="s">
        <v>249</v>
      </c>
      <c r="E105" s="151" t="s">
        <v>56</v>
      </c>
      <c r="F105" s="152">
        <v>4</v>
      </c>
      <c r="G105" s="153">
        <v>26.05</v>
      </c>
      <c r="H105" s="153">
        <v>104.2</v>
      </c>
      <c r="I105" s="154">
        <v>1.0128169161964374E-4</v>
      </c>
    </row>
    <row r="106" spans="1:9" ht="38.25" x14ac:dyDescent="0.2">
      <c r="A106" s="150" t="s">
        <v>250</v>
      </c>
      <c r="B106" s="152" t="s">
        <v>807</v>
      </c>
      <c r="C106" s="150" t="s">
        <v>690</v>
      </c>
      <c r="D106" s="150" t="s">
        <v>251</v>
      </c>
      <c r="E106" s="151" t="s">
        <v>52</v>
      </c>
      <c r="F106" s="152">
        <v>0</v>
      </c>
      <c r="G106" s="153">
        <v>20.88</v>
      </c>
      <c r="H106" s="153">
        <v>0</v>
      </c>
      <c r="I106" s="154">
        <v>0</v>
      </c>
    </row>
    <row r="107" spans="1:9" ht="38.25" x14ac:dyDescent="0.2">
      <c r="A107" s="150" t="s">
        <v>252</v>
      </c>
      <c r="B107" s="152" t="s">
        <v>807</v>
      </c>
      <c r="C107" s="150" t="s">
        <v>690</v>
      </c>
      <c r="D107" s="150" t="s">
        <v>251</v>
      </c>
      <c r="E107" s="151" t="s">
        <v>52</v>
      </c>
      <c r="F107" s="152">
        <v>22.34</v>
      </c>
      <c r="G107" s="153">
        <v>20.88</v>
      </c>
      <c r="H107" s="153">
        <v>466.45</v>
      </c>
      <c r="I107" s="154">
        <v>4.5338622894417299E-4</v>
      </c>
    </row>
    <row r="108" spans="1:9" ht="38.25" x14ac:dyDescent="0.2">
      <c r="A108" s="150" t="s">
        <v>254</v>
      </c>
      <c r="B108" s="152" t="s">
        <v>806</v>
      </c>
      <c r="C108" s="150" t="s">
        <v>690</v>
      </c>
      <c r="D108" s="150" t="s">
        <v>255</v>
      </c>
      <c r="E108" s="151" t="s">
        <v>52</v>
      </c>
      <c r="F108" s="152">
        <v>99.81</v>
      </c>
      <c r="G108" s="153">
        <v>31.87</v>
      </c>
      <c r="H108" s="153">
        <v>3180.94</v>
      </c>
      <c r="I108" s="154">
        <v>3.0918520550920303E-3</v>
      </c>
    </row>
    <row r="109" spans="1:9" ht="38.25" x14ac:dyDescent="0.2">
      <c r="A109" s="150" t="s">
        <v>257</v>
      </c>
      <c r="B109" s="152" t="s">
        <v>805</v>
      </c>
      <c r="C109" s="150" t="s">
        <v>690</v>
      </c>
      <c r="D109" s="150" t="s">
        <v>258</v>
      </c>
      <c r="E109" s="151" t="s">
        <v>52</v>
      </c>
      <c r="F109" s="152">
        <v>3.06</v>
      </c>
      <c r="G109" s="153">
        <v>48.55</v>
      </c>
      <c r="H109" s="153">
        <v>148.56</v>
      </c>
      <c r="I109" s="154">
        <v>1.4439931004812164E-4</v>
      </c>
    </row>
    <row r="110" spans="1:9" ht="38.25" x14ac:dyDescent="0.2">
      <c r="A110" s="150" t="s">
        <v>260</v>
      </c>
      <c r="B110" s="152" t="s">
        <v>804</v>
      </c>
      <c r="C110" s="150" t="s">
        <v>690</v>
      </c>
      <c r="D110" s="150" t="s">
        <v>261</v>
      </c>
      <c r="E110" s="151" t="s">
        <v>52</v>
      </c>
      <c r="F110" s="152">
        <v>299.14</v>
      </c>
      <c r="G110" s="153">
        <v>61.62</v>
      </c>
      <c r="H110" s="153">
        <v>18433</v>
      </c>
      <c r="I110" s="154">
        <v>1.7916750687379013E-2</v>
      </c>
    </row>
    <row r="111" spans="1:9" ht="38.25" x14ac:dyDescent="0.2">
      <c r="A111" s="150" t="s">
        <v>263</v>
      </c>
      <c r="B111" s="152" t="s">
        <v>803</v>
      </c>
      <c r="C111" s="150" t="s">
        <v>690</v>
      </c>
      <c r="D111" s="150" t="s">
        <v>264</v>
      </c>
      <c r="E111" s="151" t="s">
        <v>52</v>
      </c>
      <c r="F111" s="152">
        <v>23.07</v>
      </c>
      <c r="G111" s="153">
        <v>73.150000000000006</v>
      </c>
      <c r="H111" s="153">
        <v>1687.57</v>
      </c>
      <c r="I111" s="154">
        <v>1.6403065674334184E-3</v>
      </c>
    </row>
    <row r="112" spans="1:9" ht="38.25" x14ac:dyDescent="0.2">
      <c r="A112" s="150" t="s">
        <v>266</v>
      </c>
      <c r="B112" s="152" t="s">
        <v>802</v>
      </c>
      <c r="C112" s="150" t="s">
        <v>690</v>
      </c>
      <c r="D112" s="150" t="s">
        <v>267</v>
      </c>
      <c r="E112" s="151" t="s">
        <v>56</v>
      </c>
      <c r="F112" s="152">
        <v>7</v>
      </c>
      <c r="G112" s="153">
        <v>13.56</v>
      </c>
      <c r="H112" s="153">
        <v>94.92</v>
      </c>
      <c r="I112" s="154">
        <v>9.226159470764476E-5</v>
      </c>
    </row>
    <row r="113" spans="1:9" ht="38.25" x14ac:dyDescent="0.2">
      <c r="A113" s="150" t="s">
        <v>268</v>
      </c>
      <c r="B113" s="152" t="s">
        <v>801</v>
      </c>
      <c r="C113" s="150" t="s">
        <v>690</v>
      </c>
      <c r="D113" s="150" t="s">
        <v>249</v>
      </c>
      <c r="E113" s="151" t="s">
        <v>56</v>
      </c>
      <c r="F113" s="152">
        <v>4</v>
      </c>
      <c r="G113" s="153">
        <v>26.05</v>
      </c>
      <c r="H113" s="153">
        <v>104.2</v>
      </c>
      <c r="I113" s="154">
        <v>1.0128169161964374E-4</v>
      </c>
    </row>
    <row r="114" spans="1:9" ht="38.25" x14ac:dyDescent="0.2">
      <c r="A114" s="150" t="s">
        <v>269</v>
      </c>
      <c r="B114" s="152" t="s">
        <v>800</v>
      </c>
      <c r="C114" s="150" t="s">
        <v>690</v>
      </c>
      <c r="D114" s="150" t="s">
        <v>270</v>
      </c>
      <c r="E114" s="151" t="s">
        <v>56</v>
      </c>
      <c r="F114" s="152">
        <v>7</v>
      </c>
      <c r="G114" s="153">
        <v>56.13</v>
      </c>
      <c r="H114" s="153">
        <v>392.91</v>
      </c>
      <c r="I114" s="154">
        <v>3.8190584888938791E-4</v>
      </c>
    </row>
    <row r="115" spans="1:9" ht="38.25" x14ac:dyDescent="0.2">
      <c r="A115" s="150" t="s">
        <v>271</v>
      </c>
      <c r="B115" s="152" t="s">
        <v>799</v>
      </c>
      <c r="C115" s="150" t="s">
        <v>690</v>
      </c>
      <c r="D115" s="150" t="s">
        <v>272</v>
      </c>
      <c r="E115" s="151" t="s">
        <v>56</v>
      </c>
      <c r="F115" s="152">
        <v>97</v>
      </c>
      <c r="G115" s="153">
        <v>10.73</v>
      </c>
      <c r="H115" s="153">
        <v>1040.81</v>
      </c>
      <c r="I115" s="154">
        <v>1.0116602442863858E-3</v>
      </c>
    </row>
    <row r="116" spans="1:9" ht="38.25" x14ac:dyDescent="0.2">
      <c r="A116" s="150" t="s">
        <v>274</v>
      </c>
      <c r="B116" s="152" t="s">
        <v>798</v>
      </c>
      <c r="C116" s="150" t="s">
        <v>690</v>
      </c>
      <c r="D116" s="150" t="s">
        <v>275</v>
      </c>
      <c r="E116" s="151" t="s">
        <v>56</v>
      </c>
      <c r="F116" s="152">
        <v>113</v>
      </c>
      <c r="G116" s="153">
        <v>22.22</v>
      </c>
      <c r="H116" s="153">
        <v>2510.86</v>
      </c>
      <c r="I116" s="154">
        <v>2.4405388504807933E-3</v>
      </c>
    </row>
    <row r="117" spans="1:9" ht="38.25" x14ac:dyDescent="0.2">
      <c r="A117" s="150" t="s">
        <v>277</v>
      </c>
      <c r="B117" s="152" t="s">
        <v>797</v>
      </c>
      <c r="C117" s="150" t="s">
        <v>690</v>
      </c>
      <c r="D117" s="150" t="s">
        <v>278</v>
      </c>
      <c r="E117" s="151" t="s">
        <v>56</v>
      </c>
      <c r="F117" s="152">
        <v>1</v>
      </c>
      <c r="G117" s="153">
        <v>68</v>
      </c>
      <c r="H117" s="153">
        <v>68</v>
      </c>
      <c r="I117" s="154">
        <v>6.6095537717233922E-5</v>
      </c>
    </row>
    <row r="118" spans="1:9" ht="38.25" x14ac:dyDescent="0.2">
      <c r="A118" s="150" t="s">
        <v>279</v>
      </c>
      <c r="B118" s="152" t="s">
        <v>796</v>
      </c>
      <c r="C118" s="150" t="s">
        <v>690</v>
      </c>
      <c r="D118" s="150" t="s">
        <v>280</v>
      </c>
      <c r="E118" s="151" t="s">
        <v>56</v>
      </c>
      <c r="F118" s="152">
        <v>1</v>
      </c>
      <c r="G118" s="153">
        <v>94.24</v>
      </c>
      <c r="H118" s="153">
        <v>94.24</v>
      </c>
      <c r="I118" s="154">
        <v>9.1600639330472424E-5</v>
      </c>
    </row>
    <row r="119" spans="1:9" ht="25.5" x14ac:dyDescent="0.2">
      <c r="A119" s="150" t="s">
        <v>281</v>
      </c>
      <c r="B119" s="152" t="s">
        <v>795</v>
      </c>
      <c r="C119" s="150" t="s">
        <v>691</v>
      </c>
      <c r="D119" s="150" t="s">
        <v>282</v>
      </c>
      <c r="E119" s="151" t="s">
        <v>197</v>
      </c>
      <c r="F119" s="152">
        <v>2</v>
      </c>
      <c r="G119" s="153">
        <v>11.08</v>
      </c>
      <c r="H119" s="153">
        <v>22.16</v>
      </c>
      <c r="I119" s="154">
        <v>2.1539369350204465E-5</v>
      </c>
    </row>
    <row r="120" spans="1:9" ht="38.25" x14ac:dyDescent="0.2">
      <c r="A120" s="150" t="s">
        <v>283</v>
      </c>
      <c r="B120" s="152" t="s">
        <v>794</v>
      </c>
      <c r="C120" s="150" t="s">
        <v>690</v>
      </c>
      <c r="D120" s="150" t="s">
        <v>284</v>
      </c>
      <c r="E120" s="151" t="s">
        <v>56</v>
      </c>
      <c r="F120" s="152">
        <v>18</v>
      </c>
      <c r="G120" s="153">
        <v>18.86</v>
      </c>
      <c r="H120" s="153">
        <v>339.48</v>
      </c>
      <c r="I120" s="154">
        <v>3.2997225212127312E-4</v>
      </c>
    </row>
    <row r="121" spans="1:9" ht="38.25" x14ac:dyDescent="0.2">
      <c r="A121" s="150" t="s">
        <v>285</v>
      </c>
      <c r="B121" s="152" t="s">
        <v>793</v>
      </c>
      <c r="C121" s="150" t="s">
        <v>690</v>
      </c>
      <c r="D121" s="150" t="s">
        <v>286</v>
      </c>
      <c r="E121" s="151" t="s">
        <v>56</v>
      </c>
      <c r="F121" s="152">
        <v>1</v>
      </c>
      <c r="G121" s="153">
        <v>41.03</v>
      </c>
      <c r="H121" s="153">
        <v>41.03</v>
      </c>
      <c r="I121" s="154">
        <v>3.988088106673688E-5</v>
      </c>
    </row>
    <row r="122" spans="1:9" ht="25.5" x14ac:dyDescent="0.2">
      <c r="A122" s="150" t="s">
        <v>287</v>
      </c>
      <c r="B122" s="152" t="s">
        <v>792</v>
      </c>
      <c r="C122" s="150" t="s">
        <v>691</v>
      </c>
      <c r="D122" s="150" t="s">
        <v>288</v>
      </c>
      <c r="E122" s="151" t="s">
        <v>197</v>
      </c>
      <c r="F122" s="152">
        <v>25</v>
      </c>
      <c r="G122" s="153">
        <v>47.34</v>
      </c>
      <c r="H122" s="153">
        <v>1183.5</v>
      </c>
      <c r="I122" s="154">
        <v>1.1503539542403875E-3</v>
      </c>
    </row>
    <row r="123" spans="1:9" ht="38.25" x14ac:dyDescent="0.2">
      <c r="A123" s="150" t="s">
        <v>290</v>
      </c>
      <c r="B123" s="152" t="s">
        <v>791</v>
      </c>
      <c r="C123" s="150" t="s">
        <v>691</v>
      </c>
      <c r="D123" s="150" t="s">
        <v>291</v>
      </c>
      <c r="E123" s="151" t="s">
        <v>56</v>
      </c>
      <c r="F123" s="152">
        <v>12</v>
      </c>
      <c r="G123" s="153">
        <v>83.15</v>
      </c>
      <c r="H123" s="153">
        <v>997.8</v>
      </c>
      <c r="I123" s="154">
        <v>9.698548166802354E-4</v>
      </c>
    </row>
    <row r="124" spans="1:9" ht="25.5" x14ac:dyDescent="0.2">
      <c r="A124" s="150" t="s">
        <v>293</v>
      </c>
      <c r="B124" s="152" t="s">
        <v>790</v>
      </c>
      <c r="C124" s="150" t="s">
        <v>691</v>
      </c>
      <c r="D124" s="150" t="s">
        <v>294</v>
      </c>
      <c r="E124" s="151" t="s">
        <v>56</v>
      </c>
      <c r="F124" s="152">
        <v>2</v>
      </c>
      <c r="G124" s="153">
        <v>73.23</v>
      </c>
      <c r="H124" s="153">
        <v>146.46</v>
      </c>
      <c r="I124" s="154">
        <v>1.4235812432450117E-4</v>
      </c>
    </row>
    <row r="125" spans="1:9" ht="38.25" x14ac:dyDescent="0.2">
      <c r="A125" s="150" t="s">
        <v>295</v>
      </c>
      <c r="B125" s="152" t="s">
        <v>789</v>
      </c>
      <c r="C125" s="150" t="s">
        <v>690</v>
      </c>
      <c r="D125" s="150" t="s">
        <v>297</v>
      </c>
      <c r="E125" s="151" t="s">
        <v>56</v>
      </c>
      <c r="F125" s="152">
        <v>2</v>
      </c>
      <c r="G125" s="153">
        <v>187.36</v>
      </c>
      <c r="H125" s="153">
        <v>374.72</v>
      </c>
      <c r="I125" s="154">
        <v>3.6422529255002785E-4</v>
      </c>
    </row>
    <row r="126" spans="1:9" ht="25.5" x14ac:dyDescent="0.2">
      <c r="A126" s="150" t="s">
        <v>296</v>
      </c>
      <c r="B126" s="152" t="s">
        <v>1363</v>
      </c>
      <c r="C126" s="150" t="s">
        <v>690</v>
      </c>
      <c r="D126" s="150" t="s">
        <v>1364</v>
      </c>
      <c r="E126" s="151" t="s">
        <v>56</v>
      </c>
      <c r="F126" s="152">
        <v>2</v>
      </c>
      <c r="G126" s="153">
        <v>473.55</v>
      </c>
      <c r="H126" s="153">
        <v>947.1</v>
      </c>
      <c r="I126" s="154">
        <v>9.205747613528271E-4</v>
      </c>
    </row>
    <row r="127" spans="1:9" ht="38.25" x14ac:dyDescent="0.2">
      <c r="A127" s="150" t="s">
        <v>298</v>
      </c>
      <c r="B127" s="152" t="s">
        <v>1365</v>
      </c>
      <c r="C127" s="150" t="s">
        <v>690</v>
      </c>
      <c r="D127" s="150" t="s">
        <v>1366</v>
      </c>
      <c r="E127" s="151" t="s">
        <v>56</v>
      </c>
      <c r="F127" s="152">
        <v>2</v>
      </c>
      <c r="G127" s="153">
        <v>14.71</v>
      </c>
      <c r="H127" s="153">
        <v>29.42</v>
      </c>
      <c r="I127" s="154">
        <v>2.8596039994720909E-5</v>
      </c>
    </row>
    <row r="128" spans="1:9" x14ac:dyDescent="0.2">
      <c r="A128" s="146" t="s">
        <v>299</v>
      </c>
      <c r="B128" s="146"/>
      <c r="C128" s="146"/>
      <c r="D128" s="146" t="s">
        <v>300</v>
      </c>
      <c r="E128" s="146"/>
      <c r="F128" s="147"/>
      <c r="G128" s="146"/>
      <c r="H128" s="148">
        <v>103751.07</v>
      </c>
      <c r="I128" s="149">
        <v>0.10084533471159378</v>
      </c>
    </row>
    <row r="129" spans="1:9" ht="38.25" x14ac:dyDescent="0.2">
      <c r="A129" s="150" t="s">
        <v>301</v>
      </c>
      <c r="B129" s="152" t="s">
        <v>788</v>
      </c>
      <c r="C129" s="150" t="s">
        <v>690</v>
      </c>
      <c r="D129" s="150" t="s">
        <v>302</v>
      </c>
      <c r="E129" s="151" t="s">
        <v>56</v>
      </c>
      <c r="F129" s="152">
        <v>90</v>
      </c>
      <c r="G129" s="153">
        <v>131.58000000000001</v>
      </c>
      <c r="H129" s="153">
        <v>11842.2</v>
      </c>
      <c r="I129" s="154">
        <v>1.1510537893456288E-2</v>
      </c>
    </row>
    <row r="130" spans="1:9" ht="38.25" x14ac:dyDescent="0.2">
      <c r="A130" s="150" t="s">
        <v>304</v>
      </c>
      <c r="B130" s="152" t="s">
        <v>787</v>
      </c>
      <c r="C130" s="150" t="s">
        <v>690</v>
      </c>
      <c r="D130" s="150" t="s">
        <v>305</v>
      </c>
      <c r="E130" s="151" t="s">
        <v>52</v>
      </c>
      <c r="F130" s="152">
        <v>2563.1999999999998</v>
      </c>
      <c r="G130" s="153">
        <v>4.91</v>
      </c>
      <c r="H130" s="153">
        <v>12585.31</v>
      </c>
      <c r="I130" s="154">
        <v>1.223283576158943E-2</v>
      </c>
    </row>
    <row r="131" spans="1:9" ht="38.25" x14ac:dyDescent="0.2">
      <c r="A131" s="150" t="s">
        <v>307</v>
      </c>
      <c r="B131" s="152" t="s">
        <v>786</v>
      </c>
      <c r="C131" s="150" t="s">
        <v>690</v>
      </c>
      <c r="D131" s="150" t="s">
        <v>308</v>
      </c>
      <c r="E131" s="151" t="s">
        <v>52</v>
      </c>
      <c r="F131" s="152">
        <v>352.5</v>
      </c>
      <c r="G131" s="153">
        <v>20.05</v>
      </c>
      <c r="H131" s="153">
        <v>7067.62</v>
      </c>
      <c r="I131" s="154">
        <v>6.8696785923687761E-3</v>
      </c>
    </row>
    <row r="132" spans="1:9" ht="38.25" x14ac:dyDescent="0.2">
      <c r="A132" s="150" t="s">
        <v>310</v>
      </c>
      <c r="B132" s="152" t="s">
        <v>785</v>
      </c>
      <c r="C132" s="150" t="s">
        <v>690</v>
      </c>
      <c r="D132" s="150" t="s">
        <v>311</v>
      </c>
      <c r="E132" s="151" t="s">
        <v>52</v>
      </c>
      <c r="F132" s="152">
        <v>111.97</v>
      </c>
      <c r="G132" s="153">
        <v>30.6</v>
      </c>
      <c r="H132" s="153">
        <v>3426.28</v>
      </c>
      <c r="I132" s="154">
        <v>3.3303208672030033E-3</v>
      </c>
    </row>
    <row r="133" spans="1:9" ht="38.25" x14ac:dyDescent="0.2">
      <c r="A133" s="150" t="s">
        <v>313</v>
      </c>
      <c r="B133" s="152" t="s">
        <v>784</v>
      </c>
      <c r="C133" s="150" t="s">
        <v>690</v>
      </c>
      <c r="D133" s="150" t="s">
        <v>314</v>
      </c>
      <c r="E133" s="151" t="s">
        <v>52</v>
      </c>
      <c r="F133" s="152">
        <v>1354.16</v>
      </c>
      <c r="G133" s="153">
        <v>6.65</v>
      </c>
      <c r="H133" s="153">
        <v>9005.16</v>
      </c>
      <c r="I133" s="154">
        <v>8.7529543004371494E-3</v>
      </c>
    </row>
    <row r="134" spans="1:9" ht="25.5" x14ac:dyDescent="0.2">
      <c r="A134" s="150" t="s">
        <v>316</v>
      </c>
      <c r="B134" s="152" t="s">
        <v>783</v>
      </c>
      <c r="C134" s="150" t="s">
        <v>690</v>
      </c>
      <c r="D134" s="150" t="s">
        <v>317</v>
      </c>
      <c r="E134" s="151" t="s">
        <v>52</v>
      </c>
      <c r="F134" s="152">
        <v>4.3</v>
      </c>
      <c r="G134" s="153">
        <v>35.68</v>
      </c>
      <c r="H134" s="153">
        <v>153.41999999999999</v>
      </c>
      <c r="I134" s="154">
        <v>1.4912319700850042E-4</v>
      </c>
    </row>
    <row r="135" spans="1:9" ht="25.5" x14ac:dyDescent="0.2">
      <c r="A135" s="150" t="s">
        <v>319</v>
      </c>
      <c r="B135" s="152" t="s">
        <v>782</v>
      </c>
      <c r="C135" s="150" t="s">
        <v>690</v>
      </c>
      <c r="D135" s="150" t="s">
        <v>320</v>
      </c>
      <c r="E135" s="151" t="s">
        <v>52</v>
      </c>
      <c r="F135" s="152">
        <v>150.22</v>
      </c>
      <c r="G135" s="153">
        <v>48.51</v>
      </c>
      <c r="H135" s="153">
        <v>7287.17</v>
      </c>
      <c r="I135" s="154">
        <v>7.0830796998072867E-3</v>
      </c>
    </row>
    <row r="136" spans="1:9" ht="38.25" x14ac:dyDescent="0.2">
      <c r="A136" s="150" t="s">
        <v>322</v>
      </c>
      <c r="B136" s="152" t="s">
        <v>781</v>
      </c>
      <c r="C136" s="150" t="s">
        <v>690</v>
      </c>
      <c r="D136" s="150" t="s">
        <v>323</v>
      </c>
      <c r="E136" s="151" t="s">
        <v>52</v>
      </c>
      <c r="F136" s="152">
        <v>1141.55</v>
      </c>
      <c r="G136" s="153">
        <v>9.4</v>
      </c>
      <c r="H136" s="153">
        <v>10730.57</v>
      </c>
      <c r="I136" s="154">
        <v>1.0430041090623806E-2</v>
      </c>
    </row>
    <row r="137" spans="1:9" ht="25.5" x14ac:dyDescent="0.2">
      <c r="A137" s="150" t="s">
        <v>325</v>
      </c>
      <c r="B137" s="152" t="s">
        <v>780</v>
      </c>
      <c r="C137" s="150" t="s">
        <v>690</v>
      </c>
      <c r="D137" s="150" t="s">
        <v>326</v>
      </c>
      <c r="E137" s="151" t="s">
        <v>52</v>
      </c>
      <c r="F137" s="152">
        <v>17.2</v>
      </c>
      <c r="G137" s="153">
        <v>68.400000000000006</v>
      </c>
      <c r="H137" s="153">
        <v>1176.48</v>
      </c>
      <c r="I137" s="154">
        <v>1.1435305619642848E-3</v>
      </c>
    </row>
    <row r="138" spans="1:9" ht="25.5" x14ac:dyDescent="0.2">
      <c r="A138" s="150" t="s">
        <v>328</v>
      </c>
      <c r="B138" s="152" t="s">
        <v>779</v>
      </c>
      <c r="C138" s="150" t="s">
        <v>690</v>
      </c>
      <c r="D138" s="150" t="s">
        <v>329</v>
      </c>
      <c r="E138" s="151" t="s">
        <v>56</v>
      </c>
      <c r="F138" s="152">
        <v>2</v>
      </c>
      <c r="G138" s="153">
        <v>110.56</v>
      </c>
      <c r="H138" s="153">
        <v>221.12</v>
      </c>
      <c r="I138" s="154">
        <v>2.1492713676521711E-4</v>
      </c>
    </row>
    <row r="139" spans="1:9" ht="25.5" x14ac:dyDescent="0.2">
      <c r="A139" s="150" t="s">
        <v>330</v>
      </c>
      <c r="B139" s="152" t="s">
        <v>778</v>
      </c>
      <c r="C139" s="150" t="s">
        <v>690</v>
      </c>
      <c r="D139" s="150" t="s">
        <v>331</v>
      </c>
      <c r="E139" s="151" t="s">
        <v>56</v>
      </c>
      <c r="F139" s="152">
        <v>1</v>
      </c>
      <c r="G139" s="153">
        <v>119.19</v>
      </c>
      <c r="H139" s="153">
        <v>119.19</v>
      </c>
      <c r="I139" s="154">
        <v>1.1585186971348692E-4</v>
      </c>
    </row>
    <row r="140" spans="1:9" ht="25.5" x14ac:dyDescent="0.2">
      <c r="A140" s="150" t="s">
        <v>332</v>
      </c>
      <c r="B140" s="152" t="s">
        <v>1367</v>
      </c>
      <c r="C140" s="150" t="s">
        <v>690</v>
      </c>
      <c r="D140" s="150" t="s">
        <v>1368</v>
      </c>
      <c r="E140" s="151" t="s">
        <v>56</v>
      </c>
      <c r="F140" s="152">
        <v>1</v>
      </c>
      <c r="G140" s="153">
        <v>195.69</v>
      </c>
      <c r="H140" s="153">
        <v>195.69</v>
      </c>
      <c r="I140" s="154">
        <v>1.9020934964537509E-4</v>
      </c>
    </row>
    <row r="141" spans="1:9" ht="25.5" x14ac:dyDescent="0.2">
      <c r="A141" s="150" t="s">
        <v>333</v>
      </c>
      <c r="B141" s="152" t="s">
        <v>777</v>
      </c>
      <c r="C141" s="150" t="s">
        <v>691</v>
      </c>
      <c r="D141" s="150" t="s">
        <v>334</v>
      </c>
      <c r="E141" s="151" t="s">
        <v>197</v>
      </c>
      <c r="F141" s="152">
        <v>1</v>
      </c>
      <c r="G141" s="153">
        <v>309.77999999999997</v>
      </c>
      <c r="H141" s="153">
        <v>309.77999999999997</v>
      </c>
      <c r="I141" s="154">
        <v>3.0110405403006949E-4</v>
      </c>
    </row>
    <row r="142" spans="1:9" ht="25.5" x14ac:dyDescent="0.2">
      <c r="A142" s="150" t="s">
        <v>335</v>
      </c>
      <c r="B142" s="152" t="s">
        <v>776</v>
      </c>
      <c r="C142" s="150" t="s">
        <v>690</v>
      </c>
      <c r="D142" s="150" t="s">
        <v>336</v>
      </c>
      <c r="E142" s="151" t="s">
        <v>56</v>
      </c>
      <c r="F142" s="152">
        <v>5</v>
      </c>
      <c r="G142" s="153">
        <v>15.06</v>
      </c>
      <c r="H142" s="153">
        <v>75.3</v>
      </c>
      <c r="I142" s="154">
        <v>7.3191088089819332E-5</v>
      </c>
    </row>
    <row r="143" spans="1:9" ht="25.5" x14ac:dyDescent="0.2">
      <c r="A143" s="150" t="s">
        <v>337</v>
      </c>
      <c r="B143" s="152" t="s">
        <v>775</v>
      </c>
      <c r="C143" s="150" t="s">
        <v>690</v>
      </c>
      <c r="D143" s="150" t="s">
        <v>338</v>
      </c>
      <c r="E143" s="151" t="s">
        <v>56</v>
      </c>
      <c r="F143" s="152">
        <v>37</v>
      </c>
      <c r="G143" s="153">
        <v>15.61</v>
      </c>
      <c r="H143" s="153">
        <v>577.57000000000005</v>
      </c>
      <c r="I143" s="154">
        <v>5.6139411351974699E-4</v>
      </c>
    </row>
    <row r="144" spans="1:9" ht="25.5" x14ac:dyDescent="0.2">
      <c r="A144" s="150" t="s">
        <v>340</v>
      </c>
      <c r="B144" s="152" t="s">
        <v>774</v>
      </c>
      <c r="C144" s="150" t="s">
        <v>691</v>
      </c>
      <c r="D144" s="150" t="s">
        <v>341</v>
      </c>
      <c r="E144" s="151" t="s">
        <v>197</v>
      </c>
      <c r="F144" s="152">
        <v>4</v>
      </c>
      <c r="G144" s="153">
        <v>137.36000000000001</v>
      </c>
      <c r="H144" s="153">
        <v>549.44000000000005</v>
      </c>
      <c r="I144" s="154">
        <v>5.3405194475525007E-4</v>
      </c>
    </row>
    <row r="145" spans="1:9" ht="38.25" x14ac:dyDescent="0.2">
      <c r="A145" s="150" t="s">
        <v>342</v>
      </c>
      <c r="B145" s="152" t="s">
        <v>773</v>
      </c>
      <c r="C145" s="150" t="s">
        <v>690</v>
      </c>
      <c r="D145" s="150" t="s">
        <v>343</v>
      </c>
      <c r="E145" s="151" t="s">
        <v>52</v>
      </c>
      <c r="F145" s="152">
        <v>63.51</v>
      </c>
      <c r="G145" s="153">
        <v>11.56</v>
      </c>
      <c r="H145" s="153">
        <v>734.17</v>
      </c>
      <c r="I145" s="154">
        <v>7.1360824890972976E-4</v>
      </c>
    </row>
    <row r="146" spans="1:9" ht="38.25" x14ac:dyDescent="0.2">
      <c r="A146" s="150" t="s">
        <v>344</v>
      </c>
      <c r="B146" s="152" t="s">
        <v>772</v>
      </c>
      <c r="C146" s="150" t="s">
        <v>690</v>
      </c>
      <c r="D146" s="150" t="s">
        <v>345</v>
      </c>
      <c r="E146" s="151" t="s">
        <v>52</v>
      </c>
      <c r="F146" s="152">
        <v>1412.24</v>
      </c>
      <c r="G146" s="153">
        <v>8.75</v>
      </c>
      <c r="H146" s="153">
        <v>12357.1</v>
      </c>
      <c r="I146" s="154">
        <v>1.201101719302399E-2</v>
      </c>
    </row>
    <row r="147" spans="1:9" ht="38.25" x14ac:dyDescent="0.2">
      <c r="A147" s="150" t="s">
        <v>346</v>
      </c>
      <c r="B147" s="152" t="s">
        <v>772</v>
      </c>
      <c r="C147" s="150" t="s">
        <v>690</v>
      </c>
      <c r="D147" s="150" t="s">
        <v>345</v>
      </c>
      <c r="E147" s="151" t="s">
        <v>52</v>
      </c>
      <c r="F147" s="152">
        <v>42.41</v>
      </c>
      <c r="G147" s="153">
        <v>8.75</v>
      </c>
      <c r="H147" s="153">
        <v>371.08</v>
      </c>
      <c r="I147" s="154">
        <v>3.6068723729575238E-4</v>
      </c>
    </row>
    <row r="148" spans="1:9" ht="38.25" x14ac:dyDescent="0.2">
      <c r="A148" s="150" t="s">
        <v>347</v>
      </c>
      <c r="B148" s="152" t="s">
        <v>773</v>
      </c>
      <c r="C148" s="150" t="s">
        <v>690</v>
      </c>
      <c r="D148" s="150" t="s">
        <v>343</v>
      </c>
      <c r="E148" s="151" t="s">
        <v>52</v>
      </c>
      <c r="F148" s="152">
        <v>88.77</v>
      </c>
      <c r="G148" s="153">
        <v>11.56</v>
      </c>
      <c r="H148" s="153">
        <v>1026.18</v>
      </c>
      <c r="I148" s="154">
        <v>9.9743998374516338E-4</v>
      </c>
    </row>
    <row r="149" spans="1:9" ht="25.5" x14ac:dyDescent="0.2">
      <c r="A149" s="150" t="s">
        <v>348</v>
      </c>
      <c r="B149" s="152" t="s">
        <v>771</v>
      </c>
      <c r="C149" s="150" t="s">
        <v>690</v>
      </c>
      <c r="D149" s="150" t="s">
        <v>349</v>
      </c>
      <c r="E149" s="151" t="s">
        <v>52</v>
      </c>
      <c r="F149" s="152">
        <v>53.81</v>
      </c>
      <c r="G149" s="153">
        <v>12.92</v>
      </c>
      <c r="H149" s="153">
        <v>695.22</v>
      </c>
      <c r="I149" s="154">
        <v>6.7574911370257894E-4</v>
      </c>
    </row>
    <row r="150" spans="1:9" ht="38.25" x14ac:dyDescent="0.2">
      <c r="A150" s="150" t="s">
        <v>351</v>
      </c>
      <c r="B150" s="152" t="s">
        <v>770</v>
      </c>
      <c r="C150" s="150" t="s">
        <v>690</v>
      </c>
      <c r="D150" s="150" t="s">
        <v>352</v>
      </c>
      <c r="E150" s="151" t="s">
        <v>52</v>
      </c>
      <c r="F150" s="152">
        <v>3</v>
      </c>
      <c r="G150" s="153">
        <v>18.760000000000002</v>
      </c>
      <c r="H150" s="153">
        <v>56.28</v>
      </c>
      <c r="I150" s="154">
        <v>5.4703777393028309E-5</v>
      </c>
    </row>
    <row r="151" spans="1:9" ht="25.5" x14ac:dyDescent="0.2">
      <c r="A151" s="150" t="s">
        <v>353</v>
      </c>
      <c r="B151" s="152" t="s">
        <v>769</v>
      </c>
      <c r="C151" s="150" t="s">
        <v>690</v>
      </c>
      <c r="D151" s="150" t="s">
        <v>354</v>
      </c>
      <c r="E151" s="151" t="s">
        <v>52</v>
      </c>
      <c r="F151" s="152">
        <v>3</v>
      </c>
      <c r="G151" s="153">
        <v>34.67</v>
      </c>
      <c r="H151" s="153">
        <v>104.01</v>
      </c>
      <c r="I151" s="154">
        <v>1.0109701291131618E-4</v>
      </c>
    </row>
    <row r="152" spans="1:9" ht="25.5" x14ac:dyDescent="0.2">
      <c r="A152" s="150" t="s">
        <v>355</v>
      </c>
      <c r="B152" s="152" t="s">
        <v>768</v>
      </c>
      <c r="C152" s="150" t="s">
        <v>690</v>
      </c>
      <c r="D152" s="150" t="s">
        <v>356</v>
      </c>
      <c r="E152" s="151" t="s">
        <v>56</v>
      </c>
      <c r="F152" s="152">
        <v>12</v>
      </c>
      <c r="G152" s="153">
        <v>27.89</v>
      </c>
      <c r="H152" s="153">
        <v>334.68</v>
      </c>
      <c r="I152" s="154">
        <v>3.2530668475299777E-4</v>
      </c>
    </row>
    <row r="153" spans="1:9" ht="25.5" x14ac:dyDescent="0.2">
      <c r="A153" s="150" t="s">
        <v>357</v>
      </c>
      <c r="B153" s="152" t="s">
        <v>767</v>
      </c>
      <c r="C153" s="150" t="s">
        <v>690</v>
      </c>
      <c r="D153" s="150" t="s">
        <v>358</v>
      </c>
      <c r="E153" s="151" t="s">
        <v>56</v>
      </c>
      <c r="F153" s="152">
        <v>6</v>
      </c>
      <c r="G153" s="153">
        <v>44.23</v>
      </c>
      <c r="H153" s="153">
        <v>265.38</v>
      </c>
      <c r="I153" s="154">
        <v>2.5794755587352263E-4</v>
      </c>
    </row>
    <row r="154" spans="1:9" ht="25.5" x14ac:dyDescent="0.2">
      <c r="A154" s="150" t="s">
        <v>360</v>
      </c>
      <c r="B154" s="152" t="s">
        <v>766</v>
      </c>
      <c r="C154" s="150" t="s">
        <v>690</v>
      </c>
      <c r="D154" s="150" t="s">
        <v>361</v>
      </c>
      <c r="E154" s="151" t="s">
        <v>56</v>
      </c>
      <c r="F154" s="152">
        <v>13</v>
      </c>
      <c r="G154" s="153">
        <v>60.57</v>
      </c>
      <c r="H154" s="153">
        <v>787.41</v>
      </c>
      <c r="I154" s="154">
        <v>7.6535716696951703E-4</v>
      </c>
    </row>
    <row r="155" spans="1:9" ht="25.5" x14ac:dyDescent="0.2">
      <c r="A155" s="150" t="s">
        <v>363</v>
      </c>
      <c r="B155" s="152" t="s">
        <v>765</v>
      </c>
      <c r="C155" s="150" t="s">
        <v>690</v>
      </c>
      <c r="D155" s="150" t="s">
        <v>364</v>
      </c>
      <c r="E155" s="151" t="s">
        <v>56</v>
      </c>
      <c r="F155" s="152">
        <v>24</v>
      </c>
      <c r="G155" s="153">
        <v>32.909999999999997</v>
      </c>
      <c r="H155" s="153">
        <v>789.84</v>
      </c>
      <c r="I155" s="154">
        <v>7.677191104497065E-4</v>
      </c>
    </row>
    <row r="156" spans="1:9" ht="25.5" x14ac:dyDescent="0.2">
      <c r="A156" s="150" t="s">
        <v>366</v>
      </c>
      <c r="B156" s="152" t="s">
        <v>764</v>
      </c>
      <c r="C156" s="150" t="s">
        <v>690</v>
      </c>
      <c r="D156" s="150" t="s">
        <v>367</v>
      </c>
      <c r="E156" s="151" t="s">
        <v>56</v>
      </c>
      <c r="F156" s="152">
        <v>165</v>
      </c>
      <c r="G156" s="153">
        <v>24.08</v>
      </c>
      <c r="H156" s="153">
        <v>3973.2</v>
      </c>
      <c r="I156" s="154">
        <v>3.8619233890899089E-3</v>
      </c>
    </row>
    <row r="157" spans="1:9" ht="25.5" x14ac:dyDescent="0.2">
      <c r="A157" s="150" t="s">
        <v>369</v>
      </c>
      <c r="B157" s="152" t="s">
        <v>763</v>
      </c>
      <c r="C157" s="150" t="s">
        <v>690</v>
      </c>
      <c r="D157" s="150" t="s">
        <v>370</v>
      </c>
      <c r="E157" s="151" t="s">
        <v>56</v>
      </c>
      <c r="F157" s="152">
        <v>15</v>
      </c>
      <c r="G157" s="153">
        <v>35.700000000000003</v>
      </c>
      <c r="H157" s="153">
        <v>535.5</v>
      </c>
      <c r="I157" s="154">
        <v>5.2050235952321713E-4</v>
      </c>
    </row>
    <row r="158" spans="1:9" ht="38.25" x14ac:dyDescent="0.2">
      <c r="A158" s="150" t="s">
        <v>372</v>
      </c>
      <c r="B158" s="152" t="s">
        <v>762</v>
      </c>
      <c r="C158" s="150" t="s">
        <v>690</v>
      </c>
      <c r="D158" s="150" t="s">
        <v>373</v>
      </c>
      <c r="E158" s="151" t="s">
        <v>56</v>
      </c>
      <c r="F158" s="152">
        <v>2</v>
      </c>
      <c r="G158" s="153">
        <v>55.66</v>
      </c>
      <c r="H158" s="153">
        <v>111.32</v>
      </c>
      <c r="I158" s="154">
        <v>1.0820228321591882E-4</v>
      </c>
    </row>
    <row r="159" spans="1:9" ht="38.25" x14ac:dyDescent="0.2">
      <c r="A159" s="150" t="s">
        <v>374</v>
      </c>
      <c r="B159" s="152" t="s">
        <v>761</v>
      </c>
      <c r="C159" s="150" t="s">
        <v>690</v>
      </c>
      <c r="D159" s="150" t="s">
        <v>375</v>
      </c>
      <c r="E159" s="151" t="s">
        <v>56</v>
      </c>
      <c r="F159" s="152">
        <v>3</v>
      </c>
      <c r="G159" s="153">
        <v>771.64</v>
      </c>
      <c r="H159" s="153">
        <v>2314.92</v>
      </c>
      <c r="I159" s="154">
        <v>2.2500865025349872E-3</v>
      </c>
    </row>
    <row r="160" spans="1:9" ht="38.25" x14ac:dyDescent="0.2">
      <c r="A160" s="150" t="s">
        <v>376</v>
      </c>
      <c r="B160" s="152" t="s">
        <v>760</v>
      </c>
      <c r="C160" s="150" t="s">
        <v>690</v>
      </c>
      <c r="D160" s="150" t="s">
        <v>377</v>
      </c>
      <c r="E160" s="151" t="s">
        <v>56</v>
      </c>
      <c r="F160" s="152">
        <v>1</v>
      </c>
      <c r="G160" s="153">
        <v>931.64</v>
      </c>
      <c r="H160" s="153">
        <v>931.64</v>
      </c>
      <c r="I160" s="154">
        <v>9.0554774645417368E-4</v>
      </c>
    </row>
    <row r="161" spans="1:9" ht="38.25" x14ac:dyDescent="0.2">
      <c r="A161" s="150" t="s">
        <v>378</v>
      </c>
      <c r="B161" s="152" t="s">
        <v>759</v>
      </c>
      <c r="C161" s="150" t="s">
        <v>690</v>
      </c>
      <c r="D161" s="150" t="s">
        <v>379</v>
      </c>
      <c r="E161" s="151" t="s">
        <v>56</v>
      </c>
      <c r="F161" s="152">
        <v>13</v>
      </c>
      <c r="G161" s="153">
        <v>333.84</v>
      </c>
      <c r="H161" s="153">
        <v>4339.92</v>
      </c>
      <c r="I161" s="154">
        <v>4.2183727360261443E-3</v>
      </c>
    </row>
    <row r="162" spans="1:9" x14ac:dyDescent="0.2">
      <c r="A162" s="150" t="s">
        <v>380</v>
      </c>
      <c r="B162" s="152" t="s">
        <v>758</v>
      </c>
      <c r="C162" s="150" t="s">
        <v>690</v>
      </c>
      <c r="D162" s="150" t="s">
        <v>381</v>
      </c>
      <c r="E162" s="151" t="s">
        <v>56</v>
      </c>
      <c r="F162" s="152">
        <v>22</v>
      </c>
      <c r="G162" s="153">
        <v>55.12</v>
      </c>
      <c r="H162" s="153">
        <v>1212.6400000000001</v>
      </c>
      <c r="I162" s="154">
        <v>1.1786778361386255E-3</v>
      </c>
    </row>
    <row r="163" spans="1:9" ht="25.5" x14ac:dyDescent="0.2">
      <c r="A163" s="150" t="s">
        <v>382</v>
      </c>
      <c r="B163" s="152" t="s">
        <v>757</v>
      </c>
      <c r="C163" s="150" t="s">
        <v>690</v>
      </c>
      <c r="D163" s="150" t="s">
        <v>383</v>
      </c>
      <c r="E163" s="151" t="s">
        <v>56</v>
      </c>
      <c r="F163" s="152">
        <v>1</v>
      </c>
      <c r="G163" s="153">
        <v>161.47</v>
      </c>
      <c r="H163" s="153">
        <v>161.47</v>
      </c>
      <c r="I163" s="154">
        <v>1.5694774228237885E-4</v>
      </c>
    </row>
    <row r="164" spans="1:9" ht="25.5" x14ac:dyDescent="0.2">
      <c r="A164" s="150" t="s">
        <v>384</v>
      </c>
      <c r="B164" s="152" t="s">
        <v>756</v>
      </c>
      <c r="C164" s="150" t="s">
        <v>690</v>
      </c>
      <c r="D164" s="150" t="s">
        <v>385</v>
      </c>
      <c r="E164" s="151" t="s">
        <v>56</v>
      </c>
      <c r="F164" s="152">
        <v>257</v>
      </c>
      <c r="G164" s="153">
        <v>10.79</v>
      </c>
      <c r="H164" s="153">
        <v>2773.03</v>
      </c>
      <c r="I164" s="154">
        <v>2.6953663081767821E-3</v>
      </c>
    </row>
    <row r="165" spans="1:9" ht="25.5" x14ac:dyDescent="0.2">
      <c r="A165" s="150" t="s">
        <v>387</v>
      </c>
      <c r="B165" s="152" t="s">
        <v>755</v>
      </c>
      <c r="C165" s="150" t="s">
        <v>690</v>
      </c>
      <c r="D165" s="150" t="s">
        <v>388</v>
      </c>
      <c r="E165" s="151" t="s">
        <v>56</v>
      </c>
      <c r="F165" s="152">
        <v>1</v>
      </c>
      <c r="G165" s="153">
        <v>56.41</v>
      </c>
      <c r="H165" s="153">
        <v>56.41</v>
      </c>
      <c r="I165" s="154">
        <v>5.4830136509252431E-5</v>
      </c>
    </row>
    <row r="166" spans="1:9" ht="25.5" x14ac:dyDescent="0.2">
      <c r="A166" s="150" t="s">
        <v>389</v>
      </c>
      <c r="B166" s="152" t="s">
        <v>754</v>
      </c>
      <c r="C166" s="150" t="s">
        <v>690</v>
      </c>
      <c r="D166" s="150" t="s">
        <v>392</v>
      </c>
      <c r="E166" s="151" t="s">
        <v>56</v>
      </c>
      <c r="F166" s="152">
        <v>257</v>
      </c>
      <c r="G166" s="153">
        <v>15.43</v>
      </c>
      <c r="H166" s="153">
        <v>3965.51</v>
      </c>
      <c r="I166" s="154">
        <v>3.8544487613686512E-3</v>
      </c>
    </row>
    <row r="167" spans="1:9" ht="25.5" x14ac:dyDescent="0.2">
      <c r="A167" s="150" t="s">
        <v>391</v>
      </c>
      <c r="B167" s="152" t="s">
        <v>753</v>
      </c>
      <c r="C167" s="150" t="s">
        <v>690</v>
      </c>
      <c r="D167" s="150" t="s">
        <v>394</v>
      </c>
      <c r="E167" s="151" t="s">
        <v>56</v>
      </c>
      <c r="F167" s="152">
        <v>24</v>
      </c>
      <c r="G167" s="153">
        <v>14.22</v>
      </c>
      <c r="H167" s="153">
        <v>341.28</v>
      </c>
      <c r="I167" s="154">
        <v>3.3172183988437634E-4</v>
      </c>
    </row>
    <row r="168" spans="1:9" ht="38.25" x14ac:dyDescent="0.2">
      <c r="A168" s="150" t="s">
        <v>393</v>
      </c>
      <c r="B168" s="152" t="s">
        <v>752</v>
      </c>
      <c r="C168" s="150" t="s">
        <v>690</v>
      </c>
      <c r="D168" s="150" t="s">
        <v>396</v>
      </c>
      <c r="E168" s="151" t="s">
        <v>56</v>
      </c>
      <c r="F168" s="152">
        <v>1</v>
      </c>
      <c r="G168" s="153">
        <v>11.9</v>
      </c>
      <c r="H168" s="153">
        <v>11.9</v>
      </c>
      <c r="I168" s="154">
        <v>1.1566719100515935E-5</v>
      </c>
    </row>
    <row r="169" spans="1:9" ht="25.5" x14ac:dyDescent="0.2">
      <c r="A169" s="150" t="s">
        <v>395</v>
      </c>
      <c r="B169" s="152" t="s">
        <v>751</v>
      </c>
      <c r="C169" s="150" t="s">
        <v>690</v>
      </c>
      <c r="D169" s="150" t="s">
        <v>398</v>
      </c>
      <c r="E169" s="151" t="s">
        <v>56</v>
      </c>
      <c r="F169" s="152">
        <v>1</v>
      </c>
      <c r="G169" s="153">
        <v>31.18</v>
      </c>
      <c r="H169" s="153">
        <v>31.18</v>
      </c>
      <c r="I169" s="154">
        <v>3.0306748029755201E-5</v>
      </c>
    </row>
    <row r="170" spans="1:9" ht="25.5" x14ac:dyDescent="0.2">
      <c r="A170" s="150" t="s">
        <v>397</v>
      </c>
      <c r="B170" s="152" t="s">
        <v>750</v>
      </c>
      <c r="C170" s="150" t="s">
        <v>690</v>
      </c>
      <c r="D170" s="150" t="s">
        <v>399</v>
      </c>
      <c r="E170" s="151" t="s">
        <v>56</v>
      </c>
      <c r="F170" s="152">
        <v>1</v>
      </c>
      <c r="G170" s="153">
        <v>147.5</v>
      </c>
      <c r="H170" s="153">
        <v>147.5</v>
      </c>
      <c r="I170" s="154">
        <v>1.4336899725429417E-4</v>
      </c>
    </row>
    <row r="171" spans="1:9" x14ac:dyDescent="0.2">
      <c r="A171" s="146" t="s">
        <v>400</v>
      </c>
      <c r="B171" s="146"/>
      <c r="C171" s="146"/>
      <c r="D171" s="146" t="s">
        <v>1269</v>
      </c>
      <c r="E171" s="146"/>
      <c r="F171" s="147"/>
      <c r="G171" s="146"/>
      <c r="H171" s="148">
        <v>51592.34</v>
      </c>
      <c r="I171" s="149">
        <v>5.014740374103465E-2</v>
      </c>
    </row>
    <row r="172" spans="1:9" ht="38.25" x14ac:dyDescent="0.2">
      <c r="A172" s="150" t="s">
        <v>402</v>
      </c>
      <c r="B172" s="152" t="s">
        <v>1270</v>
      </c>
      <c r="C172" s="150" t="s">
        <v>691</v>
      </c>
      <c r="D172" s="150" t="s">
        <v>1271</v>
      </c>
      <c r="E172" s="151" t="s">
        <v>56</v>
      </c>
      <c r="F172" s="152">
        <v>1</v>
      </c>
      <c r="G172" s="153">
        <v>2581.39</v>
      </c>
      <c r="H172" s="153">
        <v>2581.39</v>
      </c>
      <c r="I172" s="154">
        <v>2.5090935309983894E-3</v>
      </c>
    </row>
    <row r="173" spans="1:9" ht="38.25" x14ac:dyDescent="0.2">
      <c r="A173" s="150" t="s">
        <v>403</v>
      </c>
      <c r="B173" s="152" t="s">
        <v>1272</v>
      </c>
      <c r="C173" s="150" t="s">
        <v>690</v>
      </c>
      <c r="D173" s="150" t="s">
        <v>1273</v>
      </c>
      <c r="E173" s="151" t="s">
        <v>56</v>
      </c>
      <c r="F173" s="152">
        <v>1</v>
      </c>
      <c r="G173" s="153">
        <v>16331.69</v>
      </c>
      <c r="H173" s="153">
        <v>16331.69</v>
      </c>
      <c r="I173" s="154">
        <v>1.5874291652664296E-2</v>
      </c>
    </row>
    <row r="174" spans="1:9" ht="25.5" x14ac:dyDescent="0.2">
      <c r="A174" s="150" t="s">
        <v>404</v>
      </c>
      <c r="B174" s="152" t="s">
        <v>749</v>
      </c>
      <c r="C174" s="150" t="s">
        <v>691</v>
      </c>
      <c r="D174" s="150" t="s">
        <v>405</v>
      </c>
      <c r="E174" s="151" t="s">
        <v>56</v>
      </c>
      <c r="F174" s="152">
        <v>1</v>
      </c>
      <c r="G174" s="153">
        <v>4574.6000000000004</v>
      </c>
      <c r="H174" s="153">
        <v>4574.6000000000004</v>
      </c>
      <c r="I174" s="154">
        <v>4.4464801006067391E-3</v>
      </c>
    </row>
    <row r="175" spans="1:9" ht="25.5" x14ac:dyDescent="0.2">
      <c r="A175" s="150" t="s">
        <v>406</v>
      </c>
      <c r="B175" s="152" t="s">
        <v>748</v>
      </c>
      <c r="C175" s="150" t="s">
        <v>691</v>
      </c>
      <c r="D175" s="150" t="s">
        <v>408</v>
      </c>
      <c r="E175" s="151" t="s">
        <v>56</v>
      </c>
      <c r="F175" s="152">
        <v>1</v>
      </c>
      <c r="G175" s="153">
        <v>12262.83</v>
      </c>
      <c r="H175" s="153">
        <v>12262.83</v>
      </c>
      <c r="I175" s="154">
        <v>1.1919387393897465E-2</v>
      </c>
    </row>
    <row r="176" spans="1:9" ht="38.25" x14ac:dyDescent="0.2">
      <c r="A176" s="150" t="s">
        <v>407</v>
      </c>
      <c r="B176" s="152" t="s">
        <v>747</v>
      </c>
      <c r="C176" s="150" t="s">
        <v>691</v>
      </c>
      <c r="D176" s="150" t="s">
        <v>410</v>
      </c>
      <c r="E176" s="151" t="s">
        <v>52</v>
      </c>
      <c r="F176" s="152">
        <v>33</v>
      </c>
      <c r="G176" s="153">
        <v>87.69</v>
      </c>
      <c r="H176" s="153">
        <v>2893.77</v>
      </c>
      <c r="I176" s="154">
        <v>2.8127247673529411E-3</v>
      </c>
    </row>
    <row r="177" spans="1:9" ht="25.5" x14ac:dyDescent="0.2">
      <c r="A177" s="150" t="s">
        <v>409</v>
      </c>
      <c r="B177" s="152" t="s">
        <v>746</v>
      </c>
      <c r="C177" s="150" t="s">
        <v>690</v>
      </c>
      <c r="D177" s="150" t="s">
        <v>413</v>
      </c>
      <c r="E177" s="151" t="s">
        <v>56</v>
      </c>
      <c r="F177" s="152">
        <v>5</v>
      </c>
      <c r="G177" s="153">
        <v>99.03</v>
      </c>
      <c r="H177" s="153">
        <v>495.15</v>
      </c>
      <c r="I177" s="154">
        <v>4.8128243383365257E-4</v>
      </c>
    </row>
    <row r="178" spans="1:9" ht="25.5" x14ac:dyDescent="0.2">
      <c r="A178" s="150" t="s">
        <v>412</v>
      </c>
      <c r="B178" s="152" t="s">
        <v>745</v>
      </c>
      <c r="C178" s="150" t="s">
        <v>691</v>
      </c>
      <c r="D178" s="150" t="s">
        <v>415</v>
      </c>
      <c r="E178" s="151" t="s">
        <v>56</v>
      </c>
      <c r="F178" s="152">
        <v>1</v>
      </c>
      <c r="G178" s="153">
        <v>53.82</v>
      </c>
      <c r="H178" s="153">
        <v>53.82</v>
      </c>
      <c r="I178" s="154">
        <v>5.2312674116787202E-5</v>
      </c>
    </row>
    <row r="179" spans="1:9" ht="25.5" x14ac:dyDescent="0.2">
      <c r="A179" s="150" t="s">
        <v>414</v>
      </c>
      <c r="B179" s="152" t="s">
        <v>744</v>
      </c>
      <c r="C179" s="150" t="s">
        <v>690</v>
      </c>
      <c r="D179" s="150" t="s">
        <v>417</v>
      </c>
      <c r="E179" s="151" t="s">
        <v>56</v>
      </c>
      <c r="F179" s="152">
        <v>1</v>
      </c>
      <c r="G179" s="153">
        <v>48.99</v>
      </c>
      <c r="H179" s="153">
        <v>48.99</v>
      </c>
      <c r="I179" s="154">
        <v>4.7617946952460146E-5</v>
      </c>
    </row>
    <row r="180" spans="1:9" ht="25.5" x14ac:dyDescent="0.2">
      <c r="A180" s="150" t="s">
        <v>416</v>
      </c>
      <c r="B180" s="152" t="s">
        <v>743</v>
      </c>
      <c r="C180" s="150" t="s">
        <v>691</v>
      </c>
      <c r="D180" s="150" t="s">
        <v>419</v>
      </c>
      <c r="E180" s="151" t="s">
        <v>56</v>
      </c>
      <c r="F180" s="152">
        <v>1</v>
      </c>
      <c r="G180" s="153">
        <v>4375.04</v>
      </c>
      <c r="H180" s="153">
        <v>4375.04</v>
      </c>
      <c r="I180" s="154">
        <v>4.2525091372706929E-3</v>
      </c>
    </row>
    <row r="181" spans="1:9" ht="38.25" x14ac:dyDescent="0.2">
      <c r="A181" s="150" t="s">
        <v>418</v>
      </c>
      <c r="B181" s="152" t="s">
        <v>742</v>
      </c>
      <c r="C181" s="150" t="s">
        <v>690</v>
      </c>
      <c r="D181" s="150" t="s">
        <v>421</v>
      </c>
      <c r="E181" s="151" t="s">
        <v>56</v>
      </c>
      <c r="F181" s="152">
        <v>1</v>
      </c>
      <c r="G181" s="153">
        <v>233.79</v>
      </c>
      <c r="H181" s="153">
        <v>233.79</v>
      </c>
      <c r="I181" s="154">
        <v>2.2724229063106056E-4</v>
      </c>
    </row>
    <row r="182" spans="1:9" ht="25.5" x14ac:dyDescent="0.2">
      <c r="A182" s="150" t="s">
        <v>420</v>
      </c>
      <c r="B182" s="152" t="s">
        <v>1274</v>
      </c>
      <c r="C182" s="150" t="s">
        <v>691</v>
      </c>
      <c r="D182" s="150" t="s">
        <v>1275</v>
      </c>
      <c r="E182" s="151" t="s">
        <v>56</v>
      </c>
      <c r="F182" s="152">
        <v>1</v>
      </c>
      <c r="G182" s="153">
        <v>7741.27</v>
      </c>
      <c r="H182" s="153">
        <v>7741.27</v>
      </c>
      <c r="I182" s="154">
        <v>7.5244618127101679E-3</v>
      </c>
    </row>
    <row r="183" spans="1:9" x14ac:dyDescent="0.2">
      <c r="A183" s="146" t="s">
        <v>422</v>
      </c>
      <c r="B183" s="146"/>
      <c r="C183" s="146"/>
      <c r="D183" s="146" t="s">
        <v>423</v>
      </c>
      <c r="E183" s="146"/>
      <c r="F183" s="147"/>
      <c r="G183" s="146"/>
      <c r="H183" s="148">
        <v>2205.16</v>
      </c>
      <c r="I183" s="149">
        <v>2.1434005287137583E-3</v>
      </c>
    </row>
    <row r="184" spans="1:9" ht="38.25" x14ac:dyDescent="0.2">
      <c r="A184" s="150" t="s">
        <v>424</v>
      </c>
      <c r="B184" s="152" t="s">
        <v>741</v>
      </c>
      <c r="C184" s="150" t="s">
        <v>690</v>
      </c>
      <c r="D184" s="150" t="s">
        <v>425</v>
      </c>
      <c r="E184" s="151" t="s">
        <v>52</v>
      </c>
      <c r="F184" s="152">
        <v>11.6</v>
      </c>
      <c r="G184" s="153">
        <v>39.380000000000003</v>
      </c>
      <c r="H184" s="153">
        <v>456.8</v>
      </c>
      <c r="I184" s="154">
        <v>4.4400649454753611E-4</v>
      </c>
    </row>
    <row r="185" spans="1:9" ht="38.25" x14ac:dyDescent="0.2">
      <c r="A185" s="150" t="s">
        <v>427</v>
      </c>
      <c r="B185" s="152" t="s">
        <v>740</v>
      </c>
      <c r="C185" s="150" t="s">
        <v>690</v>
      </c>
      <c r="D185" s="150" t="s">
        <v>428</v>
      </c>
      <c r="E185" s="151" t="s">
        <v>56</v>
      </c>
      <c r="F185" s="152">
        <v>6</v>
      </c>
      <c r="G185" s="153">
        <v>27.59</v>
      </c>
      <c r="H185" s="153">
        <v>165.54</v>
      </c>
      <c r="I185" s="154">
        <v>1.6090375461339564E-4</v>
      </c>
    </row>
    <row r="186" spans="1:9" ht="25.5" x14ac:dyDescent="0.2">
      <c r="A186" s="150" t="s">
        <v>429</v>
      </c>
      <c r="B186" s="152" t="s">
        <v>739</v>
      </c>
      <c r="C186" s="150" t="s">
        <v>691</v>
      </c>
      <c r="D186" s="150" t="s">
        <v>430</v>
      </c>
      <c r="E186" s="151" t="s">
        <v>56</v>
      </c>
      <c r="F186" s="152">
        <v>1</v>
      </c>
      <c r="G186" s="153">
        <v>715.45</v>
      </c>
      <c r="H186" s="153">
        <v>715.45</v>
      </c>
      <c r="I186" s="154">
        <v>6.9541253617345596E-4</v>
      </c>
    </row>
    <row r="187" spans="1:9" ht="25.5" x14ac:dyDescent="0.2">
      <c r="A187" s="150" t="s">
        <v>431</v>
      </c>
      <c r="B187" s="152" t="s">
        <v>738</v>
      </c>
      <c r="C187" s="150" t="s">
        <v>691</v>
      </c>
      <c r="D187" s="150" t="s">
        <v>432</v>
      </c>
      <c r="E187" s="151" t="s">
        <v>56</v>
      </c>
      <c r="F187" s="152">
        <v>1</v>
      </c>
      <c r="G187" s="153">
        <v>758.94</v>
      </c>
      <c r="H187" s="153">
        <v>758.94</v>
      </c>
      <c r="I187" s="154">
        <v>7.3768452051643394E-4</v>
      </c>
    </row>
    <row r="188" spans="1:9" ht="25.5" x14ac:dyDescent="0.2">
      <c r="A188" s="150" t="s">
        <v>433</v>
      </c>
      <c r="B188" s="152" t="s">
        <v>737</v>
      </c>
      <c r="C188" s="150" t="s">
        <v>691</v>
      </c>
      <c r="D188" s="150" t="s">
        <v>434</v>
      </c>
      <c r="E188" s="151" t="s">
        <v>56</v>
      </c>
      <c r="F188" s="152">
        <v>1</v>
      </c>
      <c r="G188" s="153">
        <v>32.85</v>
      </c>
      <c r="H188" s="153">
        <v>32.85</v>
      </c>
      <c r="I188" s="154">
        <v>3.1929976676634328E-5</v>
      </c>
    </row>
    <row r="189" spans="1:9" ht="25.5" x14ac:dyDescent="0.2">
      <c r="A189" s="150" t="s">
        <v>435</v>
      </c>
      <c r="B189" s="152" t="s">
        <v>736</v>
      </c>
      <c r="C189" s="150" t="s">
        <v>691</v>
      </c>
      <c r="D189" s="150" t="s">
        <v>436</v>
      </c>
      <c r="E189" s="151" t="s">
        <v>56</v>
      </c>
      <c r="F189" s="152">
        <v>1</v>
      </c>
      <c r="G189" s="153">
        <v>75.58</v>
      </c>
      <c r="H189" s="153">
        <v>75.58</v>
      </c>
      <c r="I189" s="154">
        <v>7.3463246186302055E-5</v>
      </c>
    </row>
    <row r="190" spans="1:9" x14ac:dyDescent="0.2">
      <c r="A190" s="146" t="s">
        <v>437</v>
      </c>
      <c r="B190" s="146"/>
      <c r="C190" s="146"/>
      <c r="D190" s="146" t="s">
        <v>438</v>
      </c>
      <c r="E190" s="146"/>
      <c r="F190" s="147"/>
      <c r="G190" s="146"/>
      <c r="H190" s="148">
        <v>5532.83</v>
      </c>
      <c r="I190" s="149">
        <v>5.377873146294755E-3</v>
      </c>
    </row>
    <row r="191" spans="1:9" ht="25.5" x14ac:dyDescent="0.2">
      <c r="A191" s="150" t="s">
        <v>439</v>
      </c>
      <c r="B191" s="152" t="s">
        <v>735</v>
      </c>
      <c r="C191" s="150" t="s">
        <v>690</v>
      </c>
      <c r="D191" s="150" t="s">
        <v>440</v>
      </c>
      <c r="E191" s="151" t="s">
        <v>56</v>
      </c>
      <c r="F191" s="152">
        <v>4</v>
      </c>
      <c r="G191" s="153">
        <v>686.52</v>
      </c>
      <c r="H191" s="153">
        <v>2746.08</v>
      </c>
      <c r="I191" s="154">
        <v>2.6691710913903195E-3</v>
      </c>
    </row>
    <row r="192" spans="1:9" ht="25.5" x14ac:dyDescent="0.2">
      <c r="A192" s="150" t="s">
        <v>441</v>
      </c>
      <c r="B192" s="152" t="s">
        <v>734</v>
      </c>
      <c r="C192" s="150" t="s">
        <v>690</v>
      </c>
      <c r="D192" s="150" t="s">
        <v>442</v>
      </c>
      <c r="E192" s="151" t="s">
        <v>56</v>
      </c>
      <c r="F192" s="152">
        <v>17</v>
      </c>
      <c r="G192" s="153">
        <v>39.43</v>
      </c>
      <c r="H192" s="153">
        <v>670.31</v>
      </c>
      <c r="I192" s="154">
        <v>6.5153676304763341E-4</v>
      </c>
    </row>
    <row r="193" spans="1:9" ht="25.5" x14ac:dyDescent="0.2">
      <c r="A193" s="150" t="s">
        <v>443</v>
      </c>
      <c r="B193" s="152" t="s">
        <v>733</v>
      </c>
      <c r="C193" s="150" t="s">
        <v>690</v>
      </c>
      <c r="D193" s="150" t="s">
        <v>444</v>
      </c>
      <c r="E193" s="151" t="s">
        <v>56</v>
      </c>
      <c r="F193" s="152">
        <v>6</v>
      </c>
      <c r="G193" s="153">
        <v>224.85</v>
      </c>
      <c r="H193" s="153">
        <v>1349.1</v>
      </c>
      <c r="I193" s="154">
        <v>1.3113160284458866E-3</v>
      </c>
    </row>
    <row r="194" spans="1:9" ht="38.25" x14ac:dyDescent="0.2">
      <c r="A194" s="150" t="s">
        <v>445</v>
      </c>
      <c r="B194" s="152" t="s">
        <v>732</v>
      </c>
      <c r="C194" s="150" t="s">
        <v>691</v>
      </c>
      <c r="D194" s="150" t="s">
        <v>446</v>
      </c>
      <c r="E194" s="151" t="s">
        <v>197</v>
      </c>
      <c r="F194" s="152">
        <v>27</v>
      </c>
      <c r="G194" s="153">
        <v>28.42</v>
      </c>
      <c r="H194" s="153">
        <v>767.34</v>
      </c>
      <c r="I194" s="154">
        <v>7.4584926341091584E-4</v>
      </c>
    </row>
    <row r="195" spans="1:9" x14ac:dyDescent="0.2">
      <c r="A195" s="146" t="s">
        <v>447</v>
      </c>
      <c r="B195" s="146"/>
      <c r="C195" s="146"/>
      <c r="D195" s="146" t="s">
        <v>448</v>
      </c>
      <c r="E195" s="146"/>
      <c r="F195" s="147"/>
      <c r="G195" s="146"/>
      <c r="H195" s="148">
        <v>37163.33</v>
      </c>
      <c r="I195" s="149">
        <v>3.6122504113426629E-2</v>
      </c>
    </row>
    <row r="196" spans="1:9" ht="63.75" x14ac:dyDescent="0.2">
      <c r="A196" s="150" t="s">
        <v>449</v>
      </c>
      <c r="B196" s="152" t="s">
        <v>731</v>
      </c>
      <c r="C196" s="150" t="s">
        <v>690</v>
      </c>
      <c r="D196" s="150" t="s">
        <v>450</v>
      </c>
      <c r="E196" s="151" t="s">
        <v>20</v>
      </c>
      <c r="F196" s="152">
        <v>202.08</v>
      </c>
      <c r="G196" s="153">
        <v>45.11</v>
      </c>
      <c r="H196" s="153">
        <v>9115.82</v>
      </c>
      <c r="I196" s="154">
        <v>8.8605150681399306E-3</v>
      </c>
    </row>
    <row r="197" spans="1:9" ht="38.25" x14ac:dyDescent="0.2">
      <c r="A197" s="150" t="s">
        <v>452</v>
      </c>
      <c r="B197" s="152" t="s">
        <v>730</v>
      </c>
      <c r="C197" s="150" t="s">
        <v>691</v>
      </c>
      <c r="D197" s="150" t="s">
        <v>453</v>
      </c>
      <c r="E197" s="151" t="s">
        <v>16</v>
      </c>
      <c r="F197" s="152">
        <v>76.84</v>
      </c>
      <c r="G197" s="153">
        <v>87.75</v>
      </c>
      <c r="H197" s="153">
        <v>6742.71</v>
      </c>
      <c r="I197" s="154">
        <v>6.5538682811966224E-3</v>
      </c>
    </row>
    <row r="198" spans="1:9" ht="25.5" x14ac:dyDescent="0.2">
      <c r="A198" s="150" t="s">
        <v>455</v>
      </c>
      <c r="B198" s="152" t="s">
        <v>729</v>
      </c>
      <c r="C198" s="150" t="s">
        <v>691</v>
      </c>
      <c r="D198" s="150" t="s">
        <v>456</v>
      </c>
      <c r="E198" s="151" t="s">
        <v>20</v>
      </c>
      <c r="F198" s="152">
        <v>828.69</v>
      </c>
      <c r="G198" s="153">
        <v>17.95</v>
      </c>
      <c r="H198" s="153">
        <v>14874.98</v>
      </c>
      <c r="I198" s="154">
        <v>1.4458379435780886E-2</v>
      </c>
    </row>
    <row r="199" spans="1:9" ht="25.5" x14ac:dyDescent="0.2">
      <c r="A199" s="150" t="s">
        <v>458</v>
      </c>
      <c r="B199" s="152" t="s">
        <v>1369</v>
      </c>
      <c r="C199" s="150" t="s">
        <v>691</v>
      </c>
      <c r="D199" s="150" t="s">
        <v>1370</v>
      </c>
      <c r="E199" s="151" t="s">
        <v>20</v>
      </c>
      <c r="F199" s="152">
        <v>125.24</v>
      </c>
      <c r="G199" s="153">
        <v>51.34</v>
      </c>
      <c r="H199" s="153">
        <v>6429.82</v>
      </c>
      <c r="I199" s="154">
        <v>6.2497413283091911E-3</v>
      </c>
    </row>
    <row r="200" spans="1:9" x14ac:dyDescent="0.2">
      <c r="A200" s="146" t="s">
        <v>460</v>
      </c>
      <c r="B200" s="146"/>
      <c r="C200" s="146"/>
      <c r="D200" s="146" t="s">
        <v>461</v>
      </c>
      <c r="E200" s="146"/>
      <c r="F200" s="147"/>
      <c r="G200" s="146"/>
      <c r="H200" s="148">
        <v>158148.82</v>
      </c>
      <c r="I200" s="149">
        <v>0.15371957790067703</v>
      </c>
    </row>
    <row r="201" spans="1:9" ht="38.25" x14ac:dyDescent="0.2">
      <c r="A201" s="150" t="s">
        <v>462</v>
      </c>
      <c r="B201" s="152" t="s">
        <v>728</v>
      </c>
      <c r="C201" s="150" t="s">
        <v>690</v>
      </c>
      <c r="D201" s="150" t="s">
        <v>463</v>
      </c>
      <c r="E201" s="151" t="s">
        <v>20</v>
      </c>
      <c r="F201" s="152">
        <v>450.26</v>
      </c>
      <c r="G201" s="153">
        <v>4.28</v>
      </c>
      <c r="H201" s="153">
        <v>1927.11</v>
      </c>
      <c r="I201" s="154">
        <v>1.873137818974392E-3</v>
      </c>
    </row>
    <row r="202" spans="1:9" ht="51" x14ac:dyDescent="0.2">
      <c r="A202" s="150" t="s">
        <v>464</v>
      </c>
      <c r="B202" s="152" t="s">
        <v>1298</v>
      </c>
      <c r="C202" s="150" t="s">
        <v>690</v>
      </c>
      <c r="D202" s="150" t="s">
        <v>1299</v>
      </c>
      <c r="E202" s="151" t="s">
        <v>20</v>
      </c>
      <c r="F202" s="152">
        <v>1795.44</v>
      </c>
      <c r="G202" s="153">
        <v>36.119999999999997</v>
      </c>
      <c r="H202" s="153">
        <v>64851.29</v>
      </c>
      <c r="I202" s="154">
        <v>6.3035013003033449E-2</v>
      </c>
    </row>
    <row r="203" spans="1:9" ht="51" x14ac:dyDescent="0.2">
      <c r="A203" s="150" t="s">
        <v>465</v>
      </c>
      <c r="B203" s="152" t="s">
        <v>699</v>
      </c>
      <c r="C203" s="150" t="s">
        <v>691</v>
      </c>
      <c r="D203" s="150" t="s">
        <v>466</v>
      </c>
      <c r="E203" s="151" t="s">
        <v>20</v>
      </c>
      <c r="F203" s="152">
        <v>1000.4</v>
      </c>
      <c r="G203" s="153">
        <v>87.44</v>
      </c>
      <c r="H203" s="153">
        <v>87474.97</v>
      </c>
      <c r="I203" s="154">
        <v>8.5025076161013319E-2</v>
      </c>
    </row>
    <row r="204" spans="1:9" ht="51" x14ac:dyDescent="0.2">
      <c r="A204" s="150" t="s">
        <v>467</v>
      </c>
      <c r="B204" s="152" t="s">
        <v>698</v>
      </c>
      <c r="C204" s="150" t="s">
        <v>691</v>
      </c>
      <c r="D204" s="150" t="s">
        <v>468</v>
      </c>
      <c r="E204" s="151" t="s">
        <v>20</v>
      </c>
      <c r="F204" s="152">
        <v>44.55</v>
      </c>
      <c r="G204" s="153">
        <v>87.44</v>
      </c>
      <c r="H204" s="153">
        <v>3895.45</v>
      </c>
      <c r="I204" s="154">
        <v>3.7863509176558658E-3</v>
      </c>
    </row>
    <row r="205" spans="1:9" x14ac:dyDescent="0.2">
      <c r="A205" s="146" t="s">
        <v>469</v>
      </c>
      <c r="B205" s="146"/>
      <c r="C205" s="146"/>
      <c r="D205" s="146" t="s">
        <v>470</v>
      </c>
      <c r="E205" s="146"/>
      <c r="F205" s="147"/>
      <c r="G205" s="146"/>
      <c r="H205" s="148">
        <v>5470.66</v>
      </c>
      <c r="I205" s="149">
        <v>5.3174443289435722E-3</v>
      </c>
    </row>
    <row r="206" spans="1:9" ht="25.5" x14ac:dyDescent="0.2">
      <c r="A206" s="150" t="s">
        <v>471</v>
      </c>
      <c r="B206" s="152" t="s">
        <v>727</v>
      </c>
      <c r="C206" s="150" t="s">
        <v>690</v>
      </c>
      <c r="D206" s="150" t="s">
        <v>472</v>
      </c>
      <c r="E206" s="151" t="s">
        <v>20</v>
      </c>
      <c r="F206" s="152">
        <v>136.12</v>
      </c>
      <c r="G206" s="153">
        <v>40.19</v>
      </c>
      <c r="H206" s="153">
        <v>5470.66</v>
      </c>
      <c r="I206" s="154">
        <v>5.3174443289435722E-3</v>
      </c>
    </row>
    <row r="207" spans="1:9" x14ac:dyDescent="0.2">
      <c r="A207" s="146" t="s">
        <v>474</v>
      </c>
      <c r="B207" s="146"/>
      <c r="C207" s="146"/>
      <c r="D207" s="146" t="s">
        <v>475</v>
      </c>
      <c r="E207" s="146"/>
      <c r="F207" s="147"/>
      <c r="G207" s="146"/>
      <c r="H207" s="148">
        <v>30256.37</v>
      </c>
      <c r="I207" s="149">
        <v>2.9408985948846837E-2</v>
      </c>
    </row>
    <row r="208" spans="1:9" ht="25.5" x14ac:dyDescent="0.2">
      <c r="A208" s="150" t="s">
        <v>476</v>
      </c>
      <c r="B208" s="152" t="s">
        <v>726</v>
      </c>
      <c r="C208" s="150" t="s">
        <v>691</v>
      </c>
      <c r="D208" s="150" t="s">
        <v>477</v>
      </c>
      <c r="E208" s="151" t="s">
        <v>16</v>
      </c>
      <c r="F208" s="152">
        <v>13.36</v>
      </c>
      <c r="G208" s="153">
        <v>264.47000000000003</v>
      </c>
      <c r="H208" s="153">
        <v>3533.31</v>
      </c>
      <c r="I208" s="154">
        <v>3.4343532995835262E-3</v>
      </c>
    </row>
    <row r="209" spans="1:9" ht="51" x14ac:dyDescent="0.2">
      <c r="A209" s="150" t="s">
        <v>479</v>
      </c>
      <c r="B209" s="152" t="s">
        <v>725</v>
      </c>
      <c r="C209" s="150" t="s">
        <v>690</v>
      </c>
      <c r="D209" s="150" t="s">
        <v>480</v>
      </c>
      <c r="E209" s="151" t="s">
        <v>20</v>
      </c>
      <c r="F209" s="152">
        <v>12.91</v>
      </c>
      <c r="G209" s="153">
        <v>894.48</v>
      </c>
      <c r="H209" s="153">
        <v>11547.73</v>
      </c>
      <c r="I209" s="154">
        <v>1.1224315055344613E-2</v>
      </c>
    </row>
    <row r="210" spans="1:9" ht="38.25" x14ac:dyDescent="0.2">
      <c r="A210" s="150" t="s">
        <v>482</v>
      </c>
      <c r="B210" s="152" t="s">
        <v>724</v>
      </c>
      <c r="C210" s="150" t="s">
        <v>690</v>
      </c>
      <c r="D210" s="150" t="s">
        <v>483</v>
      </c>
      <c r="E210" s="151" t="s">
        <v>20</v>
      </c>
      <c r="F210" s="152">
        <v>0.45</v>
      </c>
      <c r="G210" s="153">
        <v>1176.6300000000001</v>
      </c>
      <c r="H210" s="153">
        <v>529.48</v>
      </c>
      <c r="I210" s="154">
        <v>5.1465096044883848E-4</v>
      </c>
    </row>
    <row r="211" spans="1:9" x14ac:dyDescent="0.2">
      <c r="A211" s="150" t="s">
        <v>485</v>
      </c>
      <c r="B211" s="152" t="s">
        <v>723</v>
      </c>
      <c r="C211" s="150" t="s">
        <v>690</v>
      </c>
      <c r="D211" s="150" t="s">
        <v>486</v>
      </c>
      <c r="E211" s="151" t="s">
        <v>56</v>
      </c>
      <c r="F211" s="152">
        <v>6</v>
      </c>
      <c r="G211" s="153">
        <v>85.28</v>
      </c>
      <c r="H211" s="153">
        <v>511.68</v>
      </c>
      <c r="I211" s="154">
        <v>4.9734948145815081E-4</v>
      </c>
    </row>
    <row r="212" spans="1:9" ht="25.5" x14ac:dyDescent="0.2">
      <c r="A212" s="150" t="s">
        <v>487</v>
      </c>
      <c r="B212" s="152" t="s">
        <v>722</v>
      </c>
      <c r="C212" s="150" t="s">
        <v>691</v>
      </c>
      <c r="D212" s="150" t="s">
        <v>488</v>
      </c>
      <c r="E212" s="151" t="s">
        <v>16</v>
      </c>
      <c r="F212" s="152">
        <v>39.9</v>
      </c>
      <c r="G212" s="153">
        <v>354.24</v>
      </c>
      <c r="H212" s="153">
        <v>14134.17</v>
      </c>
      <c r="I212" s="154">
        <v>1.3738317152011709E-2</v>
      </c>
    </row>
    <row r="213" spans="1:9" x14ac:dyDescent="0.2">
      <c r="A213" s="146" t="s">
        <v>490</v>
      </c>
      <c r="B213" s="146"/>
      <c r="C213" s="146"/>
      <c r="D213" s="146" t="s">
        <v>491</v>
      </c>
      <c r="E213" s="146"/>
      <c r="F213" s="147"/>
      <c r="G213" s="146"/>
      <c r="H213" s="148">
        <v>49271.16</v>
      </c>
      <c r="I213" s="149">
        <v>4.7891232561056873E-2</v>
      </c>
    </row>
    <row r="214" spans="1:9" ht="25.5" x14ac:dyDescent="0.2">
      <c r="A214" s="150" t="s">
        <v>492</v>
      </c>
      <c r="B214" s="152" t="s">
        <v>694</v>
      </c>
      <c r="C214" s="150" t="s">
        <v>690</v>
      </c>
      <c r="D214" s="150" t="s">
        <v>493</v>
      </c>
      <c r="E214" s="151" t="s">
        <v>20</v>
      </c>
      <c r="F214" s="152">
        <v>1338</v>
      </c>
      <c r="G214" s="153">
        <v>15.76</v>
      </c>
      <c r="H214" s="153">
        <v>21086.880000000001</v>
      </c>
      <c r="I214" s="154">
        <v>2.0496304005570377E-2</v>
      </c>
    </row>
    <row r="215" spans="1:9" ht="25.5" x14ac:dyDescent="0.2">
      <c r="A215" s="150" t="s">
        <v>494</v>
      </c>
      <c r="B215" s="152" t="s">
        <v>721</v>
      </c>
      <c r="C215" s="150" t="s">
        <v>690</v>
      </c>
      <c r="D215" s="150" t="s">
        <v>495</v>
      </c>
      <c r="E215" s="151" t="s">
        <v>20</v>
      </c>
      <c r="F215" s="152">
        <v>1338</v>
      </c>
      <c r="G215" s="153">
        <v>16.47</v>
      </c>
      <c r="H215" s="153">
        <v>22036.86</v>
      </c>
      <c r="I215" s="154">
        <v>2.1419678107344169E-2</v>
      </c>
    </row>
    <row r="216" spans="1:9" ht="25.5" x14ac:dyDescent="0.2">
      <c r="A216" s="150" t="s">
        <v>496</v>
      </c>
      <c r="B216" s="152" t="s">
        <v>720</v>
      </c>
      <c r="C216" s="150" t="s">
        <v>690</v>
      </c>
      <c r="D216" s="150" t="s">
        <v>497</v>
      </c>
      <c r="E216" s="151" t="s">
        <v>20</v>
      </c>
      <c r="F216" s="152">
        <v>1338</v>
      </c>
      <c r="G216" s="153">
        <v>2.67</v>
      </c>
      <c r="H216" s="153">
        <v>3572.46</v>
      </c>
      <c r="I216" s="154">
        <v>3.472406833431022E-3</v>
      </c>
    </row>
    <row r="217" spans="1:9" ht="25.5" x14ac:dyDescent="0.2">
      <c r="A217" s="150" t="s">
        <v>498</v>
      </c>
      <c r="B217" s="152" t="s">
        <v>719</v>
      </c>
      <c r="C217" s="150" t="s">
        <v>690</v>
      </c>
      <c r="D217" s="150" t="s">
        <v>499</v>
      </c>
      <c r="E217" s="151" t="s">
        <v>20</v>
      </c>
      <c r="F217" s="152">
        <v>79.23</v>
      </c>
      <c r="G217" s="153">
        <v>8.9499999999999993</v>
      </c>
      <c r="H217" s="153">
        <v>709.1</v>
      </c>
      <c r="I217" s="154">
        <v>6.892403793425084E-4</v>
      </c>
    </row>
    <row r="218" spans="1:9" ht="38.25" x14ac:dyDescent="0.2">
      <c r="A218" s="150" t="s">
        <v>501</v>
      </c>
      <c r="B218" s="152" t="s">
        <v>718</v>
      </c>
      <c r="C218" s="150" t="s">
        <v>690</v>
      </c>
      <c r="D218" s="150" t="s">
        <v>502</v>
      </c>
      <c r="E218" s="151" t="s">
        <v>20</v>
      </c>
      <c r="F218" s="152">
        <v>79.23</v>
      </c>
      <c r="G218" s="153">
        <v>23.55</v>
      </c>
      <c r="H218" s="153">
        <v>1865.86</v>
      </c>
      <c r="I218" s="154">
        <v>1.8136032353687954E-3</v>
      </c>
    </row>
    <row r="219" spans="1:9" x14ac:dyDescent="0.2">
      <c r="A219" s="146" t="s">
        <v>503</v>
      </c>
      <c r="B219" s="146"/>
      <c r="C219" s="146"/>
      <c r="D219" s="146" t="s">
        <v>504</v>
      </c>
      <c r="E219" s="146"/>
      <c r="F219" s="147"/>
      <c r="G219" s="146"/>
      <c r="H219" s="148">
        <v>7152.65</v>
      </c>
      <c r="I219" s="149">
        <v>6.9523271743113704E-3</v>
      </c>
    </row>
    <row r="220" spans="1:9" ht="25.5" x14ac:dyDescent="0.2">
      <c r="A220" s="150" t="s">
        <v>505</v>
      </c>
      <c r="B220" s="152" t="s">
        <v>717</v>
      </c>
      <c r="C220" s="150" t="s">
        <v>691</v>
      </c>
      <c r="D220" s="150" t="s">
        <v>506</v>
      </c>
      <c r="E220" s="151" t="s">
        <v>16</v>
      </c>
      <c r="F220" s="152">
        <v>8.85</v>
      </c>
      <c r="G220" s="153">
        <v>808.21</v>
      </c>
      <c r="H220" s="153">
        <v>7152.65</v>
      </c>
      <c r="I220" s="154">
        <v>6.9523271743113704E-3</v>
      </c>
    </row>
    <row r="221" spans="1:9" x14ac:dyDescent="0.2">
      <c r="A221" s="146" t="s">
        <v>507</v>
      </c>
      <c r="B221" s="146"/>
      <c r="C221" s="146"/>
      <c r="D221" s="146" t="s">
        <v>508</v>
      </c>
      <c r="E221" s="146"/>
      <c r="F221" s="147"/>
      <c r="G221" s="146"/>
      <c r="H221" s="148">
        <v>12742.38</v>
      </c>
      <c r="I221" s="149">
        <v>1.2385506733784224E-2</v>
      </c>
    </row>
    <row r="222" spans="1:9" ht="25.5" x14ac:dyDescent="0.2">
      <c r="A222" s="150" t="s">
        <v>509</v>
      </c>
      <c r="B222" s="152" t="s">
        <v>716</v>
      </c>
      <c r="C222" s="150" t="s">
        <v>690</v>
      </c>
      <c r="D222" s="150" t="s">
        <v>510</v>
      </c>
      <c r="E222" s="151" t="s">
        <v>56</v>
      </c>
      <c r="F222" s="152">
        <v>11</v>
      </c>
      <c r="G222" s="153">
        <v>77.02</v>
      </c>
      <c r="H222" s="153">
        <v>847.22</v>
      </c>
      <c r="I222" s="154">
        <v>8.2349208036463118E-4</v>
      </c>
    </row>
    <row r="223" spans="1:9" ht="25.5" x14ac:dyDescent="0.2">
      <c r="A223" s="150" t="s">
        <v>512</v>
      </c>
      <c r="B223" s="152" t="s">
        <v>715</v>
      </c>
      <c r="C223" s="150" t="s">
        <v>690</v>
      </c>
      <c r="D223" s="150" t="s">
        <v>513</v>
      </c>
      <c r="E223" s="151" t="s">
        <v>56</v>
      </c>
      <c r="F223" s="152">
        <v>10</v>
      </c>
      <c r="G223" s="153">
        <v>65.09</v>
      </c>
      <c r="H223" s="153">
        <v>650.9</v>
      </c>
      <c r="I223" s="154">
        <v>6.3267037500216994E-4</v>
      </c>
    </row>
    <row r="224" spans="1:9" ht="25.5" x14ac:dyDescent="0.2">
      <c r="A224" s="150" t="s">
        <v>514</v>
      </c>
      <c r="B224" s="152" t="s">
        <v>714</v>
      </c>
      <c r="C224" s="150" t="s">
        <v>691</v>
      </c>
      <c r="D224" s="150" t="s">
        <v>515</v>
      </c>
      <c r="E224" s="151" t="s">
        <v>56</v>
      </c>
      <c r="F224" s="152">
        <v>10</v>
      </c>
      <c r="G224" s="153">
        <v>70.3</v>
      </c>
      <c r="H224" s="153">
        <v>703</v>
      </c>
      <c r="I224" s="154">
        <v>6.8331122081199188E-4</v>
      </c>
    </row>
    <row r="225" spans="1:9" ht="51" x14ac:dyDescent="0.2">
      <c r="A225" s="150" t="s">
        <v>516</v>
      </c>
      <c r="B225" s="152" t="s">
        <v>1371</v>
      </c>
      <c r="C225" s="150" t="s">
        <v>690</v>
      </c>
      <c r="D225" s="150" t="s">
        <v>1372</v>
      </c>
      <c r="E225" s="151" t="s">
        <v>56</v>
      </c>
      <c r="F225" s="152">
        <v>2</v>
      </c>
      <c r="G225" s="153">
        <v>772.65</v>
      </c>
      <c r="H225" s="153">
        <v>1545.3</v>
      </c>
      <c r="I225" s="154">
        <v>1.5020210946241409E-3</v>
      </c>
    </row>
    <row r="226" spans="1:9" ht="38.25" x14ac:dyDescent="0.2">
      <c r="A226" s="150" t="s">
        <v>517</v>
      </c>
      <c r="B226" s="152" t="s">
        <v>713</v>
      </c>
      <c r="C226" s="150" t="s">
        <v>690</v>
      </c>
      <c r="D226" s="150" t="s">
        <v>518</v>
      </c>
      <c r="E226" s="151" t="s">
        <v>56</v>
      </c>
      <c r="F226" s="152">
        <v>2</v>
      </c>
      <c r="G226" s="153">
        <v>504.79</v>
      </c>
      <c r="H226" s="153">
        <v>1009.58</v>
      </c>
      <c r="I226" s="154">
        <v>9.8130489659654452E-4</v>
      </c>
    </row>
    <row r="227" spans="1:9" ht="25.5" x14ac:dyDescent="0.2">
      <c r="A227" s="150" t="s">
        <v>519</v>
      </c>
      <c r="B227" s="152" t="s">
        <v>712</v>
      </c>
      <c r="C227" s="150" t="s">
        <v>690</v>
      </c>
      <c r="D227" s="150" t="s">
        <v>520</v>
      </c>
      <c r="E227" s="151" t="s">
        <v>56</v>
      </c>
      <c r="F227" s="152">
        <v>5</v>
      </c>
      <c r="G227" s="153">
        <v>790.11</v>
      </c>
      <c r="H227" s="153">
        <v>3950.55</v>
      </c>
      <c r="I227" s="154">
        <v>3.8399077430708597E-3</v>
      </c>
    </row>
    <row r="228" spans="1:9" ht="25.5" x14ac:dyDescent="0.2">
      <c r="A228" s="150" t="s">
        <v>521</v>
      </c>
      <c r="B228" s="152" t="s">
        <v>711</v>
      </c>
      <c r="C228" s="150" t="s">
        <v>691</v>
      </c>
      <c r="D228" s="150" t="s">
        <v>522</v>
      </c>
      <c r="E228" s="151" t="s">
        <v>56</v>
      </c>
      <c r="F228" s="152">
        <v>1</v>
      </c>
      <c r="G228" s="153">
        <v>246.54</v>
      </c>
      <c r="H228" s="153">
        <v>246.54</v>
      </c>
      <c r="I228" s="154">
        <v>2.3963520395304193E-4</v>
      </c>
    </row>
    <row r="229" spans="1:9" ht="25.5" x14ac:dyDescent="0.2">
      <c r="A229" s="150" t="s">
        <v>523</v>
      </c>
      <c r="B229" s="152" t="s">
        <v>710</v>
      </c>
      <c r="C229" s="150" t="s">
        <v>691</v>
      </c>
      <c r="D229" s="150" t="s">
        <v>524</v>
      </c>
      <c r="E229" s="151" t="s">
        <v>56</v>
      </c>
      <c r="F229" s="152">
        <v>1</v>
      </c>
      <c r="G229" s="153">
        <v>660.38</v>
      </c>
      <c r="H229" s="153">
        <v>660.38</v>
      </c>
      <c r="I229" s="154">
        <v>6.4188487055451379E-4</v>
      </c>
    </row>
    <row r="230" spans="1:9" ht="25.5" x14ac:dyDescent="0.2">
      <c r="A230" s="150" t="s">
        <v>525</v>
      </c>
      <c r="B230" s="152" t="s">
        <v>709</v>
      </c>
      <c r="C230" s="150" t="s">
        <v>690</v>
      </c>
      <c r="D230" s="150" t="s">
        <v>526</v>
      </c>
      <c r="E230" s="151" t="s">
        <v>56</v>
      </c>
      <c r="F230" s="152">
        <v>11</v>
      </c>
      <c r="G230" s="153">
        <v>50.61</v>
      </c>
      <c r="H230" s="153">
        <v>556.71</v>
      </c>
      <c r="I230" s="154">
        <v>5.4111833533178376E-4</v>
      </c>
    </row>
    <row r="231" spans="1:9" ht="51" x14ac:dyDescent="0.2">
      <c r="A231" s="150" t="s">
        <v>527</v>
      </c>
      <c r="B231" s="152" t="s">
        <v>708</v>
      </c>
      <c r="C231" s="150" t="s">
        <v>690</v>
      </c>
      <c r="D231" s="150" t="s">
        <v>528</v>
      </c>
      <c r="E231" s="151" t="s">
        <v>56</v>
      </c>
      <c r="F231" s="152">
        <v>6</v>
      </c>
      <c r="G231" s="153">
        <v>428.7</v>
      </c>
      <c r="H231" s="153">
        <v>2572.1999999999998</v>
      </c>
      <c r="I231" s="154">
        <v>2.5001609134745455E-3</v>
      </c>
    </row>
    <row r="232" spans="1:9" x14ac:dyDescent="0.2">
      <c r="A232" s="146" t="s">
        <v>529</v>
      </c>
      <c r="B232" s="146"/>
      <c r="C232" s="146"/>
      <c r="D232" s="146" t="s">
        <v>530</v>
      </c>
      <c r="E232" s="146"/>
      <c r="F232" s="147"/>
      <c r="G232" s="146"/>
      <c r="H232" s="148">
        <v>4151.8900000000003</v>
      </c>
      <c r="I232" s="149">
        <v>4.0356088543059753E-3</v>
      </c>
    </row>
    <row r="233" spans="1:9" ht="25.5" x14ac:dyDescent="0.2">
      <c r="A233" s="150" t="s">
        <v>531</v>
      </c>
      <c r="B233" s="152" t="s">
        <v>1939</v>
      </c>
      <c r="C233" s="150" t="s">
        <v>691</v>
      </c>
      <c r="D233" s="150" t="s">
        <v>1940</v>
      </c>
      <c r="E233" s="151" t="s">
        <v>20</v>
      </c>
      <c r="F233" s="152">
        <v>1</v>
      </c>
      <c r="G233" s="153">
        <v>496.75</v>
      </c>
      <c r="H233" s="153">
        <v>496.75</v>
      </c>
      <c r="I233" s="154">
        <v>4.8283762295641102E-4</v>
      </c>
    </row>
    <row r="234" spans="1:9" ht="25.5" x14ac:dyDescent="0.2">
      <c r="A234" s="150" t="s">
        <v>532</v>
      </c>
      <c r="B234" s="152" t="s">
        <v>707</v>
      </c>
      <c r="C234" s="150" t="s">
        <v>690</v>
      </c>
      <c r="D234" s="150" t="s">
        <v>533</v>
      </c>
      <c r="E234" s="151" t="s">
        <v>56</v>
      </c>
      <c r="F234" s="152">
        <v>2</v>
      </c>
      <c r="G234" s="153">
        <v>369.9</v>
      </c>
      <c r="H234" s="153">
        <v>739.8</v>
      </c>
      <c r="I234" s="154">
        <v>7.1908057063543613E-4</v>
      </c>
    </row>
    <row r="235" spans="1:9" ht="25.5" x14ac:dyDescent="0.2">
      <c r="A235" s="150" t="s">
        <v>534</v>
      </c>
      <c r="B235" s="152" t="s">
        <v>706</v>
      </c>
      <c r="C235" s="150" t="s">
        <v>690</v>
      </c>
      <c r="D235" s="150" t="s">
        <v>535</v>
      </c>
      <c r="E235" s="151" t="s">
        <v>56</v>
      </c>
      <c r="F235" s="152">
        <v>2</v>
      </c>
      <c r="G235" s="153">
        <v>337.35</v>
      </c>
      <c r="H235" s="153">
        <v>674.7</v>
      </c>
      <c r="I235" s="154">
        <v>6.5580381320320188E-4</v>
      </c>
    </row>
    <row r="236" spans="1:9" ht="25.5" x14ac:dyDescent="0.2">
      <c r="A236" s="150" t="s">
        <v>536</v>
      </c>
      <c r="B236" s="152" t="s">
        <v>705</v>
      </c>
      <c r="C236" s="150" t="s">
        <v>690</v>
      </c>
      <c r="D236" s="150" t="s">
        <v>537</v>
      </c>
      <c r="E236" s="151" t="s">
        <v>56</v>
      </c>
      <c r="F236" s="152">
        <v>2</v>
      </c>
      <c r="G236" s="153">
        <v>1120.32</v>
      </c>
      <c r="H236" s="153">
        <v>2240.64</v>
      </c>
      <c r="I236" s="154">
        <v>2.1778868475109264E-3</v>
      </c>
    </row>
    <row r="237" spans="1:9" x14ac:dyDescent="0.2">
      <c r="A237" s="146" t="s">
        <v>538</v>
      </c>
      <c r="B237" s="146"/>
      <c r="C237" s="146"/>
      <c r="D237" s="146" t="s">
        <v>539</v>
      </c>
      <c r="E237" s="146"/>
      <c r="F237" s="147"/>
      <c r="G237" s="146"/>
      <c r="H237" s="148">
        <v>35412.83</v>
      </c>
      <c r="I237" s="149">
        <v>3.4421030013808716E-2</v>
      </c>
    </row>
    <row r="238" spans="1:9" ht="38.25" x14ac:dyDescent="0.2">
      <c r="A238" s="150" t="s">
        <v>540</v>
      </c>
      <c r="B238" s="152" t="s">
        <v>1300</v>
      </c>
      <c r="C238" s="150" t="s">
        <v>691</v>
      </c>
      <c r="D238" s="150" t="s">
        <v>1301</v>
      </c>
      <c r="E238" s="151" t="s">
        <v>56</v>
      </c>
      <c r="F238" s="152">
        <v>24</v>
      </c>
      <c r="G238" s="153">
        <v>21.79</v>
      </c>
      <c r="H238" s="153">
        <v>522.96</v>
      </c>
      <c r="I238" s="154">
        <v>5.0831356477359783E-4</v>
      </c>
    </row>
    <row r="239" spans="1:9" ht="25.5" x14ac:dyDescent="0.2">
      <c r="A239" s="150" t="s">
        <v>541</v>
      </c>
      <c r="B239" s="152" t="s">
        <v>1302</v>
      </c>
      <c r="C239" s="150" t="s">
        <v>691</v>
      </c>
      <c r="D239" s="150" t="s">
        <v>1303</v>
      </c>
      <c r="E239" s="151" t="s">
        <v>56</v>
      </c>
      <c r="F239" s="152">
        <v>24</v>
      </c>
      <c r="G239" s="153">
        <v>85.62</v>
      </c>
      <c r="H239" s="153">
        <v>2054.88</v>
      </c>
      <c r="I239" s="154">
        <v>1.9973293903586711E-3</v>
      </c>
    </row>
    <row r="240" spans="1:9" ht="25.5" x14ac:dyDescent="0.2">
      <c r="A240" s="150" t="s">
        <v>543</v>
      </c>
      <c r="B240" s="152" t="s">
        <v>703</v>
      </c>
      <c r="C240" s="150" t="s">
        <v>690</v>
      </c>
      <c r="D240" s="150" t="s">
        <v>544</v>
      </c>
      <c r="E240" s="151" t="s">
        <v>52</v>
      </c>
      <c r="F240" s="152">
        <v>157.55000000000001</v>
      </c>
      <c r="G240" s="153">
        <v>208.41</v>
      </c>
      <c r="H240" s="153">
        <v>32834.99</v>
      </c>
      <c r="I240" s="154">
        <v>3.1915387058676449E-2</v>
      </c>
    </row>
    <row r="241" spans="1:9" x14ac:dyDescent="0.2">
      <c r="A241" s="146" t="s">
        <v>546</v>
      </c>
      <c r="B241" s="146"/>
      <c r="C241" s="146"/>
      <c r="D241" s="146" t="s">
        <v>547</v>
      </c>
      <c r="E241" s="146"/>
      <c r="F241" s="147"/>
      <c r="G241" s="146"/>
      <c r="H241" s="148">
        <v>500.94</v>
      </c>
      <c r="I241" s="149">
        <v>4.8691027447163472E-4</v>
      </c>
    </row>
    <row r="242" spans="1:9" ht="25.5" x14ac:dyDescent="0.2">
      <c r="A242" s="150" t="s">
        <v>548</v>
      </c>
      <c r="B242" s="152" t="s">
        <v>1304</v>
      </c>
      <c r="C242" s="150" t="s">
        <v>691</v>
      </c>
      <c r="D242" s="150" t="s">
        <v>1305</v>
      </c>
      <c r="E242" s="151" t="s">
        <v>69</v>
      </c>
      <c r="F242" s="152">
        <v>18</v>
      </c>
      <c r="G242" s="153">
        <v>27.83</v>
      </c>
      <c r="H242" s="153">
        <v>500.94</v>
      </c>
      <c r="I242" s="154">
        <v>4.8691027447163472E-4</v>
      </c>
    </row>
    <row r="243" spans="1:9" x14ac:dyDescent="0.2">
      <c r="A243" s="146" t="s">
        <v>549</v>
      </c>
      <c r="B243" s="146"/>
      <c r="C243" s="146"/>
      <c r="D243" s="146" t="s">
        <v>550</v>
      </c>
      <c r="E243" s="146"/>
      <c r="F243" s="147"/>
      <c r="G243" s="146"/>
      <c r="H243" s="148">
        <v>109084.22</v>
      </c>
      <c r="I243" s="149">
        <v>0.10602912025536827</v>
      </c>
    </row>
    <row r="244" spans="1:9" x14ac:dyDescent="0.2">
      <c r="A244" s="146" t="s">
        <v>551</v>
      </c>
      <c r="B244" s="146"/>
      <c r="C244" s="146"/>
      <c r="D244" s="146" t="s">
        <v>552</v>
      </c>
      <c r="E244" s="146"/>
      <c r="F244" s="147"/>
      <c r="G244" s="146"/>
      <c r="H244" s="148">
        <v>1019.66</v>
      </c>
      <c r="I244" s="149">
        <v>9.9110258806992262E-4</v>
      </c>
    </row>
    <row r="245" spans="1:9" ht="25.5" x14ac:dyDescent="0.2">
      <c r="A245" s="150" t="s">
        <v>553</v>
      </c>
      <c r="B245" s="152" t="s">
        <v>702</v>
      </c>
      <c r="C245" s="150" t="s">
        <v>690</v>
      </c>
      <c r="D245" s="150" t="s">
        <v>68</v>
      </c>
      <c r="E245" s="151" t="s">
        <v>69</v>
      </c>
      <c r="F245" s="152">
        <v>19.559999999999999</v>
      </c>
      <c r="G245" s="153">
        <v>52.13</v>
      </c>
      <c r="H245" s="153">
        <v>1019.66</v>
      </c>
      <c r="I245" s="154">
        <v>9.9110258806992262E-4</v>
      </c>
    </row>
    <row r="246" spans="1:9" x14ac:dyDescent="0.2">
      <c r="A246" s="146" t="s">
        <v>554</v>
      </c>
      <c r="B246" s="146"/>
      <c r="C246" s="146"/>
      <c r="D246" s="146" t="s">
        <v>81</v>
      </c>
      <c r="E246" s="146"/>
      <c r="F246" s="147"/>
      <c r="G246" s="146"/>
      <c r="H246" s="148">
        <v>822.6</v>
      </c>
      <c r="I246" s="149">
        <v>7.9956160773818558E-4</v>
      </c>
    </row>
    <row r="247" spans="1:9" ht="25.5" x14ac:dyDescent="0.2">
      <c r="A247" s="150" t="s">
        <v>555</v>
      </c>
      <c r="B247" s="152" t="s">
        <v>858</v>
      </c>
      <c r="C247" s="150" t="s">
        <v>690</v>
      </c>
      <c r="D247" s="150" t="s">
        <v>83</v>
      </c>
      <c r="E247" s="151" t="s">
        <v>69</v>
      </c>
      <c r="F247" s="152">
        <v>9.4700000000000006</v>
      </c>
      <c r="G247" s="153">
        <v>79.010000000000005</v>
      </c>
      <c r="H247" s="153">
        <v>748.22</v>
      </c>
      <c r="I247" s="154">
        <v>7.272647533939524E-4</v>
      </c>
    </row>
    <row r="248" spans="1:9" ht="25.5" x14ac:dyDescent="0.2">
      <c r="A248" s="150" t="s">
        <v>1306</v>
      </c>
      <c r="B248" s="152" t="s">
        <v>856</v>
      </c>
      <c r="C248" s="150" t="s">
        <v>690</v>
      </c>
      <c r="D248" s="150" t="s">
        <v>87</v>
      </c>
      <c r="E248" s="151" t="s">
        <v>20</v>
      </c>
      <c r="F248" s="152">
        <v>23.69</v>
      </c>
      <c r="G248" s="153">
        <v>3.14</v>
      </c>
      <c r="H248" s="153">
        <v>74.38</v>
      </c>
      <c r="I248" s="154">
        <v>7.2296854344233217E-5</v>
      </c>
    </row>
    <row r="249" spans="1:9" x14ac:dyDescent="0.2">
      <c r="A249" s="146" t="s">
        <v>556</v>
      </c>
      <c r="B249" s="146"/>
      <c r="C249" s="146"/>
      <c r="D249" s="146" t="s">
        <v>89</v>
      </c>
      <c r="E249" s="146"/>
      <c r="F249" s="147"/>
      <c r="G249" s="146"/>
      <c r="H249" s="148">
        <v>6675.18</v>
      </c>
      <c r="I249" s="149">
        <v>6.488229580284199E-3</v>
      </c>
    </row>
    <row r="250" spans="1:9" ht="25.5" x14ac:dyDescent="0.2">
      <c r="A250" s="150" t="s">
        <v>557</v>
      </c>
      <c r="B250" s="152" t="s">
        <v>1373</v>
      </c>
      <c r="C250" s="150" t="s">
        <v>690</v>
      </c>
      <c r="D250" s="150" t="s">
        <v>1374</v>
      </c>
      <c r="E250" s="151" t="s">
        <v>52</v>
      </c>
      <c r="F250" s="152">
        <v>59.24</v>
      </c>
      <c r="G250" s="153">
        <v>62.73</v>
      </c>
      <c r="H250" s="153">
        <v>3716.12</v>
      </c>
      <c r="I250" s="154">
        <v>3.612043376790696E-3</v>
      </c>
    </row>
    <row r="251" spans="1:9" ht="51" x14ac:dyDescent="0.2">
      <c r="A251" s="150" t="s">
        <v>559</v>
      </c>
      <c r="B251" s="152" t="s">
        <v>1375</v>
      </c>
      <c r="C251" s="150" t="s">
        <v>690</v>
      </c>
      <c r="D251" s="150" t="s">
        <v>1376</v>
      </c>
      <c r="E251" s="151" t="s">
        <v>20</v>
      </c>
      <c r="F251" s="152">
        <v>17.77</v>
      </c>
      <c r="G251" s="153">
        <v>166.52</v>
      </c>
      <c r="H251" s="153">
        <v>2959.06</v>
      </c>
      <c r="I251" s="154">
        <v>2.8761862034935031E-3</v>
      </c>
    </row>
    <row r="252" spans="1:9" x14ac:dyDescent="0.2">
      <c r="A252" s="146" t="s">
        <v>562</v>
      </c>
      <c r="B252" s="146"/>
      <c r="C252" s="146"/>
      <c r="D252" s="146" t="s">
        <v>120</v>
      </c>
      <c r="E252" s="146"/>
      <c r="F252" s="147"/>
      <c r="G252" s="146"/>
      <c r="H252" s="148">
        <v>8060.85</v>
      </c>
      <c r="I252" s="149">
        <v>7.8350914001171328E-3</v>
      </c>
    </row>
    <row r="253" spans="1:9" ht="38.25" x14ac:dyDescent="0.2">
      <c r="A253" s="150" t="s">
        <v>563</v>
      </c>
      <c r="B253" s="152" t="s">
        <v>1307</v>
      </c>
      <c r="C253" s="150" t="s">
        <v>690</v>
      </c>
      <c r="D253" s="150" t="s">
        <v>1308</v>
      </c>
      <c r="E253" s="151" t="s">
        <v>69</v>
      </c>
      <c r="F253" s="152">
        <v>2.1800000000000002</v>
      </c>
      <c r="G253" s="153">
        <v>3697.64</v>
      </c>
      <c r="H253" s="153">
        <v>8060.85</v>
      </c>
      <c r="I253" s="154">
        <v>7.8350914001171328E-3</v>
      </c>
    </row>
    <row r="254" spans="1:9" x14ac:dyDescent="0.2">
      <c r="A254" s="146" t="s">
        <v>568</v>
      </c>
      <c r="B254" s="146"/>
      <c r="C254" s="146"/>
      <c r="D254" s="146" t="s">
        <v>145</v>
      </c>
      <c r="E254" s="146"/>
      <c r="F254" s="147"/>
      <c r="G254" s="146"/>
      <c r="H254" s="148">
        <v>10076.36</v>
      </c>
      <c r="I254" s="149">
        <v>9.7941534181239295E-3</v>
      </c>
    </row>
    <row r="255" spans="1:9" ht="38.25" x14ac:dyDescent="0.2">
      <c r="A255" s="150" t="s">
        <v>569</v>
      </c>
      <c r="B255" s="152" t="s">
        <v>1356</v>
      </c>
      <c r="C255" s="150" t="s">
        <v>690</v>
      </c>
      <c r="D255" s="150" t="s">
        <v>1357</v>
      </c>
      <c r="E255" s="151" t="s">
        <v>20</v>
      </c>
      <c r="F255" s="152">
        <v>76.510000000000005</v>
      </c>
      <c r="G255" s="153">
        <v>131.69999999999999</v>
      </c>
      <c r="H255" s="153">
        <v>10076.36</v>
      </c>
      <c r="I255" s="154">
        <v>9.7941534181239295E-3</v>
      </c>
    </row>
    <row r="256" spans="1:9" x14ac:dyDescent="0.2">
      <c r="A256" s="146" t="s">
        <v>574</v>
      </c>
      <c r="B256" s="146"/>
      <c r="C256" s="146"/>
      <c r="D256" s="146" t="s">
        <v>461</v>
      </c>
      <c r="E256" s="146"/>
      <c r="F256" s="147"/>
      <c r="G256" s="146"/>
      <c r="H256" s="148">
        <v>24978.92</v>
      </c>
      <c r="I256" s="149">
        <v>2.4279340426408363E-2</v>
      </c>
    </row>
    <row r="257" spans="1:9" ht="51" x14ac:dyDescent="0.2">
      <c r="A257" s="150" t="s">
        <v>575</v>
      </c>
      <c r="B257" s="152" t="s">
        <v>700</v>
      </c>
      <c r="C257" s="150" t="s">
        <v>690</v>
      </c>
      <c r="D257" s="150" t="s">
        <v>558</v>
      </c>
      <c r="E257" s="151" t="s">
        <v>20</v>
      </c>
      <c r="F257" s="152">
        <v>435.22</v>
      </c>
      <c r="G257" s="153">
        <v>6.74</v>
      </c>
      <c r="H257" s="153">
        <v>2933.38</v>
      </c>
      <c r="I257" s="154">
        <v>2.8512254180732299E-3</v>
      </c>
    </row>
    <row r="258" spans="1:9" ht="51" x14ac:dyDescent="0.2">
      <c r="A258" s="150" t="s">
        <v>577</v>
      </c>
      <c r="B258" s="152" t="s">
        <v>1298</v>
      </c>
      <c r="C258" s="150" t="s">
        <v>690</v>
      </c>
      <c r="D258" s="150" t="s">
        <v>1299</v>
      </c>
      <c r="E258" s="151" t="s">
        <v>20</v>
      </c>
      <c r="F258" s="152">
        <v>435.22</v>
      </c>
      <c r="G258" s="153">
        <v>36.119999999999997</v>
      </c>
      <c r="H258" s="153">
        <v>15720.14</v>
      </c>
      <c r="I258" s="154">
        <v>1.5279869210149965E-2</v>
      </c>
    </row>
    <row r="259" spans="1:9" ht="51" x14ac:dyDescent="0.2">
      <c r="A259" s="150" t="s">
        <v>1377</v>
      </c>
      <c r="B259" s="152" t="s">
        <v>699</v>
      </c>
      <c r="C259" s="150" t="s">
        <v>691</v>
      </c>
      <c r="D259" s="150" t="s">
        <v>466</v>
      </c>
      <c r="E259" s="151" t="s">
        <v>20</v>
      </c>
      <c r="F259" s="152">
        <v>19.55</v>
      </c>
      <c r="G259" s="153">
        <v>87.44</v>
      </c>
      <c r="H259" s="153">
        <v>1709.45</v>
      </c>
      <c r="I259" s="154">
        <v>1.6615737786871401E-3</v>
      </c>
    </row>
    <row r="260" spans="1:9" ht="51" x14ac:dyDescent="0.2">
      <c r="A260" s="150" t="s">
        <v>1378</v>
      </c>
      <c r="B260" s="152" t="s">
        <v>698</v>
      </c>
      <c r="C260" s="150" t="s">
        <v>691</v>
      </c>
      <c r="D260" s="150" t="s">
        <v>468</v>
      </c>
      <c r="E260" s="151" t="s">
        <v>20</v>
      </c>
      <c r="F260" s="152">
        <v>52.79</v>
      </c>
      <c r="G260" s="153">
        <v>87.44</v>
      </c>
      <c r="H260" s="153">
        <v>4615.95</v>
      </c>
      <c r="I260" s="154">
        <v>4.4866720194980279E-3</v>
      </c>
    </row>
    <row r="261" spans="1:9" x14ac:dyDescent="0.2">
      <c r="A261" s="146" t="s">
        <v>579</v>
      </c>
      <c r="B261" s="146"/>
      <c r="C261" s="146"/>
      <c r="D261" s="146" t="s">
        <v>475</v>
      </c>
      <c r="E261" s="146"/>
      <c r="F261" s="147"/>
      <c r="G261" s="146"/>
      <c r="H261" s="148">
        <v>32571.35</v>
      </c>
      <c r="I261" s="149">
        <v>3.1659130770973924E-2</v>
      </c>
    </row>
    <row r="262" spans="1:9" ht="38.25" x14ac:dyDescent="0.2">
      <c r="A262" s="150" t="s">
        <v>580</v>
      </c>
      <c r="B262" s="152" t="s">
        <v>697</v>
      </c>
      <c r="C262" s="150" t="s">
        <v>691</v>
      </c>
      <c r="D262" s="150" t="s">
        <v>564</v>
      </c>
      <c r="E262" s="151" t="s">
        <v>16</v>
      </c>
      <c r="F262" s="152">
        <v>112.32</v>
      </c>
      <c r="G262" s="153">
        <v>203.56</v>
      </c>
      <c r="H262" s="153">
        <v>22863.85</v>
      </c>
      <c r="I262" s="154">
        <v>2.2223506765237922E-2</v>
      </c>
    </row>
    <row r="263" spans="1:9" ht="25.5" x14ac:dyDescent="0.2">
      <c r="A263" s="150" t="s">
        <v>581</v>
      </c>
      <c r="B263" s="152" t="s">
        <v>696</v>
      </c>
      <c r="C263" s="150" t="s">
        <v>691</v>
      </c>
      <c r="D263" s="150" t="s">
        <v>567</v>
      </c>
      <c r="E263" s="151" t="s">
        <v>16</v>
      </c>
      <c r="F263" s="152">
        <v>10</v>
      </c>
      <c r="G263" s="153">
        <v>970.75</v>
      </c>
      <c r="H263" s="153">
        <v>9707.5</v>
      </c>
      <c r="I263" s="154">
        <v>9.4356240057360038E-3</v>
      </c>
    </row>
    <row r="264" spans="1:9" x14ac:dyDescent="0.2">
      <c r="A264" s="146" t="s">
        <v>1295</v>
      </c>
      <c r="B264" s="146"/>
      <c r="C264" s="146"/>
      <c r="D264" s="146" t="s">
        <v>491</v>
      </c>
      <c r="E264" s="146"/>
      <c r="F264" s="147"/>
      <c r="G264" s="146"/>
      <c r="H264" s="148">
        <v>15429.98</v>
      </c>
      <c r="I264" s="149">
        <v>1.4997835662737722E-2</v>
      </c>
    </row>
    <row r="265" spans="1:9" ht="25.5" x14ac:dyDescent="0.2">
      <c r="A265" s="150" t="s">
        <v>1309</v>
      </c>
      <c r="B265" s="152" t="s">
        <v>694</v>
      </c>
      <c r="C265" s="150" t="s">
        <v>690</v>
      </c>
      <c r="D265" s="150" t="s">
        <v>493</v>
      </c>
      <c r="E265" s="151" t="s">
        <v>20</v>
      </c>
      <c r="F265" s="152">
        <v>394.77</v>
      </c>
      <c r="G265" s="153">
        <v>15.76</v>
      </c>
      <c r="H265" s="153">
        <v>6221.57</v>
      </c>
      <c r="I265" s="154">
        <v>6.047323744050162E-3</v>
      </c>
    </row>
    <row r="266" spans="1:9" ht="25.5" x14ac:dyDescent="0.2">
      <c r="A266" s="150" t="s">
        <v>1310</v>
      </c>
      <c r="B266" s="152" t="s">
        <v>721</v>
      </c>
      <c r="C266" s="150" t="s">
        <v>690</v>
      </c>
      <c r="D266" s="150" t="s">
        <v>495</v>
      </c>
      <c r="E266" s="151" t="s">
        <v>20</v>
      </c>
      <c r="F266" s="152">
        <v>394.77</v>
      </c>
      <c r="G266" s="153">
        <v>16.47</v>
      </c>
      <c r="H266" s="153">
        <v>6501.86</v>
      </c>
      <c r="I266" s="154">
        <v>6.31976371856139E-3</v>
      </c>
    </row>
    <row r="267" spans="1:9" ht="51" x14ac:dyDescent="0.2">
      <c r="A267" s="150" t="s">
        <v>1379</v>
      </c>
      <c r="B267" s="152" t="s">
        <v>695</v>
      </c>
      <c r="C267" s="150" t="s">
        <v>691</v>
      </c>
      <c r="D267" s="150" t="s">
        <v>571</v>
      </c>
      <c r="E267" s="151" t="s">
        <v>16</v>
      </c>
      <c r="F267" s="152">
        <v>112.82</v>
      </c>
      <c r="G267" s="153">
        <v>23.99</v>
      </c>
      <c r="H267" s="153">
        <v>2706.55</v>
      </c>
      <c r="I267" s="154">
        <v>2.6307482001261687E-3</v>
      </c>
    </row>
    <row r="268" spans="1:9" x14ac:dyDescent="0.2">
      <c r="A268" s="146" t="s">
        <v>1296</v>
      </c>
      <c r="B268" s="146"/>
      <c r="C268" s="146"/>
      <c r="D268" s="146" t="s">
        <v>530</v>
      </c>
      <c r="E268" s="146"/>
      <c r="F268" s="147"/>
      <c r="G268" s="146"/>
      <c r="H268" s="148">
        <v>9115.36</v>
      </c>
      <c r="I268" s="149">
        <v>8.8600679512671372E-3</v>
      </c>
    </row>
    <row r="269" spans="1:9" ht="25.5" x14ac:dyDescent="0.2">
      <c r="A269" s="150" t="s">
        <v>1311</v>
      </c>
      <c r="B269" s="152" t="s">
        <v>693</v>
      </c>
      <c r="C269" s="150" t="s">
        <v>691</v>
      </c>
      <c r="D269" s="150" t="s">
        <v>576</v>
      </c>
      <c r="E269" s="151" t="s">
        <v>56</v>
      </c>
      <c r="F269" s="152">
        <v>1</v>
      </c>
      <c r="G269" s="153">
        <v>5003.83</v>
      </c>
      <c r="H269" s="153">
        <v>5003.83</v>
      </c>
      <c r="I269" s="154">
        <v>4.8636887425827441E-3</v>
      </c>
    </row>
    <row r="270" spans="1:9" ht="25.5" x14ac:dyDescent="0.2">
      <c r="A270" s="150" t="s">
        <v>1380</v>
      </c>
      <c r="B270" s="152" t="s">
        <v>692</v>
      </c>
      <c r="C270" s="150" t="s">
        <v>691</v>
      </c>
      <c r="D270" s="150" t="s">
        <v>578</v>
      </c>
      <c r="E270" s="151" t="s">
        <v>52</v>
      </c>
      <c r="F270" s="152">
        <v>136.96</v>
      </c>
      <c r="G270" s="153">
        <v>30.02</v>
      </c>
      <c r="H270" s="153">
        <v>4111.53</v>
      </c>
      <c r="I270" s="154">
        <v>3.996379208684394E-3</v>
      </c>
    </row>
    <row r="271" spans="1:9" x14ac:dyDescent="0.2">
      <c r="A271" s="146" t="s">
        <v>1353</v>
      </c>
      <c r="B271" s="146"/>
      <c r="C271" s="146"/>
      <c r="D271" s="146" t="s">
        <v>547</v>
      </c>
      <c r="E271" s="146"/>
      <c r="F271" s="147"/>
      <c r="G271" s="146"/>
      <c r="H271" s="148">
        <v>333.96</v>
      </c>
      <c r="I271" s="149">
        <v>3.2460684964775646E-4</v>
      </c>
    </row>
    <row r="272" spans="1:9" ht="25.5" x14ac:dyDescent="0.2">
      <c r="A272" s="150" t="s">
        <v>1381</v>
      </c>
      <c r="B272" s="152" t="s">
        <v>1304</v>
      </c>
      <c r="C272" s="150" t="s">
        <v>691</v>
      </c>
      <c r="D272" s="150" t="s">
        <v>1305</v>
      </c>
      <c r="E272" s="151" t="s">
        <v>69</v>
      </c>
      <c r="F272" s="152">
        <v>12</v>
      </c>
      <c r="G272" s="153">
        <v>27.83</v>
      </c>
      <c r="H272" s="153">
        <v>333.96</v>
      </c>
      <c r="I272" s="154">
        <v>3.2460684964775646E-4</v>
      </c>
    </row>
    <row r="273" spans="1:9" x14ac:dyDescent="0.2">
      <c r="A273" s="156"/>
      <c r="B273" s="156"/>
      <c r="C273" s="156"/>
      <c r="D273" s="156"/>
      <c r="E273" s="156"/>
      <c r="F273" s="156"/>
      <c r="G273" s="156"/>
      <c r="H273" s="156"/>
      <c r="I273" s="156"/>
    </row>
    <row r="274" spans="1:9" x14ac:dyDescent="0.2">
      <c r="A274" s="202"/>
      <c r="B274" s="202"/>
      <c r="C274" s="202"/>
      <c r="D274" s="155"/>
      <c r="E274" s="203"/>
      <c r="F274" s="202"/>
      <c r="G274" s="204"/>
      <c r="H274" s="202"/>
      <c r="I274" s="202"/>
    </row>
    <row r="275" spans="1:9" x14ac:dyDescent="0.2">
      <c r="A275" s="202"/>
      <c r="B275" s="202"/>
      <c r="C275" s="202"/>
      <c r="D275" s="155"/>
      <c r="E275" s="203"/>
      <c r="F275" s="202"/>
      <c r="G275" s="204"/>
      <c r="H275" s="202"/>
      <c r="I275" s="202"/>
    </row>
    <row r="276" spans="1:9" x14ac:dyDescent="0.2">
      <c r="A276" s="202"/>
      <c r="B276" s="202"/>
      <c r="C276" s="202"/>
      <c r="D276" s="155"/>
      <c r="E276" s="203" t="s">
        <v>582</v>
      </c>
      <c r="F276" s="202"/>
      <c r="G276" s="204">
        <v>1028813.78</v>
      </c>
      <c r="H276" s="202"/>
      <c r="I276" s="202"/>
    </row>
  </sheetData>
  <mergeCells count="18">
    <mergeCell ref="H6:I9"/>
    <mergeCell ref="A7:G7"/>
    <mergeCell ref="A6:G6"/>
    <mergeCell ref="A276:C276"/>
    <mergeCell ref="E276:F276"/>
    <mergeCell ref="G276:I276"/>
    <mergeCell ref="A274:C274"/>
    <mergeCell ref="E274:F274"/>
    <mergeCell ref="G274:I274"/>
    <mergeCell ref="A275:C275"/>
    <mergeCell ref="E275:F275"/>
    <mergeCell ref="G275:I275"/>
    <mergeCell ref="A1:G1"/>
    <mergeCell ref="H5:I5"/>
    <mergeCell ref="A5:G5"/>
    <mergeCell ref="B4:G4"/>
    <mergeCell ref="A3:G3"/>
    <mergeCell ref="A2:G2"/>
  </mergeCells>
  <pageMargins left="0.51181102362204722" right="0.51181102362204722" top="0.98425196850393704" bottom="0.98425196850393704" header="0.51181102362204722" footer="0.51181102362204722"/>
  <pageSetup paperSize="9" scale="55" fitToHeight="0" orientation="portrait" r:id="rId1"/>
  <headerFooter>
    <oddHeader>&amp;L &amp;C &amp;R</oddHeader>
    <oddFooter>&amp;L &amp;C &amp;R&amp;G</oddFooter>
  </headerFooter>
  <rowBreaks count="1" manualBreakCount="1">
    <brk id="253" max="8"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2330B-1D85-4685-9042-0AFA31899C42}">
  <sheetPr>
    <pageSetUpPr fitToPage="1"/>
  </sheetPr>
  <dimension ref="A1:I54"/>
  <sheetViews>
    <sheetView showOutlineSymbols="0" showWhiteSpace="0" view="pageBreakPreview" zoomScaleNormal="100" zoomScaleSheetLayoutView="100" workbookViewId="0">
      <selection activeCell="C10" sqref="C10"/>
    </sheetView>
  </sheetViews>
  <sheetFormatPr defaultRowHeight="14.25" x14ac:dyDescent="0.2"/>
  <cols>
    <col min="1" max="1" width="20" bestFit="1" customWidth="1"/>
    <col min="2" max="2" width="60" bestFit="1" customWidth="1"/>
    <col min="3" max="3" width="20" bestFit="1" customWidth="1"/>
    <col min="4" max="30" width="12" bestFit="1" customWidth="1"/>
  </cols>
  <sheetData>
    <row r="1" spans="1:9" ht="15" x14ac:dyDescent="0.2">
      <c r="A1" s="215" t="s">
        <v>663</v>
      </c>
      <c r="B1" s="215"/>
      <c r="C1" s="215"/>
      <c r="D1" s="215"/>
      <c r="E1" s="215"/>
      <c r="F1" s="215"/>
      <c r="G1" s="5"/>
      <c r="H1" s="5"/>
      <c r="I1" s="5"/>
    </row>
    <row r="2" spans="1:9" ht="15" x14ac:dyDescent="0.2">
      <c r="A2" s="216" t="s">
        <v>664</v>
      </c>
      <c r="B2" s="216"/>
      <c r="C2" s="216"/>
      <c r="D2" s="216"/>
      <c r="E2" s="216"/>
      <c r="F2" s="216"/>
      <c r="G2" s="5"/>
      <c r="H2" s="5"/>
      <c r="I2" s="5"/>
    </row>
    <row r="3" spans="1:9" ht="30" customHeight="1" x14ac:dyDescent="0.2">
      <c r="A3" s="217" t="s">
        <v>665</v>
      </c>
      <c r="B3" s="217"/>
      <c r="C3" s="217"/>
      <c r="D3" s="217"/>
      <c r="E3" s="217"/>
      <c r="F3" s="217"/>
      <c r="G3" s="5"/>
      <c r="H3" s="5"/>
      <c r="I3" s="5"/>
    </row>
    <row r="4" spans="1:9" ht="15" x14ac:dyDescent="0.2">
      <c r="A4" s="104"/>
      <c r="B4" s="217" t="s">
        <v>689</v>
      </c>
      <c r="C4" s="216"/>
      <c r="D4" s="216"/>
      <c r="E4" s="216"/>
      <c r="F4" s="216"/>
      <c r="G4" s="5"/>
      <c r="H4" s="5"/>
      <c r="I4" s="5"/>
    </row>
    <row r="5" spans="1:9" ht="17.45" customHeight="1" x14ac:dyDescent="0.2">
      <c r="A5" s="216" t="s">
        <v>1938</v>
      </c>
      <c r="B5" s="216"/>
      <c r="C5" s="216"/>
      <c r="D5" s="216"/>
      <c r="E5" s="216"/>
      <c r="F5" s="216"/>
      <c r="H5" s="218" t="s">
        <v>883</v>
      </c>
      <c r="I5" s="218"/>
    </row>
    <row r="6" spans="1:9" ht="31.9" customHeight="1" x14ac:dyDescent="0.2">
      <c r="A6" s="216" t="s">
        <v>1931</v>
      </c>
      <c r="B6" s="216"/>
      <c r="C6" s="216"/>
      <c r="D6" s="216"/>
      <c r="E6" s="216"/>
      <c r="F6" s="216"/>
      <c r="G6" s="96"/>
      <c r="H6" s="219" t="s">
        <v>1933</v>
      </c>
      <c r="I6" s="219"/>
    </row>
    <row r="7" spans="1:9" ht="17.45" customHeight="1" x14ac:dyDescent="0.2">
      <c r="A7" s="216" t="s">
        <v>1239</v>
      </c>
      <c r="B7" s="216"/>
      <c r="C7" s="216"/>
      <c r="D7" s="216"/>
      <c r="E7" s="216"/>
      <c r="F7" s="216"/>
      <c r="G7" s="96"/>
      <c r="H7" s="219"/>
      <c r="I7" s="219"/>
    </row>
    <row r="8" spans="1:9" x14ac:dyDescent="0.2">
      <c r="A8" s="5"/>
      <c r="B8" s="5"/>
      <c r="C8" s="5"/>
      <c r="D8" s="5"/>
      <c r="E8" s="5"/>
      <c r="F8" s="5"/>
      <c r="G8" s="96"/>
      <c r="H8" s="219"/>
      <c r="I8" s="219"/>
    </row>
    <row r="9" spans="1:9" x14ac:dyDescent="0.2">
      <c r="A9" s="97" t="s">
        <v>1932</v>
      </c>
      <c r="B9" s="97"/>
      <c r="C9" s="97"/>
      <c r="D9" s="97"/>
      <c r="E9" s="5"/>
      <c r="F9" s="98" t="s">
        <v>1221</v>
      </c>
      <c r="G9" s="99"/>
      <c r="H9" s="220"/>
      <c r="I9" s="220"/>
    </row>
    <row r="10" spans="1:9" ht="15" x14ac:dyDescent="0.2">
      <c r="A10" s="74" t="s">
        <v>0</v>
      </c>
      <c r="B10" s="74" t="s">
        <v>1</v>
      </c>
      <c r="C10" s="70" t="s">
        <v>1219</v>
      </c>
      <c r="D10" s="70" t="s">
        <v>1218</v>
      </c>
      <c r="E10" s="70" t="s">
        <v>1217</v>
      </c>
      <c r="F10" s="70" t="s">
        <v>1216</v>
      </c>
      <c r="G10" s="70" t="s">
        <v>1215</v>
      </c>
      <c r="H10" s="70" t="s">
        <v>1214</v>
      </c>
      <c r="I10" s="70" t="s">
        <v>1213</v>
      </c>
    </row>
    <row r="11" spans="1:9" ht="26.25" thickBot="1" x14ac:dyDescent="0.25">
      <c r="A11" s="158" t="s">
        <v>4</v>
      </c>
      <c r="B11" s="158" t="s">
        <v>5</v>
      </c>
      <c r="C11" s="159" t="s">
        <v>1974</v>
      </c>
      <c r="D11" s="163" t="s">
        <v>1975</v>
      </c>
      <c r="E11" s="163" t="s">
        <v>1976</v>
      </c>
      <c r="F11" s="163" t="s">
        <v>1977</v>
      </c>
      <c r="G11" s="163" t="s">
        <v>1978</v>
      </c>
      <c r="H11" s="163" t="s">
        <v>1979</v>
      </c>
      <c r="I11" s="163" t="s">
        <v>1980</v>
      </c>
    </row>
    <row r="12" spans="1:9" ht="27" thickTop="1" thickBot="1" x14ac:dyDescent="0.25">
      <c r="A12" s="158" t="s">
        <v>10</v>
      </c>
      <c r="B12" s="158" t="s">
        <v>11</v>
      </c>
      <c r="C12" s="159" t="s">
        <v>1382</v>
      </c>
      <c r="D12" s="164" t="s">
        <v>1382</v>
      </c>
      <c r="E12" s="159" t="s">
        <v>1212</v>
      </c>
      <c r="F12" s="159" t="s">
        <v>1212</v>
      </c>
      <c r="G12" s="159" t="s">
        <v>1212</v>
      </c>
      <c r="H12" s="159" t="s">
        <v>1212</v>
      </c>
      <c r="I12" s="159" t="s">
        <v>1212</v>
      </c>
    </row>
    <row r="13" spans="1:9" ht="27" thickTop="1" thickBot="1" x14ac:dyDescent="0.25">
      <c r="A13" s="158" t="s">
        <v>12</v>
      </c>
      <c r="B13" s="158" t="s">
        <v>13</v>
      </c>
      <c r="C13" s="159" t="s">
        <v>1382</v>
      </c>
      <c r="D13" s="163" t="s">
        <v>1382</v>
      </c>
      <c r="E13" s="159" t="s">
        <v>1212</v>
      </c>
      <c r="F13" s="159" t="s">
        <v>1212</v>
      </c>
      <c r="G13" s="159" t="s">
        <v>1212</v>
      </c>
      <c r="H13" s="159" t="s">
        <v>1212</v>
      </c>
      <c r="I13" s="159" t="s">
        <v>1212</v>
      </c>
    </row>
    <row r="14" spans="1:9" ht="27" thickTop="1" thickBot="1" x14ac:dyDescent="0.25">
      <c r="A14" s="158" t="s">
        <v>29</v>
      </c>
      <c r="B14" s="158" t="s">
        <v>30</v>
      </c>
      <c r="C14" s="159" t="s">
        <v>1383</v>
      </c>
      <c r="D14" s="163" t="s">
        <v>1384</v>
      </c>
      <c r="E14" s="163" t="s">
        <v>1385</v>
      </c>
      <c r="F14" s="159" t="s">
        <v>1212</v>
      </c>
      <c r="G14" s="159" t="s">
        <v>1212</v>
      </c>
      <c r="H14" s="159" t="s">
        <v>1212</v>
      </c>
      <c r="I14" s="159" t="s">
        <v>1212</v>
      </c>
    </row>
    <row r="15" spans="1:9" ht="27" thickTop="1" thickBot="1" x14ac:dyDescent="0.25">
      <c r="A15" s="158" t="s">
        <v>73</v>
      </c>
      <c r="B15" s="158" t="s">
        <v>74</v>
      </c>
      <c r="C15" s="159" t="s">
        <v>1981</v>
      </c>
      <c r="D15" s="164" t="s">
        <v>1982</v>
      </c>
      <c r="E15" s="164" t="s">
        <v>1983</v>
      </c>
      <c r="F15" s="164" t="s">
        <v>1984</v>
      </c>
      <c r="G15" s="164" t="s">
        <v>1985</v>
      </c>
      <c r="H15" s="164" t="s">
        <v>1986</v>
      </c>
      <c r="I15" s="164" t="s">
        <v>1987</v>
      </c>
    </row>
    <row r="16" spans="1:9" ht="27" thickTop="1" thickBot="1" x14ac:dyDescent="0.25">
      <c r="A16" s="158" t="s">
        <v>75</v>
      </c>
      <c r="B16" s="158" t="s">
        <v>76</v>
      </c>
      <c r="C16" s="159" t="s">
        <v>1386</v>
      </c>
      <c r="D16" s="163" t="s">
        <v>1386</v>
      </c>
      <c r="E16" s="159" t="s">
        <v>1212</v>
      </c>
      <c r="F16" s="159" t="s">
        <v>1212</v>
      </c>
      <c r="G16" s="159" t="s">
        <v>1212</v>
      </c>
      <c r="H16" s="159" t="s">
        <v>1212</v>
      </c>
      <c r="I16" s="159" t="s">
        <v>1212</v>
      </c>
    </row>
    <row r="17" spans="1:9" ht="27" thickTop="1" thickBot="1" x14ac:dyDescent="0.25">
      <c r="A17" s="158" t="s">
        <v>80</v>
      </c>
      <c r="B17" s="158" t="s">
        <v>81</v>
      </c>
      <c r="C17" s="159" t="s">
        <v>1387</v>
      </c>
      <c r="D17" s="159" t="s">
        <v>1212</v>
      </c>
      <c r="E17" s="163" t="s">
        <v>1387</v>
      </c>
      <c r="F17" s="159" t="s">
        <v>1212</v>
      </c>
      <c r="G17" s="159" t="s">
        <v>1212</v>
      </c>
      <c r="H17" s="159" t="s">
        <v>1212</v>
      </c>
      <c r="I17" s="159" t="s">
        <v>1212</v>
      </c>
    </row>
    <row r="18" spans="1:9" ht="27" thickTop="1" thickBot="1" x14ac:dyDescent="0.25">
      <c r="A18" s="158" t="s">
        <v>88</v>
      </c>
      <c r="B18" s="158" t="s">
        <v>89</v>
      </c>
      <c r="C18" s="159" t="s">
        <v>1388</v>
      </c>
      <c r="D18" s="163" t="s">
        <v>1389</v>
      </c>
      <c r="E18" s="163" t="s">
        <v>1390</v>
      </c>
      <c r="F18" s="159" t="s">
        <v>1212</v>
      </c>
      <c r="G18" s="159" t="s">
        <v>1212</v>
      </c>
      <c r="H18" s="159" t="s">
        <v>1212</v>
      </c>
      <c r="I18" s="159" t="s">
        <v>1212</v>
      </c>
    </row>
    <row r="19" spans="1:9" ht="27" thickTop="1" thickBot="1" x14ac:dyDescent="0.25">
      <c r="A19" s="158" t="s">
        <v>119</v>
      </c>
      <c r="B19" s="158" t="s">
        <v>120</v>
      </c>
      <c r="C19" s="159" t="s">
        <v>1391</v>
      </c>
      <c r="D19" s="159" t="s">
        <v>1212</v>
      </c>
      <c r="E19" s="163" t="s">
        <v>1392</v>
      </c>
      <c r="F19" s="163" t="s">
        <v>1393</v>
      </c>
      <c r="G19" s="159" t="s">
        <v>1212</v>
      </c>
      <c r="H19" s="159" t="s">
        <v>1212</v>
      </c>
      <c r="I19" s="159" t="s">
        <v>1212</v>
      </c>
    </row>
    <row r="20" spans="1:9" ht="27" thickTop="1" thickBot="1" x14ac:dyDescent="0.25">
      <c r="A20" s="158" t="s">
        <v>144</v>
      </c>
      <c r="B20" s="158" t="s">
        <v>145</v>
      </c>
      <c r="C20" s="159" t="s">
        <v>1394</v>
      </c>
      <c r="D20" s="159" t="s">
        <v>1212</v>
      </c>
      <c r="E20" s="163" t="s">
        <v>1395</v>
      </c>
      <c r="F20" s="163" t="s">
        <v>1396</v>
      </c>
      <c r="G20" s="159" t="s">
        <v>1212</v>
      </c>
      <c r="H20" s="159" t="s">
        <v>1212</v>
      </c>
      <c r="I20" s="159" t="s">
        <v>1212</v>
      </c>
    </row>
    <row r="21" spans="1:9" ht="27" thickTop="1" thickBot="1" x14ac:dyDescent="0.25">
      <c r="A21" s="158" t="s">
        <v>161</v>
      </c>
      <c r="B21" s="158" t="s">
        <v>162</v>
      </c>
      <c r="C21" s="159" t="s">
        <v>1988</v>
      </c>
      <c r="D21" s="159" t="s">
        <v>1212</v>
      </c>
      <c r="E21" s="163" t="s">
        <v>1989</v>
      </c>
      <c r="F21" s="163" t="s">
        <v>1990</v>
      </c>
      <c r="G21" s="159" t="s">
        <v>1212</v>
      </c>
      <c r="H21" s="159" t="s">
        <v>1212</v>
      </c>
      <c r="I21" s="159" t="s">
        <v>1212</v>
      </c>
    </row>
    <row r="22" spans="1:9" ht="27" thickTop="1" thickBot="1" x14ac:dyDescent="0.25">
      <c r="A22" s="158" t="s">
        <v>176</v>
      </c>
      <c r="B22" s="158" t="s">
        <v>177</v>
      </c>
      <c r="C22" s="159" t="s">
        <v>1397</v>
      </c>
      <c r="D22" s="159" t="s">
        <v>1212</v>
      </c>
      <c r="E22" s="164" t="s">
        <v>1398</v>
      </c>
      <c r="F22" s="164" t="s">
        <v>1399</v>
      </c>
      <c r="G22" s="164" t="s">
        <v>1399</v>
      </c>
      <c r="H22" s="164" t="s">
        <v>1399</v>
      </c>
      <c r="I22" s="159" t="s">
        <v>1212</v>
      </c>
    </row>
    <row r="23" spans="1:9" ht="27" thickTop="1" thickBot="1" x14ac:dyDescent="0.25">
      <c r="A23" s="158" t="s">
        <v>178</v>
      </c>
      <c r="B23" s="158" t="s">
        <v>179</v>
      </c>
      <c r="C23" s="159" t="s">
        <v>1400</v>
      </c>
      <c r="D23" s="159" t="s">
        <v>1212</v>
      </c>
      <c r="E23" s="163" t="s">
        <v>1401</v>
      </c>
      <c r="F23" s="163" t="s">
        <v>1402</v>
      </c>
      <c r="G23" s="163" t="s">
        <v>1402</v>
      </c>
      <c r="H23" s="163" t="s">
        <v>1402</v>
      </c>
      <c r="I23" s="159" t="s">
        <v>1212</v>
      </c>
    </row>
    <row r="24" spans="1:9" ht="27" thickTop="1" thickBot="1" x14ac:dyDescent="0.25">
      <c r="A24" s="158" t="s">
        <v>221</v>
      </c>
      <c r="B24" s="158" t="s">
        <v>222</v>
      </c>
      <c r="C24" s="159" t="s">
        <v>1403</v>
      </c>
      <c r="D24" s="159" t="s">
        <v>1212</v>
      </c>
      <c r="E24" s="163" t="s">
        <v>1404</v>
      </c>
      <c r="F24" s="163" t="s">
        <v>1405</v>
      </c>
      <c r="G24" s="163" t="s">
        <v>1405</v>
      </c>
      <c r="H24" s="163" t="s">
        <v>1405</v>
      </c>
      <c r="I24" s="159" t="s">
        <v>1212</v>
      </c>
    </row>
    <row r="25" spans="1:9" ht="27" thickTop="1" thickBot="1" x14ac:dyDescent="0.25">
      <c r="A25" s="158" t="s">
        <v>299</v>
      </c>
      <c r="B25" s="158" t="s">
        <v>300</v>
      </c>
      <c r="C25" s="159" t="s">
        <v>1406</v>
      </c>
      <c r="D25" s="159" t="s">
        <v>1212</v>
      </c>
      <c r="E25" s="163" t="s">
        <v>1407</v>
      </c>
      <c r="F25" s="163" t="s">
        <v>1407</v>
      </c>
      <c r="G25" s="163" t="s">
        <v>1407</v>
      </c>
      <c r="H25" s="163" t="s">
        <v>1408</v>
      </c>
      <c r="I25" s="163" t="s">
        <v>1409</v>
      </c>
    </row>
    <row r="26" spans="1:9" ht="27" thickTop="1" thickBot="1" x14ac:dyDescent="0.25">
      <c r="A26" s="158" t="s">
        <v>400</v>
      </c>
      <c r="B26" s="158" t="s">
        <v>1269</v>
      </c>
      <c r="C26" s="159" t="s">
        <v>1991</v>
      </c>
      <c r="D26" s="159" t="s">
        <v>1212</v>
      </c>
      <c r="E26" s="159" t="s">
        <v>1212</v>
      </c>
      <c r="F26" s="159" t="s">
        <v>1212</v>
      </c>
      <c r="G26" s="159" t="s">
        <v>1212</v>
      </c>
      <c r="H26" s="159" t="s">
        <v>1212</v>
      </c>
      <c r="I26" s="163" t="s">
        <v>1991</v>
      </c>
    </row>
    <row r="27" spans="1:9" ht="27" thickTop="1" thickBot="1" x14ac:dyDescent="0.25">
      <c r="A27" s="158" t="s">
        <v>422</v>
      </c>
      <c r="B27" s="158" t="s">
        <v>423</v>
      </c>
      <c r="C27" s="159" t="s">
        <v>1410</v>
      </c>
      <c r="D27" s="159" t="s">
        <v>1212</v>
      </c>
      <c r="E27" s="159" t="s">
        <v>1212</v>
      </c>
      <c r="F27" s="159" t="s">
        <v>1212</v>
      </c>
      <c r="G27" s="163" t="s">
        <v>1411</v>
      </c>
      <c r="H27" s="163" t="s">
        <v>1412</v>
      </c>
      <c r="I27" s="159" t="s">
        <v>1212</v>
      </c>
    </row>
    <row r="28" spans="1:9" ht="27" thickTop="1" thickBot="1" x14ac:dyDescent="0.25">
      <c r="A28" s="158" t="s">
        <v>437</v>
      </c>
      <c r="B28" s="158" t="s">
        <v>438</v>
      </c>
      <c r="C28" s="159" t="s">
        <v>1413</v>
      </c>
      <c r="D28" s="159" t="s">
        <v>1212</v>
      </c>
      <c r="E28" s="159" t="s">
        <v>1212</v>
      </c>
      <c r="F28" s="163" t="s">
        <v>1414</v>
      </c>
      <c r="G28" s="163" t="s">
        <v>1415</v>
      </c>
      <c r="H28" s="163" t="s">
        <v>1415</v>
      </c>
      <c r="I28" s="159" t="s">
        <v>1212</v>
      </c>
    </row>
    <row r="29" spans="1:9" ht="27" thickTop="1" thickBot="1" x14ac:dyDescent="0.25">
      <c r="A29" s="158" t="s">
        <v>447</v>
      </c>
      <c r="B29" s="158" t="s">
        <v>448</v>
      </c>
      <c r="C29" s="159" t="s">
        <v>1416</v>
      </c>
      <c r="D29" s="159" t="s">
        <v>1212</v>
      </c>
      <c r="E29" s="159" t="s">
        <v>1212</v>
      </c>
      <c r="F29" s="163" t="s">
        <v>1417</v>
      </c>
      <c r="G29" s="163" t="s">
        <v>1417</v>
      </c>
      <c r="H29" s="163" t="s">
        <v>1418</v>
      </c>
      <c r="I29" s="159" t="s">
        <v>1212</v>
      </c>
    </row>
    <row r="30" spans="1:9" ht="27" thickTop="1" thickBot="1" x14ac:dyDescent="0.25">
      <c r="A30" s="158" t="s">
        <v>460</v>
      </c>
      <c r="B30" s="158" t="s">
        <v>461</v>
      </c>
      <c r="C30" s="159" t="s">
        <v>1419</v>
      </c>
      <c r="D30" s="159" t="s">
        <v>1212</v>
      </c>
      <c r="E30" s="159" t="s">
        <v>1212</v>
      </c>
      <c r="F30" s="159" t="s">
        <v>1212</v>
      </c>
      <c r="G30" s="163" t="s">
        <v>1420</v>
      </c>
      <c r="H30" s="163" t="s">
        <v>1421</v>
      </c>
      <c r="I30" s="163" t="s">
        <v>1422</v>
      </c>
    </row>
    <row r="31" spans="1:9" ht="27" thickTop="1" thickBot="1" x14ac:dyDescent="0.25">
      <c r="A31" s="158" t="s">
        <v>469</v>
      </c>
      <c r="B31" s="158" t="s">
        <v>470</v>
      </c>
      <c r="C31" s="159" t="s">
        <v>1423</v>
      </c>
      <c r="D31" s="159" t="s">
        <v>1212</v>
      </c>
      <c r="E31" s="159" t="s">
        <v>1212</v>
      </c>
      <c r="F31" s="159" t="s">
        <v>1212</v>
      </c>
      <c r="G31" s="159" t="s">
        <v>1212</v>
      </c>
      <c r="H31" s="159" t="s">
        <v>1212</v>
      </c>
      <c r="I31" s="163" t="s">
        <v>1423</v>
      </c>
    </row>
    <row r="32" spans="1:9" ht="27" thickTop="1" thickBot="1" x14ac:dyDescent="0.25">
      <c r="A32" s="158" t="s">
        <v>474</v>
      </c>
      <c r="B32" s="158" t="s">
        <v>475</v>
      </c>
      <c r="C32" s="159" t="s">
        <v>1424</v>
      </c>
      <c r="D32" s="159" t="s">
        <v>1212</v>
      </c>
      <c r="E32" s="159" t="s">
        <v>1212</v>
      </c>
      <c r="F32" s="159" t="s">
        <v>1212</v>
      </c>
      <c r="G32" s="163" t="s">
        <v>1425</v>
      </c>
      <c r="H32" s="163" t="s">
        <v>1425</v>
      </c>
      <c r="I32" s="159" t="s">
        <v>1212</v>
      </c>
    </row>
    <row r="33" spans="1:9" ht="27" thickTop="1" thickBot="1" x14ac:dyDescent="0.25">
      <c r="A33" s="158" t="s">
        <v>490</v>
      </c>
      <c r="B33" s="158" t="s">
        <v>491</v>
      </c>
      <c r="C33" s="159" t="s">
        <v>1426</v>
      </c>
      <c r="D33" s="159" t="s">
        <v>1212</v>
      </c>
      <c r="E33" s="159" t="s">
        <v>1212</v>
      </c>
      <c r="F33" s="159" t="s">
        <v>1212</v>
      </c>
      <c r="G33" s="163" t="s">
        <v>1427</v>
      </c>
      <c r="H33" s="163" t="s">
        <v>1428</v>
      </c>
      <c r="I33" s="163" t="s">
        <v>1429</v>
      </c>
    </row>
    <row r="34" spans="1:9" ht="27" thickTop="1" thickBot="1" x14ac:dyDescent="0.25">
      <c r="A34" s="158" t="s">
        <v>503</v>
      </c>
      <c r="B34" s="158" t="s">
        <v>504</v>
      </c>
      <c r="C34" s="159" t="s">
        <v>1430</v>
      </c>
      <c r="D34" s="159" t="s">
        <v>1212</v>
      </c>
      <c r="E34" s="159" t="s">
        <v>1212</v>
      </c>
      <c r="F34" s="159" t="s">
        <v>1212</v>
      </c>
      <c r="G34" s="159" t="s">
        <v>1212</v>
      </c>
      <c r="H34" s="163" t="s">
        <v>1430</v>
      </c>
      <c r="I34" s="159" t="s">
        <v>1212</v>
      </c>
    </row>
    <row r="35" spans="1:9" ht="27" thickTop="1" thickBot="1" x14ac:dyDescent="0.25">
      <c r="A35" s="158" t="s">
        <v>507</v>
      </c>
      <c r="B35" s="158" t="s">
        <v>508</v>
      </c>
      <c r="C35" s="159" t="s">
        <v>1431</v>
      </c>
      <c r="D35" s="159" t="s">
        <v>1212</v>
      </c>
      <c r="E35" s="159" t="s">
        <v>1212</v>
      </c>
      <c r="F35" s="159" t="s">
        <v>1212</v>
      </c>
      <c r="G35" s="159" t="s">
        <v>1212</v>
      </c>
      <c r="H35" s="163" t="s">
        <v>1431</v>
      </c>
      <c r="I35" s="159" t="s">
        <v>1212</v>
      </c>
    </row>
    <row r="36" spans="1:9" ht="27" thickTop="1" thickBot="1" x14ac:dyDescent="0.25">
      <c r="A36" s="158" t="s">
        <v>529</v>
      </c>
      <c r="B36" s="158" t="s">
        <v>530</v>
      </c>
      <c r="C36" s="159" t="s">
        <v>1941</v>
      </c>
      <c r="D36" s="159" t="s">
        <v>1212</v>
      </c>
      <c r="E36" s="159" t="s">
        <v>1212</v>
      </c>
      <c r="F36" s="159" t="s">
        <v>1212</v>
      </c>
      <c r="G36" s="159" t="s">
        <v>1212</v>
      </c>
      <c r="H36" s="159" t="s">
        <v>1212</v>
      </c>
      <c r="I36" s="163" t="s">
        <v>1941</v>
      </c>
    </row>
    <row r="37" spans="1:9" ht="27" thickTop="1" thickBot="1" x14ac:dyDescent="0.25">
      <c r="A37" s="158" t="s">
        <v>538</v>
      </c>
      <c r="B37" s="158" t="s">
        <v>539</v>
      </c>
      <c r="C37" s="159" t="s">
        <v>1432</v>
      </c>
      <c r="D37" s="159" t="s">
        <v>1212</v>
      </c>
      <c r="E37" s="159" t="s">
        <v>1212</v>
      </c>
      <c r="F37" s="159" t="s">
        <v>1212</v>
      </c>
      <c r="G37" s="159" t="s">
        <v>1212</v>
      </c>
      <c r="H37" s="159" t="s">
        <v>1212</v>
      </c>
      <c r="I37" s="163" t="s">
        <v>1432</v>
      </c>
    </row>
    <row r="38" spans="1:9" ht="27" thickTop="1" thickBot="1" x14ac:dyDescent="0.25">
      <c r="A38" s="158" t="s">
        <v>546</v>
      </c>
      <c r="B38" s="158" t="s">
        <v>547</v>
      </c>
      <c r="C38" s="159" t="s">
        <v>1433</v>
      </c>
      <c r="D38" s="159" t="s">
        <v>1212</v>
      </c>
      <c r="E38" s="159" t="s">
        <v>1212</v>
      </c>
      <c r="F38" s="159" t="s">
        <v>1212</v>
      </c>
      <c r="G38" s="159" t="s">
        <v>1212</v>
      </c>
      <c r="H38" s="159" t="s">
        <v>1212</v>
      </c>
      <c r="I38" s="163" t="s">
        <v>1433</v>
      </c>
    </row>
    <row r="39" spans="1:9" ht="27" thickTop="1" thickBot="1" x14ac:dyDescent="0.25">
      <c r="A39" s="158" t="s">
        <v>549</v>
      </c>
      <c r="B39" s="158" t="s">
        <v>550</v>
      </c>
      <c r="C39" s="159" t="s">
        <v>1904</v>
      </c>
      <c r="D39" s="159" t="s">
        <v>1212</v>
      </c>
      <c r="E39" s="164" t="s">
        <v>1434</v>
      </c>
      <c r="F39" s="164" t="s">
        <v>1905</v>
      </c>
      <c r="G39" s="164" t="s">
        <v>1906</v>
      </c>
      <c r="H39" s="164" t="s">
        <v>1907</v>
      </c>
      <c r="I39" s="164" t="s">
        <v>1908</v>
      </c>
    </row>
    <row r="40" spans="1:9" ht="27" thickTop="1" thickBot="1" x14ac:dyDescent="0.25">
      <c r="A40" s="158" t="s">
        <v>551</v>
      </c>
      <c r="B40" s="158" t="s">
        <v>552</v>
      </c>
      <c r="C40" s="159" t="s">
        <v>1435</v>
      </c>
      <c r="D40" s="159" t="s">
        <v>1212</v>
      </c>
      <c r="E40" s="163" t="s">
        <v>1435</v>
      </c>
      <c r="F40" s="159" t="s">
        <v>1212</v>
      </c>
      <c r="G40" s="159" t="s">
        <v>1212</v>
      </c>
      <c r="H40" s="159" t="s">
        <v>1212</v>
      </c>
      <c r="I40" s="159" t="s">
        <v>1212</v>
      </c>
    </row>
    <row r="41" spans="1:9" ht="27" thickTop="1" thickBot="1" x14ac:dyDescent="0.25">
      <c r="A41" s="158" t="s">
        <v>554</v>
      </c>
      <c r="B41" s="158" t="s">
        <v>81</v>
      </c>
      <c r="C41" s="159" t="s">
        <v>1436</v>
      </c>
      <c r="D41" s="159" t="s">
        <v>1212</v>
      </c>
      <c r="E41" s="163" t="s">
        <v>1437</v>
      </c>
      <c r="F41" s="163" t="s">
        <v>1438</v>
      </c>
      <c r="G41" s="159" t="s">
        <v>1212</v>
      </c>
      <c r="H41" s="159" t="s">
        <v>1212</v>
      </c>
      <c r="I41" s="159" t="s">
        <v>1212</v>
      </c>
    </row>
    <row r="42" spans="1:9" ht="27" thickTop="1" thickBot="1" x14ac:dyDescent="0.25">
      <c r="A42" s="158" t="s">
        <v>556</v>
      </c>
      <c r="B42" s="158" t="s">
        <v>89</v>
      </c>
      <c r="C42" s="159" t="s">
        <v>1439</v>
      </c>
      <c r="D42" s="159" t="s">
        <v>1212</v>
      </c>
      <c r="E42" s="159" t="s">
        <v>1212</v>
      </c>
      <c r="F42" s="163" t="s">
        <v>1439</v>
      </c>
      <c r="G42" s="159" t="s">
        <v>1212</v>
      </c>
      <c r="H42" s="159" t="s">
        <v>1212</v>
      </c>
      <c r="I42" s="159" t="s">
        <v>1212</v>
      </c>
    </row>
    <row r="43" spans="1:9" ht="27" thickTop="1" thickBot="1" x14ac:dyDescent="0.25">
      <c r="A43" s="158" t="s">
        <v>562</v>
      </c>
      <c r="B43" s="158" t="s">
        <v>120</v>
      </c>
      <c r="C43" s="159" t="s">
        <v>1440</v>
      </c>
      <c r="D43" s="159" t="s">
        <v>1212</v>
      </c>
      <c r="E43" s="159" t="s">
        <v>1212</v>
      </c>
      <c r="F43" s="163" t="s">
        <v>1440</v>
      </c>
      <c r="G43" s="159" t="s">
        <v>1212</v>
      </c>
      <c r="H43" s="159" t="s">
        <v>1212</v>
      </c>
      <c r="I43" s="159" t="s">
        <v>1212</v>
      </c>
    </row>
    <row r="44" spans="1:9" ht="27" thickTop="1" thickBot="1" x14ac:dyDescent="0.25">
      <c r="A44" s="158" t="s">
        <v>568</v>
      </c>
      <c r="B44" s="158" t="s">
        <v>145</v>
      </c>
      <c r="C44" s="159" t="s">
        <v>1441</v>
      </c>
      <c r="D44" s="159" t="s">
        <v>1212</v>
      </c>
      <c r="E44" s="159" t="s">
        <v>1212</v>
      </c>
      <c r="F44" s="163" t="s">
        <v>1442</v>
      </c>
      <c r="G44" s="163" t="s">
        <v>1443</v>
      </c>
      <c r="H44" s="159" t="s">
        <v>1212</v>
      </c>
      <c r="I44" s="159" t="s">
        <v>1212</v>
      </c>
    </row>
    <row r="45" spans="1:9" ht="27" thickTop="1" thickBot="1" x14ac:dyDescent="0.25">
      <c r="A45" s="158" t="s">
        <v>574</v>
      </c>
      <c r="B45" s="158" t="s">
        <v>461</v>
      </c>
      <c r="C45" s="159" t="s">
        <v>1444</v>
      </c>
      <c r="D45" s="159" t="s">
        <v>1212</v>
      </c>
      <c r="E45" s="159" t="s">
        <v>1212</v>
      </c>
      <c r="F45" s="159" t="s">
        <v>1212</v>
      </c>
      <c r="G45" s="163" t="s">
        <v>1445</v>
      </c>
      <c r="H45" s="163" t="s">
        <v>1446</v>
      </c>
      <c r="I45" s="159" t="s">
        <v>1212</v>
      </c>
    </row>
    <row r="46" spans="1:9" ht="27" thickTop="1" thickBot="1" x14ac:dyDescent="0.25">
      <c r="A46" s="158" t="s">
        <v>579</v>
      </c>
      <c r="B46" s="158" t="s">
        <v>475</v>
      </c>
      <c r="C46" s="159" t="s">
        <v>1447</v>
      </c>
      <c r="D46" s="159" t="s">
        <v>1212</v>
      </c>
      <c r="E46" s="159" t="s">
        <v>1212</v>
      </c>
      <c r="F46" s="159" t="s">
        <v>1212</v>
      </c>
      <c r="G46" s="159" t="s">
        <v>1212</v>
      </c>
      <c r="H46" s="163" t="s">
        <v>1447</v>
      </c>
      <c r="I46" s="159" t="s">
        <v>1212</v>
      </c>
    </row>
    <row r="47" spans="1:9" ht="27" thickTop="1" thickBot="1" x14ac:dyDescent="0.25">
      <c r="A47" s="158" t="s">
        <v>1295</v>
      </c>
      <c r="B47" s="158" t="s">
        <v>491</v>
      </c>
      <c r="C47" s="159" t="s">
        <v>1448</v>
      </c>
      <c r="D47" s="159" t="s">
        <v>1212</v>
      </c>
      <c r="E47" s="159" t="s">
        <v>1212</v>
      </c>
      <c r="F47" s="159" t="s">
        <v>1212</v>
      </c>
      <c r="G47" s="163" t="s">
        <v>1449</v>
      </c>
      <c r="H47" s="163" t="s">
        <v>1450</v>
      </c>
      <c r="I47" s="159" t="s">
        <v>1212</v>
      </c>
    </row>
    <row r="48" spans="1:9" ht="27" thickTop="1" thickBot="1" x14ac:dyDescent="0.25">
      <c r="A48" s="158" t="s">
        <v>1296</v>
      </c>
      <c r="B48" s="158" t="s">
        <v>530</v>
      </c>
      <c r="C48" s="159" t="s">
        <v>1909</v>
      </c>
      <c r="D48" s="159" t="s">
        <v>1212</v>
      </c>
      <c r="E48" s="159" t="s">
        <v>1212</v>
      </c>
      <c r="F48" s="159" t="s">
        <v>1212</v>
      </c>
      <c r="G48" s="159" t="s">
        <v>1212</v>
      </c>
      <c r="H48" s="159" t="s">
        <v>1212</v>
      </c>
      <c r="I48" s="163" t="s">
        <v>1909</v>
      </c>
    </row>
    <row r="49" spans="1:9" ht="27" thickTop="1" thickBot="1" x14ac:dyDescent="0.25">
      <c r="A49" s="158" t="s">
        <v>1353</v>
      </c>
      <c r="B49" s="158" t="s">
        <v>547</v>
      </c>
      <c r="C49" s="159" t="s">
        <v>1451</v>
      </c>
      <c r="D49" s="159" t="s">
        <v>1212</v>
      </c>
      <c r="E49" s="159" t="s">
        <v>1212</v>
      </c>
      <c r="F49" s="159" t="s">
        <v>1212</v>
      </c>
      <c r="G49" s="159" t="s">
        <v>1212</v>
      </c>
      <c r="H49" s="159" t="s">
        <v>1212</v>
      </c>
      <c r="I49" s="163" t="s">
        <v>1451</v>
      </c>
    </row>
    <row r="50" spans="1:9" ht="15" thickTop="1" x14ac:dyDescent="0.2">
      <c r="A50" s="203" t="s">
        <v>1211</v>
      </c>
      <c r="B50" s="203"/>
      <c r="C50" s="160"/>
      <c r="D50" s="161" t="s">
        <v>1992</v>
      </c>
      <c r="E50" s="161" t="s">
        <v>1993</v>
      </c>
      <c r="F50" s="161" t="s">
        <v>1994</v>
      </c>
      <c r="G50" s="161" t="s">
        <v>1995</v>
      </c>
      <c r="H50" s="161" t="s">
        <v>1996</v>
      </c>
      <c r="I50" s="161" t="s">
        <v>1997</v>
      </c>
    </row>
    <row r="51" spans="1:9" x14ac:dyDescent="0.2">
      <c r="A51" s="203" t="s">
        <v>1210</v>
      </c>
      <c r="B51" s="203"/>
      <c r="C51" s="160"/>
      <c r="D51" s="161" t="s">
        <v>1998</v>
      </c>
      <c r="E51" s="161" t="s">
        <v>1999</v>
      </c>
      <c r="F51" s="161" t="s">
        <v>2000</v>
      </c>
      <c r="G51" s="161" t="s">
        <v>2001</v>
      </c>
      <c r="H51" s="161" t="s">
        <v>2002</v>
      </c>
      <c r="I51" s="161" t="s">
        <v>2003</v>
      </c>
    </row>
    <row r="52" spans="1:9" x14ac:dyDescent="0.2">
      <c r="A52" s="203" t="s">
        <v>1209</v>
      </c>
      <c r="B52" s="203"/>
      <c r="C52" s="160"/>
      <c r="D52" s="161" t="s">
        <v>1992</v>
      </c>
      <c r="E52" s="161" t="s">
        <v>2004</v>
      </c>
      <c r="F52" s="161" t="s">
        <v>2005</v>
      </c>
      <c r="G52" s="161" t="s">
        <v>2006</v>
      </c>
      <c r="H52" s="161" t="s">
        <v>2007</v>
      </c>
      <c r="I52" s="161" t="s">
        <v>1350</v>
      </c>
    </row>
    <row r="53" spans="1:9" x14ac:dyDescent="0.2">
      <c r="A53" s="203" t="s">
        <v>1208</v>
      </c>
      <c r="B53" s="203"/>
      <c r="C53" s="160"/>
      <c r="D53" s="161" t="s">
        <v>2008</v>
      </c>
      <c r="E53" s="161" t="s">
        <v>2009</v>
      </c>
      <c r="F53" s="161" t="s">
        <v>2010</v>
      </c>
      <c r="G53" s="161" t="s">
        <v>2011</v>
      </c>
      <c r="H53" s="161" t="s">
        <v>2012</v>
      </c>
      <c r="I53" s="161" t="s">
        <v>2013</v>
      </c>
    </row>
    <row r="54" spans="1:9" x14ac:dyDescent="0.2">
      <c r="A54" s="162"/>
      <c r="B54" s="162"/>
      <c r="C54" s="162"/>
      <c r="D54" s="162"/>
      <c r="E54" s="162"/>
      <c r="F54" s="162"/>
      <c r="G54" s="162"/>
      <c r="H54" s="157"/>
      <c r="I54" s="157"/>
    </row>
  </sheetData>
  <mergeCells count="13">
    <mergeCell ref="A50:B50"/>
    <mergeCell ref="A51:B51"/>
    <mergeCell ref="A52:B52"/>
    <mergeCell ref="A53:B53"/>
    <mergeCell ref="H5:I5"/>
    <mergeCell ref="A6:F6"/>
    <mergeCell ref="H6:I9"/>
    <mergeCell ref="A7:F7"/>
    <mergeCell ref="A1:F1"/>
    <mergeCell ref="A2:F2"/>
    <mergeCell ref="A3:F3"/>
    <mergeCell ref="B4:F4"/>
    <mergeCell ref="A5:F5"/>
  </mergeCells>
  <pageMargins left="0.51181102362204722" right="0.51181102362204722" top="0.98425196850393704" bottom="0.98425196850393704" header="0.51181102362204722" footer="0.51181102362204722"/>
  <pageSetup paperSize="9" scale="73" fitToHeight="0" orientation="landscape" r:id="rId1"/>
  <headerFooter>
    <oddHeader>&amp;L &amp;C &amp;R</oddHeader>
    <oddFooter>&amp;L &amp;C &amp;R&amp;G</oddFooter>
  </headerFooter>
  <rowBreaks count="1" manualBreakCount="1">
    <brk id="27" max="8"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CEF4A-7AEF-4967-BA2B-04B87029B0D5}">
  <sheetPr>
    <pageSetUpPr fitToPage="1"/>
  </sheetPr>
  <dimension ref="A1:D47"/>
  <sheetViews>
    <sheetView view="pageBreakPreview" zoomScaleNormal="100" zoomScaleSheetLayoutView="100" workbookViewId="0">
      <selection activeCell="A5" sqref="A5:D5"/>
    </sheetView>
  </sheetViews>
  <sheetFormatPr defaultRowHeight="14.25" x14ac:dyDescent="0.2"/>
  <cols>
    <col min="1" max="1" width="16.125" style="45" customWidth="1"/>
    <col min="2" max="2" width="63" style="45" customWidth="1"/>
    <col min="3" max="3" width="15" style="45" customWidth="1"/>
    <col min="4" max="4" width="18.375" style="45" customWidth="1"/>
  </cols>
  <sheetData>
    <row r="1" spans="1:4" ht="24" customHeight="1" x14ac:dyDescent="0.2">
      <c r="A1" s="221" t="s">
        <v>586</v>
      </c>
      <c r="B1" s="222"/>
      <c r="C1" s="222"/>
      <c r="D1" s="223"/>
    </row>
    <row r="2" spans="1:4" ht="16.149999999999999" customHeight="1" x14ac:dyDescent="0.2">
      <c r="A2" s="224" t="s">
        <v>587</v>
      </c>
      <c r="B2" s="225"/>
      <c r="C2" s="225"/>
      <c r="D2" s="226"/>
    </row>
    <row r="3" spans="1:4" ht="9" customHeight="1" x14ac:dyDescent="0.2">
      <c r="A3" s="227"/>
      <c r="B3" s="228"/>
      <c r="C3" s="228"/>
      <c r="D3" s="229"/>
    </row>
    <row r="4" spans="1:4" ht="15" thickBot="1" x14ac:dyDescent="0.25">
      <c r="A4" s="12" t="s">
        <v>588</v>
      </c>
      <c r="B4" s="13"/>
      <c r="C4" s="14" t="s">
        <v>1937</v>
      </c>
      <c r="D4" s="15"/>
    </row>
    <row r="5" spans="1:4" ht="15" thickBot="1" x14ac:dyDescent="0.25">
      <c r="A5" s="230" t="s">
        <v>589</v>
      </c>
      <c r="B5" s="231"/>
      <c r="C5" s="231"/>
      <c r="D5" s="232"/>
    </row>
    <row r="6" spans="1:4" ht="24.75" customHeight="1" x14ac:dyDescent="0.2">
      <c r="A6" s="16" t="s">
        <v>590</v>
      </c>
      <c r="B6" s="17" t="s">
        <v>591</v>
      </c>
      <c r="C6" s="18" t="str">
        <f>[1]PLANILHA!H8</f>
        <v>DATA:</v>
      </c>
      <c r="D6" s="19" t="s">
        <v>592</v>
      </c>
    </row>
    <row r="7" spans="1:4" ht="20.25" customHeight="1" x14ac:dyDescent="0.2">
      <c r="A7" s="233" t="s">
        <v>1276</v>
      </c>
      <c r="B7" s="20" t="s">
        <v>1934</v>
      </c>
      <c r="C7" s="235">
        <v>44631</v>
      </c>
      <c r="D7" s="21"/>
    </row>
    <row r="8" spans="1:4" ht="15" thickBot="1" x14ac:dyDescent="0.25">
      <c r="A8" s="234"/>
      <c r="B8" s="22" t="s">
        <v>1935</v>
      </c>
      <c r="C8" s="236"/>
      <c r="D8" s="23">
        <v>0.26350000000000001</v>
      </c>
    </row>
    <row r="9" spans="1:4" x14ac:dyDescent="0.2">
      <c r="A9" s="24"/>
      <c r="B9" s="25"/>
      <c r="C9" s="25"/>
      <c r="D9" s="26"/>
    </row>
    <row r="10" spans="1:4" x14ac:dyDescent="0.2">
      <c r="A10" s="248" t="s">
        <v>593</v>
      </c>
      <c r="B10" s="249" t="s">
        <v>594</v>
      </c>
      <c r="C10" s="251" t="s">
        <v>595</v>
      </c>
      <c r="D10" s="252" t="s">
        <v>596</v>
      </c>
    </row>
    <row r="11" spans="1:4" x14ac:dyDescent="0.2">
      <c r="A11" s="248"/>
      <c r="B11" s="250"/>
      <c r="C11" s="251"/>
      <c r="D11" s="252"/>
    </row>
    <row r="12" spans="1:4" x14ac:dyDescent="0.2">
      <c r="A12" s="240" t="s">
        <v>597</v>
      </c>
      <c r="B12" s="241"/>
      <c r="C12" s="241"/>
      <c r="D12" s="242"/>
    </row>
    <row r="13" spans="1:4" x14ac:dyDescent="0.2">
      <c r="A13" s="27" t="s">
        <v>598</v>
      </c>
      <c r="B13" s="28" t="s">
        <v>599</v>
      </c>
      <c r="C13" s="29">
        <v>0</v>
      </c>
      <c r="D13" s="29">
        <v>0</v>
      </c>
    </row>
    <row r="14" spans="1:4" x14ac:dyDescent="0.2">
      <c r="A14" s="30" t="s">
        <v>600</v>
      </c>
      <c r="B14" s="28" t="s">
        <v>601</v>
      </c>
      <c r="C14" s="29">
        <v>1.4999999999999999E-2</v>
      </c>
      <c r="D14" s="29">
        <v>1.4999999999999999E-2</v>
      </c>
    </row>
    <row r="15" spans="1:4" x14ac:dyDescent="0.2">
      <c r="A15" s="27" t="s">
        <v>602</v>
      </c>
      <c r="B15" s="28" t="s">
        <v>603</v>
      </c>
      <c r="C15" s="29">
        <v>0.01</v>
      </c>
      <c r="D15" s="29">
        <v>0.01</v>
      </c>
    </row>
    <row r="16" spans="1:4" x14ac:dyDescent="0.2">
      <c r="A16" s="30" t="s">
        <v>604</v>
      </c>
      <c r="B16" s="28" t="s">
        <v>605</v>
      </c>
      <c r="C16" s="29">
        <v>2E-3</v>
      </c>
      <c r="D16" s="29">
        <v>2E-3</v>
      </c>
    </row>
    <row r="17" spans="1:4" x14ac:dyDescent="0.2">
      <c r="A17" s="27" t="s">
        <v>606</v>
      </c>
      <c r="B17" s="28" t="s">
        <v>607</v>
      </c>
      <c r="C17" s="29">
        <v>6.0000000000000001E-3</v>
      </c>
      <c r="D17" s="29">
        <v>6.0000000000000001E-3</v>
      </c>
    </row>
    <row r="18" spans="1:4" x14ac:dyDescent="0.2">
      <c r="A18" s="30" t="s">
        <v>608</v>
      </c>
      <c r="B18" s="28" t="s">
        <v>609</v>
      </c>
      <c r="C18" s="29">
        <v>2.5000000000000001E-2</v>
      </c>
      <c r="D18" s="29">
        <v>2.5000000000000001E-2</v>
      </c>
    </row>
    <row r="19" spans="1:4" x14ac:dyDescent="0.2">
      <c r="A19" s="27" t="s">
        <v>610</v>
      </c>
      <c r="B19" s="28" t="s">
        <v>611</v>
      </c>
      <c r="C19" s="29">
        <v>0.03</v>
      </c>
      <c r="D19" s="29">
        <v>0.03</v>
      </c>
    </row>
    <row r="20" spans="1:4" x14ac:dyDescent="0.2">
      <c r="A20" s="30" t="s">
        <v>612</v>
      </c>
      <c r="B20" s="28" t="s">
        <v>613</v>
      </c>
      <c r="C20" s="29">
        <v>0.08</v>
      </c>
      <c r="D20" s="29">
        <v>0.08</v>
      </c>
    </row>
    <row r="21" spans="1:4" x14ac:dyDescent="0.2">
      <c r="A21" s="30" t="s">
        <v>614</v>
      </c>
      <c r="B21" s="28" t="s">
        <v>615</v>
      </c>
      <c r="C21" s="29">
        <v>0</v>
      </c>
      <c r="D21" s="29">
        <v>0</v>
      </c>
    </row>
    <row r="22" spans="1:4" x14ac:dyDescent="0.2">
      <c r="A22" s="31" t="s">
        <v>616</v>
      </c>
      <c r="B22" s="32" t="s">
        <v>617</v>
      </c>
      <c r="C22" s="33">
        <f>SUM(C13:C21)</f>
        <v>0.16799999999999998</v>
      </c>
      <c r="D22" s="34">
        <f>SUM(D13:D21)</f>
        <v>0.16799999999999998</v>
      </c>
    </row>
    <row r="23" spans="1:4" x14ac:dyDescent="0.2">
      <c r="A23" s="240" t="s">
        <v>618</v>
      </c>
      <c r="B23" s="241"/>
      <c r="C23" s="241"/>
      <c r="D23" s="242"/>
    </row>
    <row r="24" spans="1:4" x14ac:dyDescent="0.2">
      <c r="A24" s="27" t="s">
        <v>619</v>
      </c>
      <c r="B24" s="28" t="s">
        <v>620</v>
      </c>
      <c r="C24" s="29">
        <v>0.17810000000000001</v>
      </c>
      <c r="D24" s="29">
        <v>0</v>
      </c>
    </row>
    <row r="25" spans="1:4" x14ac:dyDescent="0.2">
      <c r="A25" s="27" t="s">
        <v>621</v>
      </c>
      <c r="B25" s="28" t="s">
        <v>622</v>
      </c>
      <c r="C25" s="29">
        <v>3.95E-2</v>
      </c>
      <c r="D25" s="29">
        <v>0</v>
      </c>
    </row>
    <row r="26" spans="1:4" x14ac:dyDescent="0.2">
      <c r="A26" s="27" t="s">
        <v>623</v>
      </c>
      <c r="B26" s="28" t="s">
        <v>624</v>
      </c>
      <c r="C26" s="29">
        <v>8.5000000000000006E-3</v>
      </c>
      <c r="D26" s="29">
        <v>6.6E-3</v>
      </c>
    </row>
    <row r="27" spans="1:4" x14ac:dyDescent="0.2">
      <c r="A27" s="27" t="s">
        <v>625</v>
      </c>
      <c r="B27" s="28" t="s">
        <v>626</v>
      </c>
      <c r="C27" s="29">
        <v>0.1077</v>
      </c>
      <c r="D27" s="29">
        <v>8.3299999999999999E-2</v>
      </c>
    </row>
    <row r="28" spans="1:4" x14ac:dyDescent="0.2">
      <c r="A28" s="27" t="s">
        <v>627</v>
      </c>
      <c r="B28" s="28" t="s">
        <v>628</v>
      </c>
      <c r="C28" s="29">
        <v>6.9999999999999999E-4</v>
      </c>
      <c r="D28" s="29">
        <v>5.9999999999999995E-4</v>
      </c>
    </row>
    <row r="29" spans="1:4" x14ac:dyDescent="0.2">
      <c r="A29" s="27" t="s">
        <v>629</v>
      </c>
      <c r="B29" s="28" t="s">
        <v>630</v>
      </c>
      <c r="C29" s="29">
        <v>7.1999999999999998E-3</v>
      </c>
      <c r="D29" s="29">
        <v>5.5999999999999999E-3</v>
      </c>
    </row>
    <row r="30" spans="1:4" x14ac:dyDescent="0.2">
      <c r="A30" s="27" t="s">
        <v>631</v>
      </c>
      <c r="B30" s="28" t="s">
        <v>632</v>
      </c>
      <c r="C30" s="29">
        <v>1.1599999999999999E-2</v>
      </c>
      <c r="D30" s="29">
        <v>0</v>
      </c>
    </row>
    <row r="31" spans="1:4" x14ac:dyDescent="0.2">
      <c r="A31" s="27" t="s">
        <v>633</v>
      </c>
      <c r="B31" s="28" t="s">
        <v>634</v>
      </c>
      <c r="C31" s="29">
        <v>1E-3</v>
      </c>
      <c r="D31" s="29">
        <v>8.0000000000000004E-4</v>
      </c>
    </row>
    <row r="32" spans="1:4" x14ac:dyDescent="0.2">
      <c r="A32" s="27" t="s">
        <v>635</v>
      </c>
      <c r="B32" s="28" t="s">
        <v>636</v>
      </c>
      <c r="C32" s="29">
        <v>8.5699999999999998E-2</v>
      </c>
      <c r="D32" s="29">
        <v>6.6299999999999998E-2</v>
      </c>
    </row>
    <row r="33" spans="1:4" x14ac:dyDescent="0.2">
      <c r="A33" s="27" t="s">
        <v>637</v>
      </c>
      <c r="B33" s="28" t="s">
        <v>638</v>
      </c>
      <c r="C33" s="29">
        <v>2.9999999999999997E-4</v>
      </c>
      <c r="D33" s="29">
        <v>2.0000000000000001E-4</v>
      </c>
    </row>
    <row r="34" spans="1:4" x14ac:dyDescent="0.2">
      <c r="A34" s="31" t="s">
        <v>639</v>
      </c>
      <c r="B34" s="32" t="s">
        <v>640</v>
      </c>
      <c r="C34" s="33">
        <f>SUM(C24:C33)</f>
        <v>0.44030000000000002</v>
      </c>
      <c r="D34" s="34">
        <f>SUM(D24:D33)</f>
        <v>0.16339999999999999</v>
      </c>
    </row>
    <row r="35" spans="1:4" x14ac:dyDescent="0.2">
      <c r="A35" s="237" t="s">
        <v>641</v>
      </c>
      <c r="B35" s="238"/>
      <c r="C35" s="238"/>
      <c r="D35" s="239"/>
    </row>
    <row r="36" spans="1:4" x14ac:dyDescent="0.2">
      <c r="A36" s="35" t="s">
        <v>642</v>
      </c>
      <c r="B36" s="36" t="s">
        <v>643</v>
      </c>
      <c r="C36" s="29">
        <v>5.21E-2</v>
      </c>
      <c r="D36" s="29">
        <v>4.0300000000000002E-2</v>
      </c>
    </row>
    <row r="37" spans="1:4" x14ac:dyDescent="0.2">
      <c r="A37" s="35" t="s">
        <v>644</v>
      </c>
      <c r="B37" s="36" t="s">
        <v>645</v>
      </c>
      <c r="C37" s="29">
        <v>1.1999999999999999E-3</v>
      </c>
      <c r="D37" s="29">
        <v>8.9999999999999998E-4</v>
      </c>
    </row>
    <row r="38" spans="1:4" x14ac:dyDescent="0.2">
      <c r="A38" s="35" t="s">
        <v>646</v>
      </c>
      <c r="B38" s="36" t="s">
        <v>647</v>
      </c>
      <c r="C38" s="29">
        <v>4.7899999999999998E-2</v>
      </c>
      <c r="D38" s="29">
        <v>3.7100000000000001E-2</v>
      </c>
    </row>
    <row r="39" spans="1:4" x14ac:dyDescent="0.2">
      <c r="A39" s="35" t="s">
        <v>648</v>
      </c>
      <c r="B39" s="36" t="s">
        <v>649</v>
      </c>
      <c r="C39" s="29">
        <v>3.8100000000000002E-2</v>
      </c>
      <c r="D39" s="29">
        <v>2.9499999999999998E-2</v>
      </c>
    </row>
    <row r="40" spans="1:4" x14ac:dyDescent="0.2">
      <c r="A40" s="35" t="s">
        <v>650</v>
      </c>
      <c r="B40" s="36" t="s">
        <v>651</v>
      </c>
      <c r="C40" s="29">
        <v>4.4000000000000003E-3</v>
      </c>
      <c r="D40" s="29">
        <v>3.3999999999999998E-3</v>
      </c>
    </row>
    <row r="41" spans="1:4" ht="25.5" x14ac:dyDescent="0.2">
      <c r="A41" s="37" t="s">
        <v>652</v>
      </c>
      <c r="B41" s="38" t="s">
        <v>653</v>
      </c>
      <c r="C41" s="33">
        <f>SUM(C36:C40)</f>
        <v>0.14369999999999999</v>
      </c>
      <c r="D41" s="34">
        <f>SUM(D36:D40)</f>
        <v>0.11120000000000001</v>
      </c>
    </row>
    <row r="42" spans="1:4" x14ac:dyDescent="0.2">
      <c r="A42" s="240" t="s">
        <v>654</v>
      </c>
      <c r="B42" s="241"/>
      <c r="C42" s="241"/>
      <c r="D42" s="242"/>
    </row>
    <row r="43" spans="1:4" x14ac:dyDescent="0.2">
      <c r="A43" s="35" t="s">
        <v>655</v>
      </c>
      <c r="B43" s="39" t="s">
        <v>656</v>
      </c>
      <c r="C43" s="29">
        <v>7.3999999999999996E-2</v>
      </c>
      <c r="D43" s="29">
        <v>2.75E-2</v>
      </c>
    </row>
    <row r="44" spans="1:4" ht="25.5" x14ac:dyDescent="0.2">
      <c r="A44" s="40" t="s">
        <v>657</v>
      </c>
      <c r="B44" s="41" t="s">
        <v>658</v>
      </c>
      <c r="C44" s="29">
        <v>4.4000000000000003E-3</v>
      </c>
      <c r="D44" s="29">
        <v>3.3999999999999998E-3</v>
      </c>
    </row>
    <row r="45" spans="1:4" x14ac:dyDescent="0.2">
      <c r="A45" s="42" t="s">
        <v>659</v>
      </c>
      <c r="B45" s="32" t="s">
        <v>660</v>
      </c>
      <c r="C45" s="33">
        <f>C43+C44</f>
        <v>7.8399999999999997E-2</v>
      </c>
      <c r="D45" s="43">
        <f>D43+D44</f>
        <v>3.09E-2</v>
      </c>
    </row>
    <row r="46" spans="1:4" x14ac:dyDescent="0.2">
      <c r="A46" s="243" t="s">
        <v>661</v>
      </c>
      <c r="B46" s="244"/>
      <c r="C46" s="44">
        <f>C22+C34+C41+C45</f>
        <v>0.83040000000000003</v>
      </c>
      <c r="D46" s="43">
        <f>D22+D34+D41+D45</f>
        <v>0.47349999999999998</v>
      </c>
    </row>
    <row r="47" spans="1:4" ht="15" thickBot="1" x14ac:dyDescent="0.25">
      <c r="A47" s="245" t="s">
        <v>662</v>
      </c>
      <c r="B47" s="246"/>
      <c r="C47" s="246"/>
      <c r="D47" s="247"/>
    </row>
  </sheetData>
  <mergeCells count="16">
    <mergeCell ref="A35:D35"/>
    <mergeCell ref="A42:D42"/>
    <mergeCell ref="A46:B46"/>
    <mergeCell ref="A47:D47"/>
    <mergeCell ref="A10:A11"/>
    <mergeCell ref="B10:B11"/>
    <mergeCell ref="C10:C11"/>
    <mergeCell ref="D10:D11"/>
    <mergeCell ref="A12:D12"/>
    <mergeCell ref="A23:D23"/>
    <mergeCell ref="A1:D1"/>
    <mergeCell ref="A2:D2"/>
    <mergeCell ref="A3:D3"/>
    <mergeCell ref="A5:D5"/>
    <mergeCell ref="A7:A8"/>
    <mergeCell ref="C7:C8"/>
  </mergeCells>
  <pageMargins left="0.51181102362204722" right="0.51181102362204722" top="0.78740157480314965" bottom="0.78740157480314965" header="0.31496062992125984" footer="0.31496062992125984"/>
  <pageSetup paperSize="9" scale="75" orientation="portrait" r:id="rId1"/>
  <headerFoot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0D77-BB26-498E-B361-B944BE7B2355}">
  <dimension ref="A1:F35"/>
  <sheetViews>
    <sheetView view="pageBreakPreview" zoomScaleNormal="100" zoomScaleSheetLayoutView="100" workbookViewId="0">
      <selection activeCell="I8" sqref="I8"/>
    </sheetView>
  </sheetViews>
  <sheetFormatPr defaultRowHeight="14.25" x14ac:dyDescent="0.2"/>
  <cols>
    <col min="1" max="1" width="8.375" customWidth="1"/>
    <col min="2" max="2" width="13.375" customWidth="1"/>
    <col min="3" max="3" width="14.625" customWidth="1"/>
    <col min="5" max="5" width="18.875" customWidth="1"/>
    <col min="6" max="6" width="17.875" customWidth="1"/>
  </cols>
  <sheetData>
    <row r="1" spans="1:6" ht="18" customHeight="1" x14ac:dyDescent="0.2">
      <c r="A1" s="46"/>
      <c r="B1" s="255" t="s">
        <v>663</v>
      </c>
      <c r="C1" s="255"/>
      <c r="D1" s="255"/>
      <c r="E1" s="255"/>
      <c r="F1" s="256"/>
    </row>
    <row r="2" spans="1:6" ht="13.5" customHeight="1" x14ac:dyDescent="0.2">
      <c r="A2" s="47"/>
      <c r="B2" s="253" t="s">
        <v>664</v>
      </c>
      <c r="C2" s="253"/>
      <c r="D2" s="253"/>
      <c r="E2" s="253"/>
      <c r="F2" s="254"/>
    </row>
    <row r="3" spans="1:6" ht="19.5" customHeight="1" x14ac:dyDescent="0.2">
      <c r="A3" s="47"/>
      <c r="B3" s="253" t="s">
        <v>665</v>
      </c>
      <c r="C3" s="253"/>
      <c r="D3" s="253"/>
      <c r="E3" s="253"/>
      <c r="F3" s="254"/>
    </row>
    <row r="4" spans="1:6" x14ac:dyDescent="0.2">
      <c r="A4" s="47"/>
      <c r="B4" s="257" t="s">
        <v>689</v>
      </c>
      <c r="C4" s="257"/>
      <c r="D4" s="257"/>
      <c r="E4" s="257"/>
      <c r="F4" s="258"/>
    </row>
    <row r="5" spans="1:6" ht="15" customHeight="1" x14ac:dyDescent="0.2">
      <c r="A5" s="47"/>
      <c r="B5" s="257" t="s">
        <v>1938</v>
      </c>
      <c r="C5" s="257"/>
      <c r="D5" s="257"/>
      <c r="E5" s="257"/>
      <c r="F5" s="258"/>
    </row>
    <row r="6" spans="1:6" ht="19.5" customHeight="1" x14ac:dyDescent="0.2">
      <c r="A6" s="47"/>
      <c r="B6" s="253" t="s">
        <v>1931</v>
      </c>
      <c r="C6" s="253"/>
      <c r="D6" s="253"/>
      <c r="E6" s="253"/>
      <c r="F6" s="254"/>
    </row>
    <row r="7" spans="1:6" ht="19.5" customHeight="1" x14ac:dyDescent="0.2">
      <c r="A7" s="47"/>
      <c r="B7" s="253" t="s">
        <v>666</v>
      </c>
      <c r="C7" s="253"/>
      <c r="D7" s="253"/>
      <c r="E7" s="253"/>
      <c r="F7" s="254"/>
    </row>
    <row r="8" spans="1:6" x14ac:dyDescent="0.2">
      <c r="A8" s="260" t="s">
        <v>667</v>
      </c>
      <c r="B8" s="260"/>
      <c r="C8" s="260"/>
      <c r="D8" s="260"/>
      <c r="E8" s="260"/>
      <c r="F8" s="260"/>
    </row>
    <row r="9" spans="1:6" x14ac:dyDescent="0.2">
      <c r="A9" s="48"/>
      <c r="B9" s="49"/>
      <c r="C9" s="49"/>
      <c r="D9" s="49"/>
      <c r="E9" s="49"/>
      <c r="F9" s="50"/>
    </row>
    <row r="10" spans="1:6" x14ac:dyDescent="0.2">
      <c r="A10" s="51" t="s">
        <v>668</v>
      </c>
      <c r="B10" s="259" t="s">
        <v>669</v>
      </c>
      <c r="C10" s="259"/>
      <c r="D10" s="259"/>
      <c r="E10" s="259"/>
      <c r="F10" s="52" t="s">
        <v>670</v>
      </c>
    </row>
    <row r="11" spans="1:6" x14ac:dyDescent="0.2">
      <c r="A11" s="261"/>
      <c r="B11" s="262"/>
      <c r="C11" s="262"/>
      <c r="D11" s="262"/>
      <c r="E11" s="262"/>
      <c r="F11" s="263"/>
    </row>
    <row r="12" spans="1:6" x14ac:dyDescent="0.2">
      <c r="A12" s="51" t="s">
        <v>639</v>
      </c>
      <c r="B12" s="259" t="s">
        <v>671</v>
      </c>
      <c r="C12" s="259"/>
      <c r="D12" s="259"/>
      <c r="E12" s="259"/>
      <c r="F12" s="53">
        <v>7.3999999999999996E-2</v>
      </c>
    </row>
    <row r="13" spans="1:6" x14ac:dyDescent="0.2">
      <c r="A13" s="54"/>
      <c r="B13" s="264" t="s">
        <v>672</v>
      </c>
      <c r="C13" s="265"/>
      <c r="D13" s="265"/>
      <c r="E13" s="266"/>
      <c r="F13" s="55">
        <v>7.3999999999999996E-2</v>
      </c>
    </row>
    <row r="14" spans="1:6" x14ac:dyDescent="0.2">
      <c r="A14" s="261"/>
      <c r="B14" s="262"/>
      <c r="C14" s="262"/>
      <c r="D14" s="262"/>
      <c r="E14" s="262"/>
      <c r="F14" s="263"/>
    </row>
    <row r="15" spans="1:6" x14ac:dyDescent="0.2">
      <c r="A15" s="51" t="s">
        <v>673</v>
      </c>
      <c r="B15" s="259" t="s">
        <v>674</v>
      </c>
      <c r="C15" s="259"/>
      <c r="D15" s="259"/>
      <c r="E15" s="259"/>
      <c r="F15" s="53">
        <v>5.3199999999999997E-2</v>
      </c>
    </row>
    <row r="16" spans="1:6" x14ac:dyDescent="0.2">
      <c r="A16" s="54"/>
      <c r="B16" s="54" t="s">
        <v>675</v>
      </c>
      <c r="C16" s="54"/>
      <c r="D16" s="54"/>
      <c r="E16" s="54"/>
      <c r="F16" s="56">
        <v>3.2500000000000001E-2</v>
      </c>
    </row>
    <row r="17" spans="1:6" x14ac:dyDescent="0.2">
      <c r="A17" s="54"/>
      <c r="B17" s="264" t="s">
        <v>676</v>
      </c>
      <c r="C17" s="265"/>
      <c r="D17" s="265"/>
      <c r="E17" s="266"/>
      <c r="F17" s="55">
        <v>8.0000000000000002E-3</v>
      </c>
    </row>
    <row r="18" spans="1:6" x14ac:dyDescent="0.2">
      <c r="A18" s="54"/>
      <c r="B18" s="264" t="s">
        <v>677</v>
      </c>
      <c r="C18" s="265"/>
      <c r="D18" s="265"/>
      <c r="E18" s="266"/>
      <c r="F18" s="55">
        <v>1.2699999999999999E-2</v>
      </c>
    </row>
    <row r="19" spans="1:6" x14ac:dyDescent="0.2">
      <c r="A19" s="261"/>
      <c r="B19" s="262"/>
      <c r="C19" s="262"/>
      <c r="D19" s="262"/>
      <c r="E19" s="263"/>
      <c r="F19" s="55"/>
    </row>
    <row r="20" spans="1:6" x14ac:dyDescent="0.2">
      <c r="A20" s="51" t="s">
        <v>678</v>
      </c>
      <c r="B20" s="259" t="s">
        <v>679</v>
      </c>
      <c r="C20" s="259"/>
      <c r="D20" s="259"/>
      <c r="E20" s="259"/>
      <c r="F20" s="53">
        <v>5.8999999999999999E-3</v>
      </c>
    </row>
    <row r="21" spans="1:6" x14ac:dyDescent="0.2">
      <c r="A21" s="54"/>
      <c r="B21" s="264" t="s">
        <v>680</v>
      </c>
      <c r="C21" s="265"/>
      <c r="D21" s="265"/>
      <c r="E21" s="266"/>
      <c r="F21" s="55">
        <v>5.8999999999999999E-3</v>
      </c>
    </row>
    <row r="22" spans="1:6" x14ac:dyDescent="0.2">
      <c r="A22" s="261"/>
      <c r="B22" s="262"/>
      <c r="C22" s="262"/>
      <c r="D22" s="262"/>
      <c r="E22" s="262"/>
      <c r="F22" s="263"/>
    </row>
    <row r="23" spans="1:6" x14ac:dyDescent="0.2">
      <c r="A23" s="51" t="s">
        <v>681</v>
      </c>
      <c r="B23" s="259" t="s">
        <v>682</v>
      </c>
      <c r="C23" s="259"/>
      <c r="D23" s="259"/>
      <c r="E23" s="259"/>
      <c r="F23" s="53">
        <v>9.9499999999999991E-2</v>
      </c>
    </row>
    <row r="24" spans="1:6" x14ac:dyDescent="0.2">
      <c r="A24" s="54"/>
      <c r="B24" s="276" t="s">
        <v>683</v>
      </c>
      <c r="C24" s="277"/>
      <c r="D24" s="277"/>
      <c r="E24" s="278"/>
      <c r="F24" s="119">
        <f>0.6*F34</f>
        <v>0.03</v>
      </c>
    </row>
    <row r="25" spans="1:6" x14ac:dyDescent="0.2">
      <c r="A25" s="54"/>
      <c r="B25" s="264" t="s">
        <v>684</v>
      </c>
      <c r="C25" s="265"/>
      <c r="D25" s="265"/>
      <c r="E25" s="266"/>
      <c r="F25" s="55">
        <v>6.4999999999999997E-3</v>
      </c>
    </row>
    <row r="26" spans="1:6" x14ac:dyDescent="0.2">
      <c r="A26" s="54"/>
      <c r="B26" s="264" t="s">
        <v>685</v>
      </c>
      <c r="C26" s="265"/>
      <c r="D26" s="265"/>
      <c r="E26" s="266"/>
      <c r="F26" s="55">
        <v>0.03</v>
      </c>
    </row>
    <row r="27" spans="1:6" x14ac:dyDescent="0.2">
      <c r="A27" s="54"/>
      <c r="B27" s="264" t="s">
        <v>686</v>
      </c>
      <c r="C27" s="265"/>
      <c r="D27" s="265"/>
      <c r="E27" s="266"/>
      <c r="F27" s="55">
        <v>4.4999999999999998E-2</v>
      </c>
    </row>
    <row r="28" spans="1:6" x14ac:dyDescent="0.2">
      <c r="A28" s="57"/>
      <c r="B28" s="58"/>
      <c r="C28" s="58"/>
      <c r="D28" s="58"/>
      <c r="E28" s="58"/>
      <c r="F28" s="59"/>
    </row>
    <row r="29" spans="1:6" x14ac:dyDescent="0.2">
      <c r="A29" s="267" t="s">
        <v>687</v>
      </c>
      <c r="B29" s="268"/>
      <c r="C29" s="268"/>
      <c r="D29" s="268"/>
      <c r="E29" s="269"/>
      <c r="F29" s="60">
        <f>((1+F12)*(1+F15)*(1+F20)/(1-F23))-1</f>
        <v>0.2635319346141034</v>
      </c>
    </row>
    <row r="30" spans="1:6" x14ac:dyDescent="0.2">
      <c r="A30" s="61"/>
      <c r="B30" s="62"/>
      <c r="C30" s="62"/>
      <c r="D30" s="62"/>
      <c r="E30" s="62"/>
      <c r="F30" s="63"/>
    </row>
    <row r="31" spans="1:6" x14ac:dyDescent="0.2">
      <c r="A31" s="61"/>
      <c r="B31" s="270"/>
      <c r="C31" s="271"/>
      <c r="D31" s="271"/>
      <c r="E31" s="271"/>
      <c r="F31" s="272"/>
    </row>
    <row r="32" spans="1:6" x14ac:dyDescent="0.2">
      <c r="A32" s="61"/>
      <c r="B32" s="271"/>
      <c r="C32" s="271"/>
      <c r="D32" s="271"/>
      <c r="E32" s="271"/>
      <c r="F32" s="272"/>
    </row>
    <row r="33" spans="1:6" ht="19.5" customHeight="1" x14ac:dyDescent="0.2">
      <c r="A33" s="61"/>
      <c r="B33" s="271"/>
      <c r="C33" s="271"/>
      <c r="D33" s="271"/>
      <c r="E33" s="271"/>
      <c r="F33" s="272"/>
    </row>
    <row r="34" spans="1:6" x14ac:dyDescent="0.2">
      <c r="A34" s="273" t="s">
        <v>688</v>
      </c>
      <c r="B34" s="274"/>
      <c r="C34" s="274"/>
      <c r="D34" s="274"/>
      <c r="E34" s="275"/>
      <c r="F34" s="64">
        <v>0.05</v>
      </c>
    </row>
    <row r="35" spans="1:6" x14ac:dyDescent="0.2">
      <c r="A35" s="45"/>
      <c r="B35" s="45"/>
      <c r="C35" s="45"/>
      <c r="D35" s="45"/>
      <c r="E35" s="45"/>
      <c r="F35" s="45"/>
    </row>
  </sheetData>
  <mergeCells count="28">
    <mergeCell ref="B27:E27"/>
    <mergeCell ref="A29:E29"/>
    <mergeCell ref="B31:F33"/>
    <mergeCell ref="A34:E34"/>
    <mergeCell ref="B21:E21"/>
    <mergeCell ref="A22:F22"/>
    <mergeCell ref="B23:E23"/>
    <mergeCell ref="B24:E24"/>
    <mergeCell ref="B25:E25"/>
    <mergeCell ref="B26:E26"/>
    <mergeCell ref="B20:E20"/>
    <mergeCell ref="B7:F7"/>
    <mergeCell ref="A8:F8"/>
    <mergeCell ref="B10:E10"/>
    <mergeCell ref="A11:F11"/>
    <mergeCell ref="B12:E12"/>
    <mergeCell ref="B13:E13"/>
    <mergeCell ref="A14:F14"/>
    <mergeCell ref="B15:E15"/>
    <mergeCell ref="B17:E17"/>
    <mergeCell ref="B18:E18"/>
    <mergeCell ref="A19:E19"/>
    <mergeCell ref="B6:F6"/>
    <mergeCell ref="B1:F1"/>
    <mergeCell ref="B2:F2"/>
    <mergeCell ref="B3:F3"/>
    <mergeCell ref="B4:F4"/>
    <mergeCell ref="B5:F5"/>
  </mergeCells>
  <pageMargins left="0.51181102362204722" right="0.51181102362204722" top="0.78740157480314965" bottom="0.78740157480314965" header="0.31496062992125984" footer="0.31496062992125984"/>
  <pageSetup paperSize="9" orientation="portrait" r:id="rId1"/>
  <headerFooter>
    <oddFooter>&amp;R&amp;G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79B85-B802-43CB-B66C-32988707E023}">
  <sheetPr>
    <pageSetUpPr fitToPage="1"/>
  </sheetPr>
  <dimension ref="A1:H169"/>
  <sheetViews>
    <sheetView tabSelected="1" showOutlineSymbols="0" showWhiteSpace="0" view="pageBreakPreview" topLeftCell="A73" zoomScaleNormal="100" zoomScaleSheetLayoutView="100" workbookViewId="0">
      <selection activeCell="D78" sqref="D78"/>
    </sheetView>
  </sheetViews>
  <sheetFormatPr defaultRowHeight="14.25" x14ac:dyDescent="0.2"/>
  <cols>
    <col min="1" max="1" width="15.5" customWidth="1"/>
    <col min="2" max="2" width="14.875" customWidth="1"/>
    <col min="3" max="3" width="12.125" customWidth="1"/>
    <col min="4" max="4" width="62.5" customWidth="1"/>
    <col min="5" max="5" width="60" bestFit="1" customWidth="1"/>
    <col min="6" max="6" width="19.5" bestFit="1" customWidth="1"/>
  </cols>
  <sheetData>
    <row r="1" spans="1:8" ht="15" x14ac:dyDescent="0.2">
      <c r="A1" s="5"/>
      <c r="B1" s="5"/>
      <c r="C1" s="5"/>
      <c r="D1" s="102" t="s">
        <v>663</v>
      </c>
      <c r="E1" s="105"/>
      <c r="F1" s="105"/>
      <c r="G1" s="5"/>
      <c r="H1" s="5"/>
    </row>
    <row r="2" spans="1:8" ht="30" x14ac:dyDescent="0.2">
      <c r="A2" s="5"/>
      <c r="B2" s="5"/>
      <c r="C2" s="5"/>
      <c r="D2" s="103" t="s">
        <v>664</v>
      </c>
      <c r="E2" s="76"/>
      <c r="F2" s="76"/>
      <c r="G2" s="5"/>
      <c r="H2" s="5"/>
    </row>
    <row r="3" spans="1:8" ht="15" x14ac:dyDescent="0.2">
      <c r="A3" s="5"/>
      <c r="B3" s="5"/>
      <c r="C3" s="5"/>
      <c r="D3" s="104" t="s">
        <v>665</v>
      </c>
      <c r="E3" s="106"/>
      <c r="F3" s="106"/>
      <c r="G3" s="5"/>
      <c r="H3" s="5"/>
    </row>
    <row r="4" spans="1:8" ht="15" x14ac:dyDescent="0.2">
      <c r="A4" s="5"/>
      <c r="B4" s="5"/>
      <c r="C4" s="5"/>
      <c r="D4" s="104" t="s">
        <v>689</v>
      </c>
      <c r="E4" s="125" t="s">
        <v>883</v>
      </c>
      <c r="F4" s="76"/>
      <c r="G4" s="5"/>
      <c r="H4" s="5"/>
    </row>
    <row r="5" spans="1:8" ht="34.5" customHeight="1" x14ac:dyDescent="0.2">
      <c r="A5" s="5"/>
      <c r="B5" s="5"/>
      <c r="C5" s="5"/>
      <c r="D5" s="103" t="s">
        <v>1938</v>
      </c>
      <c r="E5" s="219" t="s">
        <v>1933</v>
      </c>
      <c r="F5" s="76"/>
    </row>
    <row r="6" spans="1:8" ht="21.75" customHeight="1" x14ac:dyDescent="0.2">
      <c r="A6" s="5"/>
      <c r="B6" s="5"/>
      <c r="C6" s="5"/>
      <c r="D6" s="103" t="s">
        <v>1931</v>
      </c>
      <c r="E6" s="219"/>
      <c r="F6" s="76"/>
      <c r="G6" s="96"/>
    </row>
    <row r="7" spans="1:8" ht="15" x14ac:dyDescent="0.2">
      <c r="A7" s="5"/>
      <c r="B7" s="5"/>
      <c r="C7" s="5"/>
      <c r="D7" s="103" t="s">
        <v>1240</v>
      </c>
      <c r="E7" s="100"/>
      <c r="F7" s="76"/>
      <c r="G7" s="96"/>
    </row>
    <row r="8" spans="1:8" x14ac:dyDescent="0.2">
      <c r="A8" s="5"/>
      <c r="B8" s="5"/>
      <c r="C8" s="5"/>
      <c r="D8" s="5"/>
      <c r="E8" s="100"/>
      <c r="F8" s="5"/>
      <c r="G8" s="96"/>
    </row>
    <row r="9" spans="1:8" ht="15" x14ac:dyDescent="0.25">
      <c r="A9" s="97" t="s">
        <v>1932</v>
      </c>
      <c r="B9" s="97"/>
      <c r="C9" s="97"/>
      <c r="D9" s="97"/>
      <c r="E9" s="107" t="s">
        <v>1221</v>
      </c>
      <c r="G9" s="99"/>
    </row>
    <row r="10" spans="1:8" ht="15" x14ac:dyDescent="0.2">
      <c r="A10" s="72" t="s">
        <v>0</v>
      </c>
      <c r="B10" s="70" t="s">
        <v>882</v>
      </c>
      <c r="C10" s="72" t="s">
        <v>1222</v>
      </c>
      <c r="D10" s="72" t="s">
        <v>1</v>
      </c>
      <c r="E10" s="72" t="s">
        <v>1243</v>
      </c>
    </row>
    <row r="11" spans="1:8" x14ac:dyDescent="0.2">
      <c r="A11" s="69" t="s">
        <v>4</v>
      </c>
      <c r="B11" s="69"/>
      <c r="C11" s="69"/>
      <c r="D11" s="69" t="s">
        <v>5</v>
      </c>
      <c r="E11" s="69"/>
    </row>
    <row r="12" spans="1:8" ht="36" x14ac:dyDescent="0.2">
      <c r="A12" s="68" t="s">
        <v>6</v>
      </c>
      <c r="B12" s="67" t="s">
        <v>877</v>
      </c>
      <c r="C12" s="68" t="s">
        <v>691</v>
      </c>
      <c r="D12" s="68" t="s">
        <v>7</v>
      </c>
      <c r="E12" s="108" t="str">
        <f>VLOOKUP(B12,'[2]Base Serviços'!A:E,5,FALSE)</f>
        <v>A administração local consiste em formação de estrutura administrativa no canteiro de obra comequipamentos, técnico nas áreas especifica para execução e gerenciamento dos serviços.</v>
      </c>
    </row>
    <row r="13" spans="1:8" x14ac:dyDescent="0.2">
      <c r="A13" s="69" t="s">
        <v>10</v>
      </c>
      <c r="B13" s="69"/>
      <c r="C13" s="69"/>
      <c r="D13" s="69" t="s">
        <v>11</v>
      </c>
      <c r="E13" s="69"/>
    </row>
    <row r="14" spans="1:8" x14ac:dyDescent="0.2">
      <c r="A14" s="69" t="s">
        <v>12</v>
      </c>
      <c r="B14" s="69"/>
      <c r="C14" s="69"/>
      <c r="D14" s="69" t="s">
        <v>13</v>
      </c>
      <c r="E14" s="69"/>
    </row>
    <row r="15" spans="1:8" ht="132" x14ac:dyDescent="0.2">
      <c r="A15" s="68" t="s">
        <v>14</v>
      </c>
      <c r="B15" s="67" t="s">
        <v>876</v>
      </c>
      <c r="C15" s="68" t="s">
        <v>691</v>
      </c>
      <c r="D15" s="68" t="s">
        <v>15</v>
      </c>
      <c r="E15" s="108" t="str">
        <f>VLOOKUP(B15,'[2]Base Serviços'!A:E,5,FALSE)</f>
        <v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 oxidante, fixada em estruturas de madeira, suficientemente resistente para suportar a ação dos ventos. Após o termino da obra, a placa deverá ser entregue em local especifico a ser determinado pela FISCALIZAÇÃO.
</v>
      </c>
    </row>
    <row r="16" spans="1:8" ht="38.25" x14ac:dyDescent="0.2">
      <c r="A16" s="68" t="s">
        <v>18</v>
      </c>
      <c r="B16" s="67" t="s">
        <v>875</v>
      </c>
      <c r="C16" s="68" t="s">
        <v>690</v>
      </c>
      <c r="D16" s="68" t="s">
        <v>19</v>
      </c>
      <c r="E16" s="108" t="str">
        <f>VLOOKUP(B16,'[2]Base Serviços'!A:E,5,FALSE)</f>
        <v>Em locais onde predominarem arvores de peque porte será feita limpeza da área com um trator de esteiras.</v>
      </c>
    </row>
    <row r="17" spans="1:5" ht="25.5" x14ac:dyDescent="0.2">
      <c r="A17" s="68" t="s">
        <v>21</v>
      </c>
      <c r="B17" s="67" t="s">
        <v>874</v>
      </c>
      <c r="C17" s="68" t="s">
        <v>691</v>
      </c>
      <c r="D17" s="68" t="s">
        <v>22</v>
      </c>
      <c r="E17" s="68" t="s">
        <v>1250</v>
      </c>
    </row>
    <row r="18" spans="1:5" ht="13.9" customHeight="1" x14ac:dyDescent="0.2">
      <c r="A18" s="68" t="s">
        <v>24</v>
      </c>
      <c r="B18" s="67" t="s">
        <v>873</v>
      </c>
      <c r="C18" s="68" t="s">
        <v>691</v>
      </c>
      <c r="D18" s="68" t="s">
        <v>25</v>
      </c>
      <c r="E18" s="68" t="s">
        <v>1251</v>
      </c>
    </row>
    <row r="19" spans="1:5" x14ac:dyDescent="0.2">
      <c r="A19" s="68" t="s">
        <v>27</v>
      </c>
      <c r="B19" s="67" t="s">
        <v>872</v>
      </c>
      <c r="C19" s="68" t="s">
        <v>691</v>
      </c>
      <c r="D19" s="68" t="s">
        <v>28</v>
      </c>
      <c r="E19" s="68" t="s">
        <v>1252</v>
      </c>
    </row>
    <row r="20" spans="1:5" x14ac:dyDescent="0.2">
      <c r="A20" s="69" t="s">
        <v>29</v>
      </c>
      <c r="B20" s="69"/>
      <c r="C20" s="69"/>
      <c r="D20" s="69" t="s">
        <v>30</v>
      </c>
      <c r="E20" s="69"/>
    </row>
    <row r="21" spans="1:5" ht="36" x14ac:dyDescent="0.2">
      <c r="A21" s="68" t="s">
        <v>31</v>
      </c>
      <c r="B21" s="67" t="s">
        <v>871</v>
      </c>
      <c r="C21" s="68" t="s">
        <v>690</v>
      </c>
      <c r="D21" s="68" t="s">
        <v>32</v>
      </c>
      <c r="E21" s="108" t="str">
        <f>VLOOKUP(B21,'[2]Base Serviços'!A:E,5,FALSE)</f>
        <v xml:space="preserve">As esquadrias - janelas -  demarcadas no projeto arquitetônico (Planta Baixa Construir | Demolir), inclusive os vidros deverão ser retirados. As esquadrias devem
</v>
      </c>
    </row>
    <row r="22" spans="1:5" ht="36" x14ac:dyDescent="0.2">
      <c r="A22" s="68" t="s">
        <v>34</v>
      </c>
      <c r="B22" s="67" t="s">
        <v>870</v>
      </c>
      <c r="C22" s="68" t="s">
        <v>690</v>
      </c>
      <c r="D22" s="68" t="s">
        <v>35</v>
      </c>
      <c r="E22" s="108" t="str">
        <f>VLOOKUP(B22,'[2]Base Serviços'!A:E,5,FALSE)</f>
        <v xml:space="preserve">As esquadrias - portas -  demarcadas no projeto arquitetônico (Planta Baixa Construir | Demolir), inclusive os vidros deverão ser retirados. As esquadrias devem
</v>
      </c>
    </row>
    <row r="23" spans="1:5" ht="48" x14ac:dyDescent="0.2">
      <c r="A23" s="68" t="s">
        <v>37</v>
      </c>
      <c r="B23" s="67" t="s">
        <v>869</v>
      </c>
      <c r="C23" s="68" t="s">
        <v>690</v>
      </c>
      <c r="D23" s="68" t="s">
        <v>38</v>
      </c>
      <c r="E23" s="108" t="str">
        <f>VLOOKUP(B23,'[2]Base Serviços'!A:E,5,FALSE)</f>
        <v xml:space="preserve">A demolição dos revestimentos cerâmicos, como dos pisos, consistirá na retirada dos materiais, azulejos ou lajotas, com o cuidado necessário. A retirada do emboço será de forma manual
</v>
      </c>
    </row>
    <row r="24" spans="1:5" ht="36" x14ac:dyDescent="0.2">
      <c r="A24" s="68" t="s">
        <v>39</v>
      </c>
      <c r="B24" s="67" t="s">
        <v>868</v>
      </c>
      <c r="C24" s="68" t="s">
        <v>690</v>
      </c>
      <c r="D24" s="68" t="s">
        <v>40</v>
      </c>
      <c r="E24" s="108" t="str">
        <f>VLOOKUP(B24,'[2]Base Serviços'!A:E,5,FALSE)</f>
        <v xml:space="preserve">A demolição / remoção de argamassa, consistirá na retirada dos materiais, de foma manual, com o cuidado necessário. A retirada do emboço / reboco.
</v>
      </c>
    </row>
    <row r="25" spans="1:5" ht="48" x14ac:dyDescent="0.2">
      <c r="A25" s="68" t="s">
        <v>41</v>
      </c>
      <c r="B25" s="67" t="s">
        <v>867</v>
      </c>
      <c r="C25" s="68" t="s">
        <v>691</v>
      </c>
      <c r="D25" s="68" t="s">
        <v>42</v>
      </c>
      <c r="E25" s="108" t="str">
        <f>VLOOKUP(B25,'[2]Base Serviços'!A:E,5,FALSE)</f>
        <v xml:space="preserve">A demolição dos revestimentos cerâmicos, como dos pisos, consistirá na retiradados materiais, azulejos ou lajotas, com o cuidado necessário. A retirada do emboço será de forma manual.
</v>
      </c>
    </row>
    <row r="26" spans="1:5" x14ac:dyDescent="0.2">
      <c r="A26" s="68" t="s">
        <v>44</v>
      </c>
      <c r="B26" s="67" t="s">
        <v>866</v>
      </c>
      <c r="C26" s="68" t="s">
        <v>691</v>
      </c>
      <c r="D26" s="68" t="s">
        <v>45</v>
      </c>
      <c r="E26" s="68" t="s">
        <v>1253</v>
      </c>
    </row>
    <row r="27" spans="1:5" ht="25.5" x14ac:dyDescent="0.2">
      <c r="A27" s="68" t="s">
        <v>47</v>
      </c>
      <c r="B27" s="67" t="s">
        <v>865</v>
      </c>
      <c r="C27" s="68" t="s">
        <v>690</v>
      </c>
      <c r="D27" s="68" t="s">
        <v>48</v>
      </c>
      <c r="E27" s="68" t="s">
        <v>1254</v>
      </c>
    </row>
    <row r="28" spans="1:5" ht="25.5" x14ac:dyDescent="0.2">
      <c r="A28" s="68" t="s">
        <v>50</v>
      </c>
      <c r="B28" s="67" t="s">
        <v>864</v>
      </c>
      <c r="C28" s="68" t="s">
        <v>690</v>
      </c>
      <c r="D28" s="68" t="s">
        <v>51</v>
      </c>
      <c r="E28" s="108" t="str">
        <f>VLOOKUP(B28,'[2]Base Serviços'!A:E,5,FALSE)</f>
        <v>A remoção de tubos e conexões será de forma manual, obedencendo as indicações do projeto de demolições.</v>
      </c>
    </row>
    <row r="29" spans="1:5" ht="25.5" x14ac:dyDescent="0.2">
      <c r="A29" s="68" t="s">
        <v>54</v>
      </c>
      <c r="B29" s="67" t="s">
        <v>863</v>
      </c>
      <c r="C29" s="68" t="s">
        <v>690</v>
      </c>
      <c r="D29" s="68" t="s">
        <v>55</v>
      </c>
      <c r="E29" s="108" t="str">
        <f>VLOOKUP(B29,'[2]Base Serviços'!A:E,5,FALSE)</f>
        <v>A remoção de louças e acessorios será de forma manual, obedencendo as indicações do projeto de demolições.</v>
      </c>
    </row>
    <row r="30" spans="1:5" ht="25.5" x14ac:dyDescent="0.2">
      <c r="A30" s="68" t="s">
        <v>58</v>
      </c>
      <c r="B30" s="67" t="s">
        <v>862</v>
      </c>
      <c r="C30" s="68" t="s">
        <v>690</v>
      </c>
      <c r="D30" s="68" t="s">
        <v>59</v>
      </c>
      <c r="E30" s="108" t="str">
        <f>VLOOKUP(B30,'[2]Base Serviços'!A:E,5,FALSE)</f>
        <v>A remoção de dispositivos elétricos e suas conexões será de forma manual, obedencendo as indicações do projeto de demolições.</v>
      </c>
    </row>
    <row r="31" spans="1:5" ht="25.5" x14ac:dyDescent="0.2">
      <c r="A31" s="68" t="s">
        <v>61</v>
      </c>
      <c r="B31" s="67" t="s">
        <v>861</v>
      </c>
      <c r="C31" s="68" t="s">
        <v>690</v>
      </c>
      <c r="D31" s="68" t="s">
        <v>62</v>
      </c>
      <c r="E31" s="108" t="str">
        <f>VLOOKUP(B31,'[2]Base Serviços'!A:E,5,FALSE)</f>
        <v>A remoção de cabos elétricos e suas conexões será de forma manual, obedencendo as indicações do projeto de demolições.</v>
      </c>
    </row>
    <row r="32" spans="1:5" ht="25.5" x14ac:dyDescent="0.2">
      <c r="A32" s="68" t="s">
        <v>64</v>
      </c>
      <c r="B32" s="67" t="s">
        <v>860</v>
      </c>
      <c r="C32" s="68" t="s">
        <v>690</v>
      </c>
      <c r="D32" s="68" t="s">
        <v>65</v>
      </c>
      <c r="E32" s="108" t="str">
        <f>VLOOKUP(B32,'[2]Base Serviços'!A:E,5,FALSE)</f>
        <v>A remoção de interruptores e tomadas será de forma manual, obedencendo as indicações do projeto de demolições.</v>
      </c>
    </row>
    <row r="33" spans="1:5" ht="36" x14ac:dyDescent="0.2">
      <c r="A33" s="68" t="s">
        <v>67</v>
      </c>
      <c r="B33" s="67" t="s">
        <v>702</v>
      </c>
      <c r="C33" s="68" t="s">
        <v>690</v>
      </c>
      <c r="D33" s="68" t="s">
        <v>68</v>
      </c>
      <c r="E33" s="108" t="str">
        <f>VLOOKUP(B33,'[2]Base Serviços'!A:E,5,FALSE)</f>
        <v xml:space="preserve">Demolir as alvenarias apontadas no projeto, carregar, transportar e descarregar o entulho em local apropriado. Objetos pesados ou volumosos devem ser removidos.
</v>
      </c>
    </row>
    <row r="34" spans="1:5" ht="25.5" x14ac:dyDescent="0.2">
      <c r="A34" s="68" t="s">
        <v>70</v>
      </c>
      <c r="B34" s="67" t="s">
        <v>701</v>
      </c>
      <c r="C34" s="68" t="s">
        <v>691</v>
      </c>
      <c r="D34" s="68" t="s">
        <v>71</v>
      </c>
      <c r="E34" s="108" t="str">
        <f>VLOOKUP(B34,'[2]Base Serviços'!A:E,5,FALSE)</f>
        <v>A remoção de pintura será de forma manual, obedencendo as indicações do projeto de demolições.</v>
      </c>
    </row>
    <row r="35" spans="1:5" ht="63.75" x14ac:dyDescent="0.2">
      <c r="A35" s="68" t="s">
        <v>72</v>
      </c>
      <c r="B35" s="67">
        <v>100330</v>
      </c>
      <c r="C35" s="132" t="s">
        <v>690</v>
      </c>
      <c r="D35" s="132" t="s">
        <v>1355</v>
      </c>
      <c r="E35" s="68" t="s">
        <v>1247</v>
      </c>
    </row>
    <row r="36" spans="1:5" x14ac:dyDescent="0.2">
      <c r="A36" s="69" t="s">
        <v>73</v>
      </c>
      <c r="B36" s="69"/>
      <c r="C36" s="69"/>
      <c r="D36" s="69" t="s">
        <v>74</v>
      </c>
      <c r="E36" s="69"/>
    </row>
    <row r="37" spans="1:5" x14ac:dyDescent="0.2">
      <c r="A37" s="69" t="s">
        <v>75</v>
      </c>
      <c r="B37" s="69"/>
      <c r="C37" s="69"/>
      <c r="D37" s="69" t="s">
        <v>76</v>
      </c>
      <c r="E37" s="69"/>
    </row>
    <row r="38" spans="1:5" ht="180" x14ac:dyDescent="0.2">
      <c r="A38" s="68" t="s">
        <v>77</v>
      </c>
      <c r="B38" s="67" t="s">
        <v>859</v>
      </c>
      <c r="C38" s="68" t="s">
        <v>690</v>
      </c>
      <c r="D38" s="68" t="s">
        <v>78</v>
      </c>
      <c r="E38" s="108" t="str">
        <f>VLOOKUP(B38,'[2]Base Serviços'!A:E,5,FALSE)</f>
        <v>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v>
      </c>
    </row>
    <row r="39" spans="1:5" x14ac:dyDescent="0.2">
      <c r="A39" s="69" t="s">
        <v>80</v>
      </c>
      <c r="B39" s="69"/>
      <c r="C39" s="69"/>
      <c r="D39" s="69" t="s">
        <v>81</v>
      </c>
      <c r="E39" s="69"/>
    </row>
    <row r="40" spans="1:5" ht="36" x14ac:dyDescent="0.2">
      <c r="A40" s="68" t="s">
        <v>82</v>
      </c>
      <c r="B40" s="67" t="s">
        <v>858</v>
      </c>
      <c r="C40" s="68" t="s">
        <v>690</v>
      </c>
      <c r="D40" s="68" t="s">
        <v>83</v>
      </c>
      <c r="E40" s="108" t="str">
        <f>VLOOKUP(B40,'[2]Base Serviços'!A:E,5,FALSE)</f>
        <v>As cavas para escavação da fundação corrida para paredes e sapatas deverão atingir terreno sólido e firme, e serão executados de acordo com o projeto específico da obra.</v>
      </c>
    </row>
    <row r="41" spans="1:5" ht="24" x14ac:dyDescent="0.2">
      <c r="A41" s="68" t="s">
        <v>84</v>
      </c>
      <c r="B41" s="67" t="s">
        <v>857</v>
      </c>
      <c r="C41" s="68" t="s">
        <v>690</v>
      </c>
      <c r="D41" s="68" t="s">
        <v>85</v>
      </c>
      <c r="E41" s="108" t="str">
        <f>VLOOKUP(B41,'[2]Base Serviços'!A:E,5,FALSE)</f>
        <v>O reaterro deverá ser executado em camadas sucessivas de 20,0 cm, uniformemente umedecido, próximo da umidade ótima e fortemente apiloado.</v>
      </c>
    </row>
    <row r="42" spans="1:5" ht="25.5" x14ac:dyDescent="0.2">
      <c r="A42" s="68" t="s">
        <v>86</v>
      </c>
      <c r="B42" s="67" t="s">
        <v>856</v>
      </c>
      <c r="C42" s="68" t="s">
        <v>690</v>
      </c>
      <c r="D42" s="68" t="s">
        <v>87</v>
      </c>
      <c r="E42" s="108" t="str">
        <f>VLOOKUP(B42,'[2]Base Serviços'!A:E,5,FALSE)</f>
        <v>A compactação será mecanizada com uso de soquete e as camadas sucessivas deverão apresentar umidade adequada.</v>
      </c>
    </row>
    <row r="43" spans="1:5" x14ac:dyDescent="0.2">
      <c r="A43" s="69" t="s">
        <v>88</v>
      </c>
      <c r="B43" s="69"/>
      <c r="C43" s="69"/>
      <c r="D43" s="69" t="s">
        <v>89</v>
      </c>
      <c r="E43" s="69"/>
    </row>
    <row r="44" spans="1:5" ht="36" x14ac:dyDescent="0.2">
      <c r="A44" s="68" t="s">
        <v>90</v>
      </c>
      <c r="B44" s="67" t="s">
        <v>855</v>
      </c>
      <c r="C44" s="68" t="s">
        <v>690</v>
      </c>
      <c r="D44" s="68" t="s">
        <v>91</v>
      </c>
      <c r="E44" s="108" t="str">
        <f>VLOOKUP(B44,'[2]Base Serviços'!A:E,5,FALSE)</f>
        <v>Deverá ser feita uma base em concreto não-estrutural, com espessura de 5 cm, antes da concretagem do bloco de fundação, tendo como função a regularização da base do bloco</v>
      </c>
    </row>
    <row r="45" spans="1:5" ht="36" x14ac:dyDescent="0.2">
      <c r="A45" s="68" t="s">
        <v>93</v>
      </c>
      <c r="B45" s="67" t="s">
        <v>854</v>
      </c>
      <c r="C45" s="68" t="s">
        <v>690</v>
      </c>
      <c r="D45" s="68" t="s">
        <v>94</v>
      </c>
      <c r="E45" s="108" t="str">
        <f>VLOOKUP(B45,'[2]Base Serviços'!A:E,5,FALSE)</f>
        <v>As armaduras deverão obedecer às prescrições da NB-3 sendo que, antes de sua introdução nas formas, deverão estar limpas, não se admitindo a presença de graxas ou acentuada oxidação.</v>
      </c>
    </row>
    <row r="46" spans="1:5" ht="36" x14ac:dyDescent="0.2">
      <c r="A46" s="68" t="s">
        <v>97</v>
      </c>
      <c r="B46" s="67" t="s">
        <v>853</v>
      </c>
      <c r="C46" s="68" t="s">
        <v>690</v>
      </c>
      <c r="D46" s="68" t="s">
        <v>98</v>
      </c>
      <c r="E46" s="108" t="str">
        <f>VLOOKUP(B46,'[2]Base Serviços'!A:E,5,FALSE)</f>
        <v>As armaduras deverão obedecer às prescrições da NB-3 sendo que, antes de sua introdução nas formas, deverão estar limpas, não se admitindo a presença de graxas ou acentuada oxidação.</v>
      </c>
    </row>
    <row r="47" spans="1:5" ht="38.25" x14ac:dyDescent="0.2">
      <c r="A47" s="68" t="s">
        <v>100</v>
      </c>
      <c r="B47" s="67" t="s">
        <v>852</v>
      </c>
      <c r="C47" s="68" t="s">
        <v>690</v>
      </c>
      <c r="D47" s="68" t="s">
        <v>101</v>
      </c>
      <c r="E47" s="68" t="s">
        <v>1244</v>
      </c>
    </row>
    <row r="48" spans="1:5" ht="38.25" x14ac:dyDescent="0.2">
      <c r="A48" s="68" t="s">
        <v>103</v>
      </c>
      <c r="B48" s="67" t="s">
        <v>851</v>
      </c>
      <c r="C48" s="68" t="s">
        <v>690</v>
      </c>
      <c r="D48" s="68" t="s">
        <v>104</v>
      </c>
      <c r="E48" s="75" t="s">
        <v>1244</v>
      </c>
    </row>
    <row r="49" spans="1:5" ht="38.25" x14ac:dyDescent="0.2">
      <c r="A49" s="68" t="s">
        <v>106</v>
      </c>
      <c r="B49" s="67" t="s">
        <v>850</v>
      </c>
      <c r="C49" s="68" t="s">
        <v>690</v>
      </c>
      <c r="D49" s="68" t="s">
        <v>107</v>
      </c>
      <c r="E49" s="75" t="s">
        <v>1244</v>
      </c>
    </row>
    <row r="50" spans="1:5" ht="48" x14ac:dyDescent="0.2">
      <c r="A50" s="68" t="s">
        <v>109</v>
      </c>
      <c r="B50" s="67" t="s">
        <v>849</v>
      </c>
      <c r="C50" s="68" t="s">
        <v>690</v>
      </c>
      <c r="D50" s="68" t="s">
        <v>110</v>
      </c>
      <c r="E50" s="108" t="str">
        <f>VLOOKUP(B50,'[2]Base Serviços'!A:E,5,FALSE)</f>
        <v>Toda a madeira deverá ser protegida contra exposição direta à chuva e ao sol, para não empenar. Serão empregadas tábua de madeira 3ª qualidade 2,5x30,0 cm (1x12") não aparelhada e peças de madeira de 3ª qualidade 2,5x5,0 cm (as medidas deverçao obedecer ao projeto de estruturas).</v>
      </c>
    </row>
    <row r="51" spans="1:5" ht="84" x14ac:dyDescent="0.2">
      <c r="A51" s="68" t="s">
        <v>112</v>
      </c>
      <c r="B51" s="67" t="s">
        <v>840</v>
      </c>
      <c r="C51" s="68" t="s">
        <v>690</v>
      </c>
      <c r="D51" s="68" t="s">
        <v>113</v>
      </c>
      <c r="E51" s="108" t="str">
        <f>VLOOKUP(B51,'[2]Base Serviços'!A:E,5,FALSE)</f>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
    </row>
    <row r="52" spans="1:5" ht="96" x14ac:dyDescent="0.2">
      <c r="A52" s="68" t="s">
        <v>114</v>
      </c>
      <c r="B52" s="67" t="s">
        <v>848</v>
      </c>
      <c r="C52" s="68" t="s">
        <v>690</v>
      </c>
      <c r="D52" s="68" t="s">
        <v>115</v>
      </c>
      <c r="E52" s="108" t="str">
        <f>VLOOKUP(B52,'[2]Base Serviços'!A:E,5,FALSE)</f>
        <v>A manta de impermeabilização deve cobrir toda a superfície de encontro do elemento estrutural, baldrame, com a alvenaria de vedação. O arremate deve ser feito, dobrando-se a manta sobre o elemento estrutural e fixado com auxilio de maçarico. Aplicar a manta asfáltica com auxílio de maçarico fazendo a aderência da
manta ao primer, conforme orientação do fabricante. As emendas devem ser executadas deixandose sobreposição de 10cm e a adesão deve ser feita com maçarico. Deve ser feito o biselamento das extremidades da manta com colher de pedreiro aquecida. Arremates de batentes, pilares e muretas devem ser efetuados.</v>
      </c>
    </row>
    <row r="53" spans="1:5" ht="60" x14ac:dyDescent="0.2">
      <c r="A53" s="68" t="s">
        <v>117</v>
      </c>
      <c r="B53" s="67" t="s">
        <v>839</v>
      </c>
      <c r="C53" s="68" t="s">
        <v>690</v>
      </c>
      <c r="D53" s="68" t="s">
        <v>118</v>
      </c>
      <c r="E53" s="108" t="str">
        <f>VLOOKUP(B53,'[2]Base Serviços'!A:E,5,FALSE)</f>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
    </row>
    <row r="54" spans="1:5" x14ac:dyDescent="0.2">
      <c r="A54" s="69" t="s">
        <v>119</v>
      </c>
      <c r="B54" s="69"/>
      <c r="C54" s="69"/>
      <c r="D54" s="69" t="s">
        <v>120</v>
      </c>
      <c r="E54" s="69"/>
    </row>
    <row r="55" spans="1:5" ht="180" x14ac:dyDescent="0.2">
      <c r="A55" s="68" t="s">
        <v>121</v>
      </c>
      <c r="B55" s="67" t="s">
        <v>847</v>
      </c>
      <c r="C55" s="68" t="s">
        <v>690</v>
      </c>
      <c r="D55" s="68" t="s">
        <v>122</v>
      </c>
      <c r="E55" s="108" t="str">
        <f>VLOOKUP(B55,'[2]Base Serviços'!A:E,5,FALSE)</f>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
    </row>
    <row r="56" spans="1:5" ht="180" x14ac:dyDescent="0.2">
      <c r="A56" s="68" t="s">
        <v>124</v>
      </c>
      <c r="B56" s="67" t="s">
        <v>846</v>
      </c>
      <c r="C56" s="68" t="s">
        <v>690</v>
      </c>
      <c r="D56" s="68" t="s">
        <v>125</v>
      </c>
      <c r="E56" s="108" t="str">
        <f>VLOOKUP(B56,'[2]Base Serviços'!A:E,5,FALSE)</f>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
    </row>
    <row r="57" spans="1:5" ht="180" x14ac:dyDescent="0.2">
      <c r="A57" s="68" t="s">
        <v>127</v>
      </c>
      <c r="B57" s="67" t="s">
        <v>845</v>
      </c>
      <c r="C57" s="68" t="s">
        <v>690</v>
      </c>
      <c r="D57" s="68" t="s">
        <v>128</v>
      </c>
      <c r="E57" s="108" t="str">
        <f>VLOOKUP(B57,'[2]Base Serviços'!A:E,5,FALSE)</f>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
    </row>
    <row r="58" spans="1:5" ht="180" x14ac:dyDescent="0.2">
      <c r="A58" s="68" t="s">
        <v>130</v>
      </c>
      <c r="B58" s="67" t="s">
        <v>844</v>
      </c>
      <c r="C58" s="68" t="s">
        <v>690</v>
      </c>
      <c r="D58" s="68" t="s">
        <v>131</v>
      </c>
      <c r="E58" s="108" t="str">
        <f>VLOOKUP(B58,'[2]Base Serviços'!A:E,5,FALSE)</f>
        <v xml:space="preserve">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
</v>
      </c>
    </row>
    <row r="59" spans="1:5" ht="204" x14ac:dyDescent="0.2">
      <c r="A59" s="68" t="s">
        <v>133</v>
      </c>
      <c r="B59" s="67" t="s">
        <v>843</v>
      </c>
      <c r="C59" s="68" t="s">
        <v>690</v>
      </c>
      <c r="D59" s="68" t="s">
        <v>134</v>
      </c>
      <c r="E59" s="68" t="s">
        <v>1245</v>
      </c>
    </row>
    <row r="60" spans="1:5" ht="204" x14ac:dyDescent="0.2">
      <c r="A60" s="68" t="s">
        <v>136</v>
      </c>
      <c r="B60" s="67" t="s">
        <v>842</v>
      </c>
      <c r="C60" s="68" t="s">
        <v>690</v>
      </c>
      <c r="D60" s="68" t="s">
        <v>137</v>
      </c>
      <c r="E60" s="75" t="s">
        <v>1245</v>
      </c>
    </row>
    <row r="61" spans="1:5" ht="38.25" x14ac:dyDescent="0.2">
      <c r="A61" s="68" t="s">
        <v>139</v>
      </c>
      <c r="B61" s="67" t="s">
        <v>841</v>
      </c>
      <c r="C61" s="68" t="s">
        <v>690</v>
      </c>
      <c r="D61" s="68" t="s">
        <v>140</v>
      </c>
      <c r="E61" s="108" t="str">
        <f>VLOOKUP(B61,'[2]Base Serviços'!A:E,5,FALSE)</f>
        <v>A montagem das formas deverá obedecer o projeto de formas estrutural. A desmontagem das fôrmas ocorrerá com após a cura do concreto, seguindo as recondações do proejto estrutural.</v>
      </c>
    </row>
    <row r="62" spans="1:5" ht="84" x14ac:dyDescent="0.2">
      <c r="A62" s="68" t="s">
        <v>142</v>
      </c>
      <c r="B62" s="67" t="s">
        <v>840</v>
      </c>
      <c r="C62" s="68" t="s">
        <v>690</v>
      </c>
      <c r="D62" s="68" t="s">
        <v>113</v>
      </c>
      <c r="E62" s="108" t="str">
        <f>VLOOKUP(B62,'[2]Base Serviços'!A:E,5,FALSE)</f>
        <v>A execução do concreto deverá obedecer às prescrições das NBR-6118, 6120 e 6122, e deverão ser adaptadas exatamente às dimensões de peça da estrutura projetada, construídas de modo a não se deformar sensivelmente sob a ação das cargas e pressões do concreto e suas fendas deverão ser vedadas com papel de saco de cimento no momento da concretagem. Os traços deverão seguir rigorosamente os determinados no projeto estrutural, onde o FCK = 25MPA apresenta o seginte traço: 1:2,3:2,7 (CIMENTO/ AREIA MÉDIA/ BRITA 1).</v>
      </c>
    </row>
    <row r="63" spans="1:5" ht="60" x14ac:dyDescent="0.2">
      <c r="A63" s="68" t="s">
        <v>143</v>
      </c>
      <c r="B63" s="67" t="s">
        <v>839</v>
      </c>
      <c r="C63" s="68" t="s">
        <v>690</v>
      </c>
      <c r="D63" s="68" t="s">
        <v>118</v>
      </c>
      <c r="E63" s="108" t="str">
        <f>VLOOKUP(B63,'[2]Base Serviços'!A:E,5,FALSE)</f>
        <v>Antes do lançamento do concreto, as formas deverão ser limpas e molhadas até a saturação. O lançamento do concreto deverá ser com baldes. Para o adensamento do concreto devera ser utilizado o vibrador mecânico, conforme orientação do projetos estrutural, na qual será vibrado até a densidade máxima praticável, para ficar livre de vazios entre agregados graúdos e bolsas de ar.</v>
      </c>
    </row>
    <row r="64" spans="1:5" x14ac:dyDescent="0.2">
      <c r="A64" s="69" t="s">
        <v>144</v>
      </c>
      <c r="B64" s="69"/>
      <c r="C64" s="69"/>
      <c r="D64" s="69" t="s">
        <v>145</v>
      </c>
      <c r="E64" s="69"/>
    </row>
    <row r="65" spans="1:5" s="131" customFormat="1" ht="54.75" customHeight="1" x14ac:dyDescent="0.2">
      <c r="A65" s="68" t="s">
        <v>146</v>
      </c>
      <c r="B65" s="133">
        <v>103332</v>
      </c>
      <c r="C65" s="132" t="s">
        <v>690</v>
      </c>
      <c r="D65" s="132" t="s">
        <v>1357</v>
      </c>
      <c r="E65" s="108" t="s">
        <v>1913</v>
      </c>
    </row>
    <row r="66" spans="1:5" s="131" customFormat="1" ht="39.75" customHeight="1" x14ac:dyDescent="0.2">
      <c r="A66" s="68" t="s">
        <v>147</v>
      </c>
      <c r="B66" s="133" t="s">
        <v>1358</v>
      </c>
      <c r="C66" s="132" t="s">
        <v>690</v>
      </c>
      <c r="D66" s="132" t="s">
        <v>1359</v>
      </c>
      <c r="E66" s="108" t="s">
        <v>1914</v>
      </c>
    </row>
    <row r="67" spans="1:5" ht="72" x14ac:dyDescent="0.2">
      <c r="A67" s="68" t="s">
        <v>149</v>
      </c>
      <c r="B67" s="67" t="s">
        <v>838</v>
      </c>
      <c r="C67" s="68" t="s">
        <v>690</v>
      </c>
      <c r="D67" s="68" t="s">
        <v>150</v>
      </c>
      <c r="E67" s="108" t="str">
        <f>VLOOKUP(B67,'[2]Base Serviços'!A:E,5,FALSE)</f>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
    </row>
    <row r="68" spans="1:5" ht="72" x14ac:dyDescent="0.2">
      <c r="A68" s="68" t="s">
        <v>152</v>
      </c>
      <c r="B68" s="67" t="s">
        <v>837</v>
      </c>
      <c r="C68" s="68" t="s">
        <v>690</v>
      </c>
      <c r="D68" s="68" t="s">
        <v>153</v>
      </c>
      <c r="E68" s="108" t="str">
        <f>VLOOKUP(B68,'[2]Base Serviços'!A:E,5,FALSE)</f>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
    </row>
    <row r="69" spans="1:5" ht="72" x14ac:dyDescent="0.2">
      <c r="A69" s="68" t="s">
        <v>154</v>
      </c>
      <c r="B69" s="67" t="s">
        <v>836</v>
      </c>
      <c r="C69" s="68" t="s">
        <v>690</v>
      </c>
      <c r="D69" s="68" t="s">
        <v>155</v>
      </c>
      <c r="E69" s="108" t="str">
        <f>VLOOKUP(B69,'[2]Base Serviços'!A:E,5,FALSE)</f>
        <v>Deverá ser preparada na obra a forma constituída de dois painéis laterais e duas peçasde fechamento em tábua de pinho ou madeira compensada com altura em função dovão da porta ou janela. Será preparada a ferragem e colocada na forma com osseparadores de armadura. Após a preparação inicial a forma será molhada e o concretolançado e adensado, após a sua cura e a desforma, a verga será colocada no vãoentrando na alvenaria cerca de 30 cm para cada lado.</v>
      </c>
    </row>
    <row r="70" spans="1:5" ht="89.25" x14ac:dyDescent="0.2">
      <c r="A70" s="68" t="s">
        <v>157</v>
      </c>
      <c r="B70" s="67" t="s">
        <v>835</v>
      </c>
      <c r="C70" s="68" t="s">
        <v>690</v>
      </c>
      <c r="D70" s="68" t="s">
        <v>158</v>
      </c>
      <c r="E70" s="68" t="s">
        <v>1246</v>
      </c>
    </row>
    <row r="71" spans="1:5" s="131" customFormat="1" ht="53.25" customHeight="1" x14ac:dyDescent="0.2">
      <c r="A71" s="68" t="s">
        <v>159</v>
      </c>
      <c r="B71" s="133" t="s">
        <v>1360</v>
      </c>
      <c r="C71" s="132" t="s">
        <v>690</v>
      </c>
      <c r="D71" s="132" t="s">
        <v>1361</v>
      </c>
      <c r="E71" s="68" t="s">
        <v>1265</v>
      </c>
    </row>
    <row r="72" spans="1:5" ht="33" customHeight="1" x14ac:dyDescent="0.2">
      <c r="A72" s="69" t="s">
        <v>161</v>
      </c>
      <c r="B72" s="69"/>
      <c r="C72" s="69"/>
      <c r="D72" s="69" t="s">
        <v>162</v>
      </c>
      <c r="E72" s="69"/>
    </row>
    <row r="73" spans="1:5" ht="38.25" x14ac:dyDescent="0.2">
      <c r="A73" s="68" t="s">
        <v>163</v>
      </c>
      <c r="B73" s="67" t="s">
        <v>834</v>
      </c>
      <c r="C73" s="68" t="s">
        <v>690</v>
      </c>
      <c r="D73" s="68" t="s">
        <v>164</v>
      </c>
      <c r="E73" s="68" t="s">
        <v>1248</v>
      </c>
    </row>
    <row r="74" spans="1:5" ht="38.25" x14ac:dyDescent="0.2">
      <c r="A74" s="68" t="s">
        <v>166</v>
      </c>
      <c r="B74" s="67" t="s">
        <v>833</v>
      </c>
      <c r="C74" s="68" t="s">
        <v>690</v>
      </c>
      <c r="D74" s="68" t="s">
        <v>167</v>
      </c>
      <c r="E74" s="109" t="s">
        <v>1255</v>
      </c>
    </row>
    <row r="75" spans="1:5" ht="38.25" x14ac:dyDescent="0.2">
      <c r="A75" s="68" t="s">
        <v>169</v>
      </c>
      <c r="B75" s="67" t="s">
        <v>832</v>
      </c>
      <c r="C75" s="68" t="s">
        <v>690</v>
      </c>
      <c r="D75" s="68" t="s">
        <v>170</v>
      </c>
      <c r="E75" s="68" t="s">
        <v>1249</v>
      </c>
    </row>
    <row r="76" spans="1:5" ht="25.5" x14ac:dyDescent="0.2">
      <c r="A76" s="68" t="s">
        <v>171</v>
      </c>
      <c r="B76" s="67" t="s">
        <v>831</v>
      </c>
      <c r="C76" s="68" t="s">
        <v>690</v>
      </c>
      <c r="D76" s="68" t="s">
        <v>172</v>
      </c>
      <c r="E76" s="108" t="str">
        <f>VLOOKUP(B76,'[2]Base Serviços'!A:E,5,FALSE)</f>
        <v>O rufo em chapa de aço galvaniza nº 24 devrá obedecer o projeto de cobertura, nos pontos de encontrao de telhamos e paredes. Deverá possuir um corte de 25cm.</v>
      </c>
    </row>
    <row r="77" spans="1:5" x14ac:dyDescent="0.2">
      <c r="A77" s="68" t="s">
        <v>173</v>
      </c>
      <c r="B77" s="173" t="s">
        <v>1972</v>
      </c>
      <c r="C77" s="68" t="s">
        <v>690</v>
      </c>
      <c r="D77" s="189" t="s">
        <v>1973</v>
      </c>
      <c r="E77" s="109" t="s">
        <v>1256</v>
      </c>
    </row>
    <row r="78" spans="1:5" ht="38.25" x14ac:dyDescent="0.2">
      <c r="A78" s="68" t="s">
        <v>174</v>
      </c>
      <c r="B78" s="67" t="s">
        <v>830</v>
      </c>
      <c r="C78" s="68" t="s">
        <v>690</v>
      </c>
      <c r="D78" s="68" t="s">
        <v>175</v>
      </c>
      <c r="E78" s="108" t="str">
        <f>VLOOKUP(B78,'[2]Base Serviços'!A:E,5,FALSE)</f>
        <v>A cumeeira deverá ser de material ceramico, conforme tipo de telha, Incluso acessórios para fixação. O ângulo da cumeeira deverá coincidir com o ângulo do telhado.</v>
      </c>
    </row>
    <row r="79" spans="1:5" ht="24" customHeight="1" x14ac:dyDescent="0.2">
      <c r="A79" s="69" t="s">
        <v>176</v>
      </c>
      <c r="B79" s="69"/>
      <c r="C79" s="69"/>
      <c r="D79" s="69" t="s">
        <v>177</v>
      </c>
      <c r="E79" s="137"/>
    </row>
    <row r="80" spans="1:5" ht="24" customHeight="1" x14ac:dyDescent="0.2">
      <c r="A80" s="69" t="s">
        <v>178</v>
      </c>
      <c r="B80" s="69"/>
      <c r="C80" s="69"/>
      <c r="D80" s="69" t="s">
        <v>179</v>
      </c>
      <c r="E80" s="137" t="s">
        <v>1915</v>
      </c>
    </row>
    <row r="81" spans="1:5" ht="24" customHeight="1" x14ac:dyDescent="0.2">
      <c r="A81" s="69" t="s">
        <v>221</v>
      </c>
      <c r="B81" s="69"/>
      <c r="C81" s="69"/>
      <c r="D81" s="69" t="s">
        <v>222</v>
      </c>
      <c r="E81" s="137" t="s">
        <v>1916</v>
      </c>
    </row>
    <row r="82" spans="1:5" ht="24" customHeight="1" x14ac:dyDescent="0.2">
      <c r="A82" s="69" t="s">
        <v>299</v>
      </c>
      <c r="B82" s="69"/>
      <c r="C82" s="69"/>
      <c r="D82" s="69" t="s">
        <v>300</v>
      </c>
      <c r="E82" s="137" t="s">
        <v>1917</v>
      </c>
    </row>
    <row r="83" spans="1:5" ht="24" customHeight="1" x14ac:dyDescent="0.2">
      <c r="A83" s="69" t="s">
        <v>400</v>
      </c>
      <c r="B83" s="69"/>
      <c r="C83" s="69"/>
      <c r="D83" s="69" t="s">
        <v>401</v>
      </c>
      <c r="E83" s="137" t="s">
        <v>1917</v>
      </c>
    </row>
    <row r="84" spans="1:5" ht="24" customHeight="1" x14ac:dyDescent="0.2">
      <c r="A84" s="69" t="s">
        <v>422</v>
      </c>
      <c r="B84" s="69"/>
      <c r="C84" s="69"/>
      <c r="D84" s="69" t="s">
        <v>423</v>
      </c>
      <c r="E84" s="137" t="s">
        <v>1918</v>
      </c>
    </row>
    <row r="85" spans="1:5" ht="24" customHeight="1" x14ac:dyDescent="0.2">
      <c r="A85" s="69" t="s">
        <v>437</v>
      </c>
      <c r="B85" s="69"/>
      <c r="C85" s="69"/>
      <c r="D85" s="69" t="s">
        <v>438</v>
      </c>
      <c r="E85" s="137" t="s">
        <v>1919</v>
      </c>
    </row>
    <row r="86" spans="1:5" ht="24" customHeight="1" x14ac:dyDescent="0.2">
      <c r="A86" s="69" t="s">
        <v>447</v>
      </c>
      <c r="B86" s="69"/>
      <c r="C86" s="69"/>
      <c r="D86" s="69" t="s">
        <v>448</v>
      </c>
      <c r="E86" s="69"/>
    </row>
    <row r="87" spans="1:5" ht="63.75" x14ac:dyDescent="0.2">
      <c r="A87" s="68" t="s">
        <v>449</v>
      </c>
      <c r="B87" s="67" t="s">
        <v>731</v>
      </c>
      <c r="C87" s="68" t="s">
        <v>690</v>
      </c>
      <c r="D87" s="68" t="s">
        <v>450</v>
      </c>
      <c r="E87" s="109" t="s">
        <v>1257</v>
      </c>
    </row>
    <row r="88" spans="1:5" ht="38.25" x14ac:dyDescent="0.2">
      <c r="A88" s="68" t="s">
        <v>452</v>
      </c>
      <c r="B88" s="67" t="s">
        <v>730</v>
      </c>
      <c r="C88" s="68" t="s">
        <v>691</v>
      </c>
      <c r="D88" s="68" t="s">
        <v>453</v>
      </c>
      <c r="E88" s="109" t="s">
        <v>1258</v>
      </c>
    </row>
    <row r="89" spans="1:5" ht="38.25" x14ac:dyDescent="0.2">
      <c r="A89" s="68" t="s">
        <v>455</v>
      </c>
      <c r="B89" s="67" t="s">
        <v>729</v>
      </c>
      <c r="C89" s="68" t="s">
        <v>691</v>
      </c>
      <c r="D89" s="68" t="s">
        <v>456</v>
      </c>
      <c r="E89" s="109" t="s">
        <v>1259</v>
      </c>
    </row>
    <row r="90" spans="1:5" s="131" customFormat="1" ht="193.5" customHeight="1" x14ac:dyDescent="0.2">
      <c r="A90" s="68" t="s">
        <v>458</v>
      </c>
      <c r="B90" s="133" t="s">
        <v>1369</v>
      </c>
      <c r="C90" s="132" t="s">
        <v>691</v>
      </c>
      <c r="D90" s="132" t="s">
        <v>1370</v>
      </c>
      <c r="E90" s="138" t="s">
        <v>1920</v>
      </c>
    </row>
    <row r="91" spans="1:5" x14ac:dyDescent="0.2">
      <c r="A91" s="69" t="s">
        <v>460</v>
      </c>
      <c r="B91" s="69"/>
      <c r="C91" s="69"/>
      <c r="D91" s="69" t="s">
        <v>461</v>
      </c>
      <c r="E91" s="69"/>
    </row>
    <row r="92" spans="1:5" ht="48" x14ac:dyDescent="0.2">
      <c r="A92" s="68" t="s">
        <v>462</v>
      </c>
      <c r="B92" s="67" t="s">
        <v>728</v>
      </c>
      <c r="C92" s="68" t="s">
        <v>690</v>
      </c>
      <c r="D92" s="68" t="s">
        <v>463</v>
      </c>
      <c r="E92" s="108" t="str">
        <f>VLOOKUP(B92,'[2]Base Serviços'!A:E,5,FALSE)</f>
        <v>Todas as paredes e lajes serão chapiscadas com argamassa de cimento e areia grossa no traço 1:3, devendo previamente ser umedecidas a alvenaria e a laje. O chapisco aplicado tanto em pilares e vigas de concreto como em alvenarias de paredes internas, com colher de pedreiro.</v>
      </c>
    </row>
    <row r="93" spans="1:5" s="131" customFormat="1" ht="51.75" customHeight="1" x14ac:dyDescent="0.2">
      <c r="A93" s="68" t="s">
        <v>464</v>
      </c>
      <c r="B93" s="133" t="s">
        <v>1298</v>
      </c>
      <c r="C93" s="132" t="s">
        <v>690</v>
      </c>
      <c r="D93" s="132" t="s">
        <v>1299</v>
      </c>
      <c r="E93" s="108" t="s">
        <v>1921</v>
      </c>
    </row>
    <row r="94" spans="1:5" ht="72" x14ac:dyDescent="0.2">
      <c r="A94" s="68" t="s">
        <v>465</v>
      </c>
      <c r="B94" s="67" t="s">
        <v>699</v>
      </c>
      <c r="C94" s="68" t="s">
        <v>691</v>
      </c>
      <c r="D94" s="68" t="s">
        <v>466</v>
      </c>
      <c r="E94" s="108" t="str">
        <f>VLOOKUP(B94,'[2]Base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row>
    <row r="95" spans="1:5" ht="72" x14ac:dyDescent="0.2">
      <c r="A95" s="68" t="s">
        <v>467</v>
      </c>
      <c r="B95" s="67" t="s">
        <v>698</v>
      </c>
      <c r="C95" s="68" t="s">
        <v>691</v>
      </c>
      <c r="D95" s="68" t="s">
        <v>468</v>
      </c>
      <c r="E95" s="108" t="str">
        <f>VLOOKUP(B95,'[2]Base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row>
    <row r="96" spans="1:5" x14ac:dyDescent="0.2">
      <c r="A96" s="69" t="s">
        <v>469</v>
      </c>
      <c r="B96" s="69"/>
      <c r="C96" s="69"/>
      <c r="D96" s="69" t="s">
        <v>470</v>
      </c>
      <c r="E96" s="69"/>
    </row>
    <row r="97" spans="1:5" ht="96" x14ac:dyDescent="0.2">
      <c r="A97" s="68" t="s">
        <v>471</v>
      </c>
      <c r="B97" s="67" t="s">
        <v>727</v>
      </c>
      <c r="C97" s="68" t="s">
        <v>690</v>
      </c>
      <c r="D97" s="68" t="s">
        <v>472</v>
      </c>
      <c r="E97" s="108" t="str">
        <f>VLOOKUP(B97,'[2]Base Serviços'!A:E,5,FALSE)</f>
        <v>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v>
      </c>
    </row>
    <row r="98" spans="1:5" x14ac:dyDescent="0.2">
      <c r="A98" s="69" t="s">
        <v>474</v>
      </c>
      <c r="B98" s="69"/>
      <c r="C98" s="69"/>
      <c r="D98" s="69" t="s">
        <v>475</v>
      </c>
      <c r="E98" s="69"/>
    </row>
    <row r="99" spans="1:5" ht="156" x14ac:dyDescent="0.2">
      <c r="A99" s="68" t="s">
        <v>476</v>
      </c>
      <c r="B99" s="67" t="s">
        <v>726</v>
      </c>
      <c r="C99" s="68" t="s">
        <v>691</v>
      </c>
      <c r="D99" s="68" t="s">
        <v>477</v>
      </c>
      <c r="E99" s="108" t="str">
        <f>VLOOKUP(B99,'[2]Base Serviços'!A:E,5,FALSE)</f>
        <v>Grade conforme padrão SEDUC especificado em projeto.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
    </row>
    <row r="100" spans="1:5" ht="51" x14ac:dyDescent="0.2">
      <c r="A100" s="68" t="s">
        <v>479</v>
      </c>
      <c r="B100" s="67" t="s">
        <v>725</v>
      </c>
      <c r="C100" s="68" t="s">
        <v>690</v>
      </c>
      <c r="D100" s="68" t="s">
        <v>480</v>
      </c>
      <c r="E100" s="109" t="s">
        <v>1260</v>
      </c>
    </row>
    <row r="101" spans="1:5" ht="38.25" x14ac:dyDescent="0.2">
      <c r="A101" s="68" t="s">
        <v>482</v>
      </c>
      <c r="B101" s="67" t="s">
        <v>724</v>
      </c>
      <c r="C101" s="68" t="s">
        <v>690</v>
      </c>
      <c r="D101" s="68" t="s">
        <v>483</v>
      </c>
      <c r="E101" s="68" t="s">
        <v>1260</v>
      </c>
    </row>
    <row r="102" spans="1:5" x14ac:dyDescent="0.2">
      <c r="A102" s="68" t="s">
        <v>485</v>
      </c>
      <c r="B102" s="67" t="s">
        <v>723</v>
      </c>
      <c r="C102" s="68" t="s">
        <v>690</v>
      </c>
      <c r="D102" s="68" t="s">
        <v>486</v>
      </c>
      <c r="E102" s="108" t="str">
        <f>VLOOKUP(B102,'[2]Base Serviços'!A:E,5,FALSE)</f>
        <v>Será instalado nas portas dos banheiros.</v>
      </c>
    </row>
    <row r="103" spans="1:5" ht="25.5" x14ac:dyDescent="0.2">
      <c r="A103" s="68" t="s">
        <v>487</v>
      </c>
      <c r="B103" s="67" t="s">
        <v>722</v>
      </c>
      <c r="C103" s="68" t="s">
        <v>691</v>
      </c>
      <c r="D103" s="68" t="s">
        <v>488</v>
      </c>
      <c r="E103" s="108" t="str">
        <f>VLOOKUP(B103,'[2]Base Serviços'!A:E,5,FALSE)</f>
        <v>Fornecimento e instalação de porta compacta em chapa, incluso, batentes e ferragens. As cores obedecerão o projeto de arquitetura (padrão SEDUC).</v>
      </c>
    </row>
    <row r="104" spans="1:5" x14ac:dyDescent="0.2">
      <c r="A104" s="69" t="s">
        <v>490</v>
      </c>
      <c r="B104" s="69"/>
      <c r="C104" s="69"/>
      <c r="D104" s="69" t="s">
        <v>491</v>
      </c>
      <c r="E104" s="69"/>
    </row>
    <row r="105" spans="1:5" ht="84" x14ac:dyDescent="0.2">
      <c r="A105" s="68" t="s">
        <v>492</v>
      </c>
      <c r="B105" s="67" t="s">
        <v>694</v>
      </c>
      <c r="C105" s="68" t="s">
        <v>690</v>
      </c>
      <c r="D105" s="68" t="s">
        <v>493</v>
      </c>
      <c r="E105" s="108" t="str">
        <f>VLOOKUP(B105,'[2]Base Serviços'!A:E,5,FALSE)</f>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row>
    <row r="106" spans="1:5" ht="84" x14ac:dyDescent="0.2">
      <c r="A106" s="68" t="s">
        <v>494</v>
      </c>
      <c r="B106" s="67" t="s">
        <v>721</v>
      </c>
      <c r="C106" s="68" t="s">
        <v>690</v>
      </c>
      <c r="D106" s="68" t="s">
        <v>495</v>
      </c>
      <c r="E106" s="108" t="str">
        <f>VLOOKUP(B106,'[2]Base Serviços'!A:E,5,FALSE)</f>
        <v>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row>
    <row r="107" spans="1:5" ht="25.5" x14ac:dyDescent="0.2">
      <c r="A107" s="68" t="s">
        <v>496</v>
      </c>
      <c r="B107" s="67" t="s">
        <v>720</v>
      </c>
      <c r="C107" s="68" t="s">
        <v>690</v>
      </c>
      <c r="D107" s="68" t="s">
        <v>497</v>
      </c>
      <c r="E107" s="68" t="s">
        <v>1262</v>
      </c>
    </row>
    <row r="108" spans="1:5" ht="25.5" x14ac:dyDescent="0.2">
      <c r="A108" s="68" t="s">
        <v>498</v>
      </c>
      <c r="B108" s="67" t="s">
        <v>719</v>
      </c>
      <c r="C108" s="68" t="s">
        <v>690</v>
      </c>
      <c r="D108" s="68" t="s">
        <v>499</v>
      </c>
      <c r="E108" s="68" t="s">
        <v>1261</v>
      </c>
    </row>
    <row r="109" spans="1:5" ht="38.25" x14ac:dyDescent="0.2">
      <c r="A109" s="68" t="s">
        <v>501</v>
      </c>
      <c r="B109" s="67" t="s">
        <v>718</v>
      </c>
      <c r="C109" s="68" t="s">
        <v>690</v>
      </c>
      <c r="D109" s="68" t="s">
        <v>502</v>
      </c>
      <c r="E109" s="75" t="s">
        <v>1261</v>
      </c>
    </row>
    <row r="110" spans="1:5" x14ac:dyDescent="0.2">
      <c r="A110" s="69" t="s">
        <v>503</v>
      </c>
      <c r="B110" s="69"/>
      <c r="C110" s="69"/>
      <c r="D110" s="69" t="s">
        <v>504</v>
      </c>
      <c r="E110" s="69"/>
    </row>
    <row r="111" spans="1:5" ht="48" x14ac:dyDescent="0.2">
      <c r="A111" s="68" t="s">
        <v>505</v>
      </c>
      <c r="B111" s="67" t="s">
        <v>717</v>
      </c>
      <c r="C111" s="68" t="s">
        <v>691</v>
      </c>
      <c r="D111" s="68" t="s">
        <v>506</v>
      </c>
      <c r="E111" s="108" t="str">
        <f>VLOOKUP(B111,'[2]Base Serviços'!A:E,5,FALSE)</f>
        <v>Normalmente são executadas 15 cm acima do piso, com altura final igual à divisória. Acabamento do granito: O polimento das superfícies será de forma manual,
executado com esmeris e lixas sucessivamente mais finas.</v>
      </c>
    </row>
    <row r="112" spans="1:5" x14ac:dyDescent="0.2">
      <c r="A112" s="69" t="s">
        <v>507</v>
      </c>
      <c r="B112" s="69"/>
      <c r="C112" s="69"/>
      <c r="D112" s="69" t="s">
        <v>508</v>
      </c>
      <c r="E112" s="69"/>
    </row>
    <row r="113" spans="1:5" ht="25.5" x14ac:dyDescent="0.2">
      <c r="A113" s="68" t="s">
        <v>509</v>
      </c>
      <c r="B113" s="67" t="s">
        <v>716</v>
      </c>
      <c r="C113" s="68" t="s">
        <v>690</v>
      </c>
      <c r="D113" s="68" t="s">
        <v>510</v>
      </c>
      <c r="E113" s="108" t="str">
        <f>VLOOKUP(B113,'[2]Base Serviços'!A:E,5,FALSE)</f>
        <v>Fornecer e instalar papeleira, sempre observando o rosquementos / aperto, evitando danos no equipamento.</v>
      </c>
    </row>
    <row r="114" spans="1:5" ht="25.5" x14ac:dyDescent="0.2">
      <c r="A114" s="68" t="s">
        <v>512</v>
      </c>
      <c r="B114" s="67" t="s">
        <v>715</v>
      </c>
      <c r="C114" s="68" t="s">
        <v>690</v>
      </c>
      <c r="D114" s="68" t="s">
        <v>513</v>
      </c>
      <c r="E114" s="108" t="s">
        <v>1263</v>
      </c>
    </row>
    <row r="115" spans="1:5" ht="25.5" x14ac:dyDescent="0.2">
      <c r="A115" s="68" t="s">
        <v>514</v>
      </c>
      <c r="B115" s="67" t="s">
        <v>714</v>
      </c>
      <c r="C115" s="68" t="s">
        <v>691</v>
      </c>
      <c r="D115" s="68" t="s">
        <v>515</v>
      </c>
      <c r="E115" s="108" t="str">
        <f>VLOOKUP(B115,'[2]Base Serviços'!A:E,5,FALSE)</f>
        <v>Fornecer e instalar toalheiro, sempre observando o rosquementos / aperto, evitando danos no equipamento.</v>
      </c>
    </row>
    <row r="116" spans="1:5" s="131" customFormat="1" ht="62.25" customHeight="1" x14ac:dyDescent="0.2">
      <c r="A116" s="68" t="s">
        <v>516</v>
      </c>
      <c r="B116" s="133" t="s">
        <v>1371</v>
      </c>
      <c r="C116" s="132" t="s">
        <v>690</v>
      </c>
      <c r="D116" s="132" t="s">
        <v>1372</v>
      </c>
      <c r="E116" s="108" t="s">
        <v>1922</v>
      </c>
    </row>
    <row r="117" spans="1:5" ht="60" x14ac:dyDescent="0.2">
      <c r="A117" s="68" t="s">
        <v>517</v>
      </c>
      <c r="B117" s="67" t="s">
        <v>713</v>
      </c>
      <c r="C117" s="68" t="s">
        <v>690</v>
      </c>
      <c r="D117" s="68" t="s">
        <v>518</v>
      </c>
      <c r="E117" s="108" t="str">
        <f>VLOOKUP(B117,'[2]Base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row>
    <row r="118" spans="1:5" ht="60" x14ac:dyDescent="0.2">
      <c r="A118" s="68" t="s">
        <v>519</v>
      </c>
      <c r="B118" s="67" t="s">
        <v>712</v>
      </c>
      <c r="C118" s="68" t="s">
        <v>690</v>
      </c>
      <c r="D118" s="68" t="s">
        <v>520</v>
      </c>
      <c r="E118" s="108" t="str">
        <f>VLOOKUP(B118,'[2]Base Serviços'!A:E,5,FALSE)</f>
        <v xml:space="preserve">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alinhadas ao projeto executivo.
</v>
      </c>
    </row>
    <row r="119" spans="1:5" ht="36" x14ac:dyDescent="0.2">
      <c r="A119" s="68" t="s">
        <v>521</v>
      </c>
      <c r="B119" s="67" t="s">
        <v>711</v>
      </c>
      <c r="C119" s="68" t="s">
        <v>691</v>
      </c>
      <c r="D119" s="68" t="s">
        <v>522</v>
      </c>
      <c r="E119" s="108" t="str">
        <f>VLOOKUP(B119,'[2]Base Serviços'!A:E,5,FALSE)</f>
        <v>Fornecer e instalar tanque premoldado, sempre observando o rosquementos / aperto, evitando danos no equipamento. Ao finalizar a instalação, deve-se realizar os ensaios prescritos na NBR 8160.</v>
      </c>
    </row>
    <row r="120" spans="1:5" x14ac:dyDescent="0.2">
      <c r="A120" s="68" t="s">
        <v>523</v>
      </c>
      <c r="B120" s="67" t="s">
        <v>710</v>
      </c>
      <c r="C120" s="68" t="s">
        <v>691</v>
      </c>
      <c r="D120" s="68" t="s">
        <v>524</v>
      </c>
      <c r="E120" s="68" t="s">
        <v>1258</v>
      </c>
    </row>
    <row r="121" spans="1:5" ht="25.5" x14ac:dyDescent="0.2">
      <c r="A121" s="68" t="s">
        <v>525</v>
      </c>
      <c r="B121" s="67" t="s">
        <v>709</v>
      </c>
      <c r="C121" s="68" t="s">
        <v>690</v>
      </c>
      <c r="D121" s="68" t="s">
        <v>526</v>
      </c>
      <c r="E121" s="108" t="str">
        <f>VLOOKUP(B121,'[2]Base Serviços'!A:E,5,FALSE)</f>
        <v>Fornecer e instalar assento convencional, sempre observando o rosquementos / aperto, evitando danos no equipamento.</v>
      </c>
    </row>
    <row r="122" spans="1:5" ht="51" x14ac:dyDescent="0.2">
      <c r="A122" s="68" t="s">
        <v>527</v>
      </c>
      <c r="B122" s="67" t="s">
        <v>708</v>
      </c>
      <c r="C122" s="68" t="s">
        <v>690</v>
      </c>
      <c r="D122" s="68" t="s">
        <v>528</v>
      </c>
      <c r="E122" s="68" t="s">
        <v>1258</v>
      </c>
    </row>
    <row r="123" spans="1:5" x14ac:dyDescent="0.2">
      <c r="A123" s="69" t="s">
        <v>529</v>
      </c>
      <c r="B123" s="69"/>
      <c r="C123" s="69"/>
      <c r="D123" s="69" t="s">
        <v>530</v>
      </c>
      <c r="E123" s="69"/>
    </row>
    <row r="124" spans="1:5" s="131" customFormat="1" ht="98.25" customHeight="1" x14ac:dyDescent="0.2">
      <c r="A124" s="68" t="s">
        <v>531</v>
      </c>
      <c r="B124" s="133" t="s">
        <v>1939</v>
      </c>
      <c r="C124" s="68" t="s">
        <v>691</v>
      </c>
      <c r="D124" s="142" t="s">
        <v>1940</v>
      </c>
      <c r="E124" s="108" t="s">
        <v>1923</v>
      </c>
    </row>
    <row r="125" spans="1:5" ht="36" x14ac:dyDescent="0.2">
      <c r="A125" s="68" t="s">
        <v>532</v>
      </c>
      <c r="B125" s="67" t="s">
        <v>707</v>
      </c>
      <c r="C125" s="68" t="s">
        <v>690</v>
      </c>
      <c r="D125" s="68" t="s">
        <v>533</v>
      </c>
      <c r="E125" s="108" t="str">
        <f>VLOOKUP(B125,'[2]Base Serviços'!A:E,5,FALSE)</f>
        <v>Nos banheiros acessiveis deverá ser instalados barras de apoio em aço inox. A instalação deve seguir a NBR 9050 -Acessibilidade a edificações, mobiliário, espaços e equipamentos urbanos.</v>
      </c>
    </row>
    <row r="126" spans="1:5" ht="36" x14ac:dyDescent="0.2">
      <c r="A126" s="68" t="s">
        <v>534</v>
      </c>
      <c r="B126" s="67" t="s">
        <v>706</v>
      </c>
      <c r="C126" s="68" t="s">
        <v>690</v>
      </c>
      <c r="D126" s="68" t="s">
        <v>535</v>
      </c>
      <c r="E126" s="108" t="str">
        <f>VLOOKUP(B126,'[2]Base Serviços'!A:E,5,FALSE)</f>
        <v>Nas portas dos banheiros acessiveis deverá ser instalados puxadores em aço inox. A instalação deve seguir a NBR 9050 -Acessibilidade a edificações, mobiliário, espaços e equipamentos urbanos.</v>
      </c>
    </row>
    <row r="127" spans="1:5" ht="36" x14ac:dyDescent="0.2">
      <c r="A127" s="68" t="s">
        <v>536</v>
      </c>
      <c r="B127" s="67" t="s">
        <v>705</v>
      </c>
      <c r="C127" s="68" t="s">
        <v>690</v>
      </c>
      <c r="D127" s="68" t="s">
        <v>537</v>
      </c>
      <c r="E127" s="108" t="str">
        <f>VLOOKUP(B127,'[2]Base Serviços'!A:E,5,FALSE)</f>
        <v>Nos banheiros acessiveis deverá ser instalados bancos articulados em aço inox. A instalação deve seguir a NBR 9050 -Acessibilidade a edificações, mobiliário, espaços e equipamentos urbanos.</v>
      </c>
    </row>
    <row r="128" spans="1:5" x14ac:dyDescent="0.2">
      <c r="A128" s="69" t="s">
        <v>538</v>
      </c>
      <c r="B128" s="69"/>
      <c r="C128" s="69"/>
      <c r="D128" s="69" t="s">
        <v>539</v>
      </c>
      <c r="E128" s="69"/>
    </row>
    <row r="129" spans="1:5" ht="38.25" x14ac:dyDescent="0.2">
      <c r="A129" s="68" t="s">
        <v>540</v>
      </c>
      <c r="B129" s="133" t="s">
        <v>1300</v>
      </c>
      <c r="C129" s="132" t="s">
        <v>691</v>
      </c>
      <c r="D129" s="132" t="s">
        <v>1301</v>
      </c>
      <c r="E129" s="109" t="s">
        <v>1258</v>
      </c>
    </row>
    <row r="130" spans="1:5" ht="25.5" x14ac:dyDescent="0.2">
      <c r="A130" s="68" t="s">
        <v>541</v>
      </c>
      <c r="B130" s="133" t="s">
        <v>1302</v>
      </c>
      <c r="C130" s="132" t="s">
        <v>691</v>
      </c>
      <c r="D130" s="132" t="s">
        <v>1303</v>
      </c>
      <c r="E130" s="109" t="s">
        <v>1266</v>
      </c>
    </row>
    <row r="131" spans="1:5" ht="33" customHeight="1" x14ac:dyDescent="0.2">
      <c r="A131" s="68" t="s">
        <v>543</v>
      </c>
      <c r="B131" s="67" t="s">
        <v>703</v>
      </c>
      <c r="C131" s="68" t="s">
        <v>690</v>
      </c>
      <c r="D131" s="68" t="s">
        <v>544</v>
      </c>
      <c r="E131" s="109" t="s">
        <v>1258</v>
      </c>
    </row>
    <row r="132" spans="1:5" ht="18" customHeight="1" x14ac:dyDescent="0.2">
      <c r="A132" s="69" t="s">
        <v>546</v>
      </c>
      <c r="B132" s="69"/>
      <c r="C132" s="69"/>
      <c r="D132" s="69" t="s">
        <v>547</v>
      </c>
      <c r="E132" s="69"/>
    </row>
    <row r="133" spans="1:5" ht="36" x14ac:dyDescent="0.2">
      <c r="A133" s="68" t="s">
        <v>548</v>
      </c>
      <c r="B133" s="133" t="s">
        <v>1304</v>
      </c>
      <c r="C133" s="132" t="s">
        <v>691</v>
      </c>
      <c r="D133" s="132" t="s">
        <v>1305</v>
      </c>
      <c r="E133" s="108" t="s">
        <v>1264</v>
      </c>
    </row>
    <row r="134" spans="1:5" x14ac:dyDescent="0.2">
      <c r="A134" s="69" t="s">
        <v>549</v>
      </c>
      <c r="B134" s="69"/>
      <c r="C134" s="69"/>
      <c r="D134" s="69" t="s">
        <v>550</v>
      </c>
      <c r="E134" s="69"/>
    </row>
    <row r="135" spans="1:5" x14ac:dyDescent="0.2">
      <c r="A135" s="69" t="s">
        <v>551</v>
      </c>
      <c r="B135" s="69"/>
      <c r="C135" s="69"/>
      <c r="D135" s="69" t="s">
        <v>552</v>
      </c>
      <c r="E135" s="69"/>
    </row>
    <row r="136" spans="1:5" ht="36" x14ac:dyDescent="0.2">
      <c r="A136" s="68" t="s">
        <v>553</v>
      </c>
      <c r="B136" s="67" t="s">
        <v>702</v>
      </c>
      <c r="C136" s="68" t="s">
        <v>690</v>
      </c>
      <c r="D136" s="68" t="s">
        <v>68</v>
      </c>
      <c r="E136" s="108" t="str">
        <f>VLOOKUP(B136,'[2]Base Serviços'!A:E,5,FALSE)</f>
        <v xml:space="preserve">Demolir as alvenarias apontadas no projeto, carregar, transportar e descarregar o entulho em local apropriado. Objetos pesados ou volumosos devem ser removidos.
</v>
      </c>
    </row>
    <row r="137" spans="1:5" s="131" customFormat="1" x14ac:dyDescent="0.2">
      <c r="A137" s="130" t="s">
        <v>554</v>
      </c>
      <c r="B137" s="130"/>
      <c r="C137" s="130"/>
      <c r="D137" s="130" t="s">
        <v>81</v>
      </c>
      <c r="E137" s="130"/>
    </row>
    <row r="138" spans="1:5" s="131" customFormat="1" ht="41.25" customHeight="1" x14ac:dyDescent="0.2">
      <c r="A138" s="132" t="s">
        <v>555</v>
      </c>
      <c r="B138" s="133" t="s">
        <v>858</v>
      </c>
      <c r="C138" s="132" t="s">
        <v>690</v>
      </c>
      <c r="D138" s="132" t="s">
        <v>83</v>
      </c>
      <c r="E138" s="108" t="s">
        <v>1926</v>
      </c>
    </row>
    <row r="139" spans="1:5" s="131" customFormat="1" ht="33.75" customHeight="1" x14ac:dyDescent="0.2">
      <c r="A139" s="132" t="s">
        <v>1306</v>
      </c>
      <c r="B139" s="133" t="s">
        <v>856</v>
      </c>
      <c r="C139" s="132" t="s">
        <v>690</v>
      </c>
      <c r="D139" s="132" t="s">
        <v>87</v>
      </c>
      <c r="E139" s="108" t="s">
        <v>1927</v>
      </c>
    </row>
    <row r="140" spans="1:5" s="131" customFormat="1" ht="21" customHeight="1" x14ac:dyDescent="0.2">
      <c r="A140" s="130" t="s">
        <v>556</v>
      </c>
      <c r="B140" s="130"/>
      <c r="C140" s="130"/>
      <c r="D140" s="130" t="s">
        <v>89</v>
      </c>
      <c r="E140" s="130"/>
    </row>
    <row r="141" spans="1:5" s="131" customFormat="1" ht="48" x14ac:dyDescent="0.2">
      <c r="A141" s="132" t="s">
        <v>557</v>
      </c>
      <c r="B141" s="133" t="s">
        <v>1373</v>
      </c>
      <c r="C141" s="132" t="s">
        <v>690</v>
      </c>
      <c r="D141" s="132" t="s">
        <v>1374</v>
      </c>
      <c r="E141" s="108" t="s">
        <v>1928</v>
      </c>
    </row>
    <row r="142" spans="1:5" s="131" customFormat="1" ht="60" x14ac:dyDescent="0.2">
      <c r="A142" s="132" t="s">
        <v>559</v>
      </c>
      <c r="B142" s="133" t="s">
        <v>1375</v>
      </c>
      <c r="C142" s="132" t="s">
        <v>690</v>
      </c>
      <c r="D142" s="132" t="s">
        <v>1376</v>
      </c>
      <c r="E142" s="108" t="s">
        <v>1913</v>
      </c>
    </row>
    <row r="143" spans="1:5" s="131" customFormat="1" x14ac:dyDescent="0.2">
      <c r="A143" s="130" t="s">
        <v>562</v>
      </c>
      <c r="B143" s="130"/>
      <c r="C143" s="130"/>
      <c r="D143" s="130" t="s">
        <v>120</v>
      </c>
      <c r="E143" s="130"/>
    </row>
    <row r="144" spans="1:5" s="131" customFormat="1" ht="120" x14ac:dyDescent="0.2">
      <c r="A144" s="132" t="s">
        <v>563</v>
      </c>
      <c r="B144" s="133" t="s">
        <v>1307</v>
      </c>
      <c r="C144" s="132" t="s">
        <v>690</v>
      </c>
      <c r="D144" s="132" t="s">
        <v>1308</v>
      </c>
      <c r="E144" s="108" t="s">
        <v>1929</v>
      </c>
    </row>
    <row r="145" spans="1:5" x14ac:dyDescent="0.2">
      <c r="A145" s="69" t="s">
        <v>554</v>
      </c>
      <c r="B145" s="69"/>
      <c r="C145" s="69"/>
      <c r="D145" s="69" t="s">
        <v>145</v>
      </c>
      <c r="E145" s="69"/>
    </row>
    <row r="146" spans="1:5" ht="58.5" customHeight="1" x14ac:dyDescent="0.2">
      <c r="A146" s="68" t="s">
        <v>555</v>
      </c>
      <c r="B146" s="133" t="s">
        <v>1356</v>
      </c>
      <c r="C146" s="132" t="s">
        <v>690</v>
      </c>
      <c r="D146" s="132" t="s">
        <v>1357</v>
      </c>
      <c r="E146" s="108" t="s">
        <v>1913</v>
      </c>
    </row>
    <row r="147" spans="1:5" x14ac:dyDescent="0.2">
      <c r="A147" s="69" t="s">
        <v>556</v>
      </c>
      <c r="B147" s="69"/>
      <c r="C147" s="69"/>
      <c r="D147" s="69" t="s">
        <v>461</v>
      </c>
      <c r="E147" s="69"/>
    </row>
    <row r="148" spans="1:5" ht="48" customHeight="1" x14ac:dyDescent="0.2">
      <c r="A148" s="68" t="s">
        <v>557</v>
      </c>
      <c r="B148" s="67" t="s">
        <v>700</v>
      </c>
      <c r="C148" s="68" t="s">
        <v>690</v>
      </c>
      <c r="D148" s="68" t="s">
        <v>558</v>
      </c>
      <c r="E148" s="108" t="str">
        <f>VLOOKUP(B148,'[2]Base Serviços'!A:E,5,FALSE)</f>
        <v xml:space="preserve">Todas as paredes e lajes serão chapiscadas com argamassa de cimento e areia grossa no traço 1:3, devendo previamente ser umedecidas a alvenaria e a laje. </v>
      </c>
    </row>
    <row r="149" spans="1:5" ht="51" customHeight="1" x14ac:dyDescent="0.2">
      <c r="A149" s="132" t="s">
        <v>1924</v>
      </c>
      <c r="B149" s="133">
        <v>103332</v>
      </c>
      <c r="C149" s="132" t="s">
        <v>690</v>
      </c>
      <c r="D149" s="132" t="s">
        <v>1357</v>
      </c>
      <c r="E149" s="108" t="s">
        <v>1913</v>
      </c>
    </row>
    <row r="150" spans="1:5" ht="72" x14ac:dyDescent="0.2">
      <c r="A150" s="68" t="s">
        <v>560</v>
      </c>
      <c r="B150" s="67" t="s">
        <v>699</v>
      </c>
      <c r="C150" s="68" t="s">
        <v>691</v>
      </c>
      <c r="D150" s="68" t="s">
        <v>466</v>
      </c>
      <c r="E150" s="108" t="str">
        <f>VLOOKUP(B150,'[2]Base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row>
    <row r="151" spans="1:5" ht="72" x14ac:dyDescent="0.2">
      <c r="A151" s="68" t="s">
        <v>561</v>
      </c>
      <c r="B151" s="67" t="s">
        <v>698</v>
      </c>
      <c r="C151" s="68" t="s">
        <v>691</v>
      </c>
      <c r="D151" s="132" t="s">
        <v>468</v>
      </c>
      <c r="E151" s="108" t="str">
        <f>VLOOKUP(B151,'[2]Base Serviços'!A:E,5,FALSE)</f>
        <v>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v>
      </c>
    </row>
    <row r="152" spans="1:5" x14ac:dyDescent="0.2">
      <c r="A152" s="69" t="s">
        <v>562</v>
      </c>
      <c r="B152" s="69"/>
      <c r="C152" s="69"/>
      <c r="D152" s="69" t="s">
        <v>475</v>
      </c>
      <c r="E152" s="69"/>
    </row>
    <row r="153" spans="1:5" ht="156" x14ac:dyDescent="0.2">
      <c r="A153" s="68" t="s">
        <v>563</v>
      </c>
      <c r="B153" s="67" t="s">
        <v>697</v>
      </c>
      <c r="C153" s="68" t="s">
        <v>691</v>
      </c>
      <c r="D153" s="68" t="s">
        <v>564</v>
      </c>
      <c r="E153" s="108" t="str">
        <f>VLOOKUP(B153,'[2]Base Serviços'!A:E,5,FALSE)</f>
        <v>O gradil metálico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
    </row>
    <row r="154" spans="1:5" ht="156" x14ac:dyDescent="0.2">
      <c r="A154" s="68" t="s">
        <v>566</v>
      </c>
      <c r="B154" s="67" t="s">
        <v>696</v>
      </c>
      <c r="C154" s="68" t="s">
        <v>691</v>
      </c>
      <c r="D154" s="68" t="s">
        <v>567</v>
      </c>
      <c r="E154" s="108" t="str">
        <f>VLOOKUP(B154,'[2]Base Serviços'!A:E,5,FALSE)</f>
        <v>O portáo de ferro deverá seguir as orientação do projeto de arquitetura. De um modo geral, as barras de aço deverão apresentar suficiente homogeneidade quanto às suas características geométricas e não apresentar 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v>
      </c>
    </row>
    <row r="155" spans="1:5" x14ac:dyDescent="0.2">
      <c r="A155" s="69" t="s">
        <v>568</v>
      </c>
      <c r="B155" s="69"/>
      <c r="C155" s="69"/>
      <c r="D155" s="69" t="s">
        <v>491</v>
      </c>
      <c r="E155" s="69"/>
    </row>
    <row r="156" spans="1:5" s="131" customFormat="1" ht="66" customHeight="1" x14ac:dyDescent="0.2">
      <c r="A156" s="68" t="s">
        <v>569</v>
      </c>
      <c r="B156" s="133" t="s">
        <v>694</v>
      </c>
      <c r="C156" s="132" t="s">
        <v>690</v>
      </c>
      <c r="D156" s="132" t="s">
        <v>493</v>
      </c>
      <c r="E156" s="132" t="s">
        <v>1268</v>
      </c>
    </row>
    <row r="157" spans="1:5" ht="84" x14ac:dyDescent="0.2">
      <c r="A157" s="68" t="s">
        <v>570</v>
      </c>
      <c r="B157" s="67" t="s">
        <v>695</v>
      </c>
      <c r="C157" s="68" t="s">
        <v>691</v>
      </c>
      <c r="D157" s="68" t="s">
        <v>571</v>
      </c>
      <c r="E157" s="108" t="str">
        <f>VLOOKUP(B157,'[2]Base Serviços'!A:E,5,FALSE)</f>
        <v>Previamente a pintura das superficies metálicas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v>
      </c>
    </row>
    <row r="158" spans="1:5" ht="84.75" customHeight="1" x14ac:dyDescent="0.2">
      <c r="A158" s="68" t="s">
        <v>573</v>
      </c>
      <c r="B158" s="133" t="s">
        <v>721</v>
      </c>
      <c r="C158" s="68" t="s">
        <v>690</v>
      </c>
      <c r="D158" s="132" t="s">
        <v>495</v>
      </c>
      <c r="E158" s="108" t="s">
        <v>1925</v>
      </c>
    </row>
    <row r="159" spans="1:5" ht="27.75" customHeight="1" x14ac:dyDescent="0.2">
      <c r="A159" s="69" t="s">
        <v>574</v>
      </c>
      <c r="B159" s="69"/>
      <c r="C159" s="69"/>
      <c r="D159" s="69" t="s">
        <v>530</v>
      </c>
      <c r="E159" s="69"/>
    </row>
    <row r="160" spans="1:5" ht="36.75" customHeight="1" x14ac:dyDescent="0.2">
      <c r="A160" s="68" t="s">
        <v>575</v>
      </c>
      <c r="B160" s="67" t="s">
        <v>693</v>
      </c>
      <c r="C160" s="68" t="s">
        <v>691</v>
      </c>
      <c r="D160" s="68" t="s">
        <v>576</v>
      </c>
      <c r="E160" s="68" t="s">
        <v>1258</v>
      </c>
    </row>
    <row r="161" spans="1:8" ht="39" customHeight="1" x14ac:dyDescent="0.2">
      <c r="A161" s="68" t="s">
        <v>577</v>
      </c>
      <c r="B161" s="67" t="s">
        <v>692</v>
      </c>
      <c r="C161" s="68" t="s">
        <v>691</v>
      </c>
      <c r="D161" s="68" t="s">
        <v>578</v>
      </c>
      <c r="E161" s="68" t="s">
        <v>1267</v>
      </c>
    </row>
    <row r="162" spans="1:8" ht="21.75" customHeight="1" x14ac:dyDescent="0.2">
      <c r="A162" s="69" t="s">
        <v>579</v>
      </c>
      <c r="B162" s="69"/>
      <c r="C162" s="69"/>
      <c r="D162" s="69" t="s">
        <v>547</v>
      </c>
      <c r="E162" s="69"/>
    </row>
    <row r="163" spans="1:8" ht="36" x14ac:dyDescent="0.2">
      <c r="A163" s="68" t="s">
        <v>580</v>
      </c>
      <c r="B163" s="133" t="s">
        <v>1304</v>
      </c>
      <c r="C163" s="132" t="s">
        <v>691</v>
      </c>
      <c r="D163" s="132" t="s">
        <v>1305</v>
      </c>
      <c r="E163" s="108" t="s">
        <v>1264</v>
      </c>
    </row>
    <row r="164" spans="1:8" x14ac:dyDescent="0.2">
      <c r="A164" s="66"/>
      <c r="B164" s="66"/>
      <c r="C164" s="66"/>
      <c r="D164" s="66"/>
      <c r="E164" s="66"/>
      <c r="F164" s="66"/>
      <c r="G164" s="66"/>
      <c r="H164" s="66"/>
    </row>
    <row r="165" spans="1:8" x14ac:dyDescent="0.2">
      <c r="A165" s="202"/>
      <c r="B165" s="202"/>
      <c r="C165" s="202"/>
      <c r="D165" s="202"/>
      <c r="E165" s="73"/>
      <c r="F165" s="204"/>
      <c r="G165" s="202"/>
      <c r="H165" s="202"/>
    </row>
    <row r="166" spans="1:8" x14ac:dyDescent="0.2">
      <c r="A166" s="202"/>
      <c r="B166" s="202"/>
      <c r="C166" s="202"/>
      <c r="D166" s="202"/>
      <c r="E166" s="73"/>
      <c r="F166" s="204"/>
      <c r="G166" s="202"/>
      <c r="H166" s="202"/>
    </row>
    <row r="167" spans="1:8" x14ac:dyDescent="0.2">
      <c r="A167" s="202"/>
      <c r="B167" s="202"/>
      <c r="C167" s="202"/>
      <c r="D167" s="202"/>
      <c r="E167" s="73"/>
      <c r="F167" s="204"/>
      <c r="G167" s="202"/>
      <c r="H167" s="202"/>
    </row>
    <row r="168" spans="1:8" x14ac:dyDescent="0.2">
      <c r="A168" s="65"/>
      <c r="B168" s="65"/>
      <c r="C168" s="65"/>
      <c r="D168" s="65"/>
      <c r="E168" s="65"/>
      <c r="F168" s="65"/>
      <c r="G168" s="65"/>
      <c r="H168" s="65"/>
    </row>
    <row r="169" spans="1:8" x14ac:dyDescent="0.2">
      <c r="A169" s="279"/>
      <c r="B169" s="279"/>
      <c r="C169" s="279"/>
      <c r="D169" s="280"/>
      <c r="E169" s="280"/>
      <c r="F169" s="280"/>
      <c r="G169" s="280"/>
      <c r="H169" s="280"/>
    </row>
  </sheetData>
  <mergeCells count="8">
    <mergeCell ref="E5:E6"/>
    <mergeCell ref="A167:D167"/>
    <mergeCell ref="F167:H167"/>
    <mergeCell ref="A169:H169"/>
    <mergeCell ref="A165:D165"/>
    <mergeCell ref="F165:H165"/>
    <mergeCell ref="A166:D166"/>
    <mergeCell ref="F166:H166"/>
  </mergeCells>
  <phoneticPr fontId="22" type="noConversion"/>
  <pageMargins left="0.51181102362204722" right="0.51181102362204722" top="0.98425196850393704" bottom="0.98425196850393704" header="0.51181102362204722" footer="0.51181102362204722"/>
  <pageSetup paperSize="9" scale="50" fitToHeight="0" orientation="portrait" r:id="rId1"/>
  <headerFooter>
    <oddHeader>&amp;L &amp;C &amp;R</oddHeader>
    <oddFooter>&amp;L &amp;C &amp;R&amp;G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EC0CC-B7E0-43A9-89D1-52CCE9C076B0}">
  <sheetPr>
    <pageSetUpPr fitToPage="1"/>
  </sheetPr>
  <dimension ref="A1:J217"/>
  <sheetViews>
    <sheetView showOutlineSymbols="0" showWhiteSpace="0" view="pageBreakPreview" zoomScaleNormal="100" zoomScaleSheetLayoutView="100" workbookViewId="0">
      <selection activeCell="K11" sqref="K11"/>
    </sheetView>
  </sheetViews>
  <sheetFormatPr defaultRowHeight="14.25" x14ac:dyDescent="0.2"/>
  <cols>
    <col min="1" max="2" width="10" bestFit="1" customWidth="1"/>
    <col min="3" max="3" width="60" bestFit="1" customWidth="1"/>
    <col min="4" max="4" width="30" bestFit="1" customWidth="1"/>
    <col min="5" max="9" width="10" bestFit="1" customWidth="1"/>
    <col min="10" max="12" width="15" bestFit="1" customWidth="1"/>
  </cols>
  <sheetData>
    <row r="1" spans="1:10" ht="15" x14ac:dyDescent="0.2">
      <c r="A1" s="215" t="s">
        <v>663</v>
      </c>
      <c r="B1" s="215"/>
      <c r="C1" s="215"/>
      <c r="D1" s="215"/>
      <c r="E1" s="215"/>
      <c r="F1" s="215"/>
      <c r="G1" s="5"/>
      <c r="H1" s="5"/>
      <c r="I1" s="5"/>
      <c r="J1" s="5"/>
    </row>
    <row r="2" spans="1:10" ht="15" x14ac:dyDescent="0.2">
      <c r="A2" s="216" t="s">
        <v>664</v>
      </c>
      <c r="B2" s="216"/>
      <c r="C2" s="216"/>
      <c r="D2" s="216"/>
      <c r="E2" s="216"/>
      <c r="F2" s="216"/>
      <c r="G2" s="5"/>
      <c r="H2" s="5"/>
      <c r="I2" s="5"/>
      <c r="J2" s="5"/>
    </row>
    <row r="3" spans="1:10" ht="40.15" customHeight="1" x14ac:dyDescent="0.2">
      <c r="A3" s="217" t="s">
        <v>665</v>
      </c>
      <c r="B3" s="217"/>
      <c r="C3" s="217"/>
      <c r="D3" s="217"/>
      <c r="E3" s="217"/>
      <c r="F3" s="217"/>
      <c r="G3" s="5"/>
      <c r="H3" s="5"/>
      <c r="I3" s="5"/>
      <c r="J3" s="5"/>
    </row>
    <row r="4" spans="1:10" ht="15" x14ac:dyDescent="0.2">
      <c r="A4" s="101"/>
      <c r="B4" s="217" t="s">
        <v>689</v>
      </c>
      <c r="C4" s="216"/>
      <c r="D4" s="216"/>
      <c r="E4" s="216"/>
      <c r="F4" s="216"/>
      <c r="G4" s="5"/>
      <c r="H4" s="191"/>
      <c r="I4" s="191"/>
      <c r="J4" s="191"/>
    </row>
    <row r="5" spans="1:10" ht="17.45" customHeight="1" x14ac:dyDescent="0.2">
      <c r="A5" s="216" t="s">
        <v>1938</v>
      </c>
      <c r="B5" s="216"/>
      <c r="C5" s="216"/>
      <c r="D5" s="216"/>
      <c r="E5" s="216"/>
      <c r="F5" s="216"/>
      <c r="H5" s="218" t="s">
        <v>883</v>
      </c>
      <c r="I5" s="218"/>
      <c r="J5" s="218"/>
    </row>
    <row r="6" spans="1:10" ht="31.9" customHeight="1" x14ac:dyDescent="0.2">
      <c r="A6" s="216" t="s">
        <v>1936</v>
      </c>
      <c r="B6" s="216"/>
      <c r="C6" s="216"/>
      <c r="D6" s="216"/>
      <c r="E6" s="216"/>
      <c r="F6" s="216"/>
      <c r="G6" s="96"/>
      <c r="H6" s="219" t="s">
        <v>1933</v>
      </c>
      <c r="I6" s="219"/>
      <c r="J6" s="219"/>
    </row>
    <row r="7" spans="1:10" ht="17.45" customHeight="1" x14ac:dyDescent="0.2">
      <c r="A7" s="216" t="s">
        <v>1241</v>
      </c>
      <c r="B7" s="216"/>
      <c r="C7" s="216"/>
      <c r="D7" s="216"/>
      <c r="E7" s="216"/>
      <c r="F7" s="216"/>
      <c r="G7" s="96"/>
      <c r="H7" s="219"/>
      <c r="I7" s="219"/>
      <c r="J7" s="219"/>
    </row>
    <row r="8" spans="1:10" x14ac:dyDescent="0.2">
      <c r="A8" s="5"/>
      <c r="B8" s="5"/>
      <c r="C8" s="5"/>
      <c r="D8" s="5"/>
      <c r="E8" s="5"/>
      <c r="F8" s="5"/>
      <c r="G8" s="96"/>
      <c r="H8" s="219"/>
      <c r="I8" s="219"/>
      <c r="J8" s="219"/>
    </row>
    <row r="9" spans="1:10" x14ac:dyDescent="0.2">
      <c r="A9" s="97" t="s">
        <v>1932</v>
      </c>
      <c r="B9" s="97"/>
      <c r="C9" s="97"/>
      <c r="D9" s="97"/>
      <c r="E9" s="5"/>
      <c r="F9" s="98" t="s">
        <v>1221</v>
      </c>
      <c r="G9" s="99"/>
      <c r="H9" s="220"/>
      <c r="I9" s="220"/>
      <c r="J9" s="220"/>
    </row>
    <row r="10" spans="1:10" ht="30" customHeight="1" x14ac:dyDescent="0.2">
      <c r="A10" s="70" t="s">
        <v>882</v>
      </c>
      <c r="B10" s="74" t="s">
        <v>881</v>
      </c>
      <c r="C10" s="74" t="s">
        <v>1</v>
      </c>
      <c r="D10" s="74" t="s">
        <v>895</v>
      </c>
      <c r="E10" s="71" t="s">
        <v>2</v>
      </c>
      <c r="F10" s="70" t="s">
        <v>3</v>
      </c>
      <c r="G10" s="70" t="s">
        <v>1207</v>
      </c>
      <c r="H10" s="70" t="s">
        <v>879</v>
      </c>
      <c r="I10" s="70" t="s">
        <v>878</v>
      </c>
      <c r="J10" s="70" t="s">
        <v>1206</v>
      </c>
    </row>
    <row r="11" spans="1:10" ht="60" customHeight="1" x14ac:dyDescent="0.2">
      <c r="A11" s="167" t="s">
        <v>699</v>
      </c>
      <c r="B11" s="165" t="s">
        <v>691</v>
      </c>
      <c r="C11" s="165" t="s">
        <v>466</v>
      </c>
      <c r="D11" s="165" t="s">
        <v>1007</v>
      </c>
      <c r="E11" s="166" t="s">
        <v>20</v>
      </c>
      <c r="F11" s="167" t="s">
        <v>1452</v>
      </c>
      <c r="G11" s="167" t="s">
        <v>1453</v>
      </c>
      <c r="H11" s="167" t="s">
        <v>1454</v>
      </c>
      <c r="I11" s="167" t="s">
        <v>2014</v>
      </c>
      <c r="J11" s="167" t="s">
        <v>2014</v>
      </c>
    </row>
    <row r="12" spans="1:10" ht="60" customHeight="1" x14ac:dyDescent="0.2">
      <c r="A12" s="167" t="s">
        <v>1298</v>
      </c>
      <c r="B12" s="165" t="s">
        <v>690</v>
      </c>
      <c r="C12" s="165" t="s">
        <v>1299</v>
      </c>
      <c r="D12" s="165" t="s">
        <v>1007</v>
      </c>
      <c r="E12" s="166" t="s">
        <v>20</v>
      </c>
      <c r="F12" s="167" t="s">
        <v>1455</v>
      </c>
      <c r="G12" s="167" t="s">
        <v>1456</v>
      </c>
      <c r="H12" s="167" t="s">
        <v>1457</v>
      </c>
      <c r="I12" s="167" t="s">
        <v>2015</v>
      </c>
      <c r="J12" s="167" t="s">
        <v>2016</v>
      </c>
    </row>
    <row r="13" spans="1:10" ht="36" customHeight="1" x14ac:dyDescent="0.2">
      <c r="A13" s="167" t="s">
        <v>1356</v>
      </c>
      <c r="B13" s="165" t="s">
        <v>690</v>
      </c>
      <c r="C13" s="165" t="s">
        <v>1357</v>
      </c>
      <c r="D13" s="165" t="s">
        <v>1056</v>
      </c>
      <c r="E13" s="166" t="s">
        <v>20</v>
      </c>
      <c r="F13" s="167" t="s">
        <v>1458</v>
      </c>
      <c r="G13" s="167" t="s">
        <v>1459</v>
      </c>
      <c r="H13" s="167" t="s">
        <v>1460</v>
      </c>
      <c r="I13" s="167" t="s">
        <v>2017</v>
      </c>
      <c r="J13" s="167" t="s">
        <v>2018</v>
      </c>
    </row>
    <row r="14" spans="1:10" ht="36" customHeight="1" x14ac:dyDescent="0.2">
      <c r="A14" s="167" t="s">
        <v>877</v>
      </c>
      <c r="B14" s="165" t="s">
        <v>691</v>
      </c>
      <c r="C14" s="165" t="s">
        <v>1297</v>
      </c>
      <c r="D14" s="165" t="s">
        <v>890</v>
      </c>
      <c r="E14" s="166" t="s">
        <v>8</v>
      </c>
      <c r="F14" s="167" t="s">
        <v>359</v>
      </c>
      <c r="G14" s="167" t="s">
        <v>2019</v>
      </c>
      <c r="H14" s="167" t="s">
        <v>2020</v>
      </c>
      <c r="I14" s="167" t="s">
        <v>2021</v>
      </c>
      <c r="J14" s="167" t="s">
        <v>2022</v>
      </c>
    </row>
    <row r="15" spans="1:10" ht="24" customHeight="1" x14ac:dyDescent="0.2">
      <c r="A15" s="167" t="s">
        <v>840</v>
      </c>
      <c r="B15" s="165" t="s">
        <v>690</v>
      </c>
      <c r="C15" s="165" t="s">
        <v>113</v>
      </c>
      <c r="D15" s="165" t="s">
        <v>1051</v>
      </c>
      <c r="E15" s="166" t="s">
        <v>69</v>
      </c>
      <c r="F15" s="167" t="s">
        <v>1205</v>
      </c>
      <c r="G15" s="167" t="s">
        <v>1461</v>
      </c>
      <c r="H15" s="167" t="s">
        <v>1462</v>
      </c>
      <c r="I15" s="167" t="s">
        <v>2023</v>
      </c>
      <c r="J15" s="167" t="s">
        <v>2024</v>
      </c>
    </row>
    <row r="16" spans="1:10" ht="48" customHeight="1" x14ac:dyDescent="0.2">
      <c r="A16" s="167" t="s">
        <v>703</v>
      </c>
      <c r="B16" s="165" t="s">
        <v>690</v>
      </c>
      <c r="C16" s="165" t="s">
        <v>544</v>
      </c>
      <c r="D16" s="165" t="s">
        <v>1203</v>
      </c>
      <c r="E16" s="166" t="s">
        <v>52</v>
      </c>
      <c r="F16" s="167" t="s">
        <v>545</v>
      </c>
      <c r="G16" s="167" t="s">
        <v>1463</v>
      </c>
      <c r="H16" s="167" t="s">
        <v>1464</v>
      </c>
      <c r="I16" s="167" t="s">
        <v>2025</v>
      </c>
      <c r="J16" s="167" t="s">
        <v>2026</v>
      </c>
    </row>
    <row r="17" spans="1:10" ht="36" customHeight="1" x14ac:dyDescent="0.2">
      <c r="A17" s="167" t="s">
        <v>841</v>
      </c>
      <c r="B17" s="165" t="s">
        <v>690</v>
      </c>
      <c r="C17" s="165" t="s">
        <v>140</v>
      </c>
      <c r="D17" s="165" t="s">
        <v>1051</v>
      </c>
      <c r="E17" s="166" t="s">
        <v>20</v>
      </c>
      <c r="F17" s="167" t="s">
        <v>141</v>
      </c>
      <c r="G17" s="167" t="s">
        <v>1465</v>
      </c>
      <c r="H17" s="167" t="s">
        <v>1466</v>
      </c>
      <c r="I17" s="167" t="s">
        <v>2027</v>
      </c>
      <c r="J17" s="167" t="s">
        <v>2028</v>
      </c>
    </row>
    <row r="18" spans="1:10" ht="24" customHeight="1" x14ac:dyDescent="0.2">
      <c r="A18" s="167" t="s">
        <v>721</v>
      </c>
      <c r="B18" s="165" t="s">
        <v>690</v>
      </c>
      <c r="C18" s="165" t="s">
        <v>495</v>
      </c>
      <c r="D18" s="165" t="s">
        <v>1175</v>
      </c>
      <c r="E18" s="166" t="s">
        <v>20</v>
      </c>
      <c r="F18" s="167" t="s">
        <v>1467</v>
      </c>
      <c r="G18" s="167" t="s">
        <v>1468</v>
      </c>
      <c r="H18" s="167" t="s">
        <v>1469</v>
      </c>
      <c r="I18" s="167" t="s">
        <v>2029</v>
      </c>
      <c r="J18" s="167" t="s">
        <v>2030</v>
      </c>
    </row>
    <row r="19" spans="1:10" ht="24" customHeight="1" x14ac:dyDescent="0.2">
      <c r="A19" s="167" t="s">
        <v>694</v>
      </c>
      <c r="B19" s="165" t="s">
        <v>690</v>
      </c>
      <c r="C19" s="165" t="s">
        <v>493</v>
      </c>
      <c r="D19" s="165" t="s">
        <v>1175</v>
      </c>
      <c r="E19" s="166" t="s">
        <v>20</v>
      </c>
      <c r="F19" s="167" t="s">
        <v>1467</v>
      </c>
      <c r="G19" s="167" t="s">
        <v>1470</v>
      </c>
      <c r="H19" s="167" t="s">
        <v>1471</v>
      </c>
      <c r="I19" s="167" t="s">
        <v>2031</v>
      </c>
      <c r="J19" s="167" t="s">
        <v>2032</v>
      </c>
    </row>
    <row r="20" spans="1:10" ht="48" customHeight="1" x14ac:dyDescent="0.2">
      <c r="A20" s="167" t="s">
        <v>697</v>
      </c>
      <c r="B20" s="165" t="s">
        <v>691</v>
      </c>
      <c r="C20" s="165" t="s">
        <v>564</v>
      </c>
      <c r="D20" s="165" t="s">
        <v>890</v>
      </c>
      <c r="E20" s="166" t="s">
        <v>16</v>
      </c>
      <c r="F20" s="167" t="s">
        <v>565</v>
      </c>
      <c r="G20" s="167" t="s">
        <v>1472</v>
      </c>
      <c r="H20" s="167" t="s">
        <v>1473</v>
      </c>
      <c r="I20" s="167" t="s">
        <v>2033</v>
      </c>
      <c r="J20" s="167" t="s">
        <v>2034</v>
      </c>
    </row>
    <row r="21" spans="1:10" ht="24" customHeight="1" x14ac:dyDescent="0.2">
      <c r="A21" s="167" t="s">
        <v>804</v>
      </c>
      <c r="B21" s="165" t="s">
        <v>690</v>
      </c>
      <c r="C21" s="165" t="s">
        <v>261</v>
      </c>
      <c r="D21" s="165" t="s">
        <v>1063</v>
      </c>
      <c r="E21" s="166" t="s">
        <v>52</v>
      </c>
      <c r="F21" s="167" t="s">
        <v>262</v>
      </c>
      <c r="G21" s="167" t="s">
        <v>1474</v>
      </c>
      <c r="H21" s="167" t="s">
        <v>1475</v>
      </c>
      <c r="I21" s="167" t="s">
        <v>1478</v>
      </c>
      <c r="J21" s="167" t="s">
        <v>2035</v>
      </c>
    </row>
    <row r="22" spans="1:10" ht="48" customHeight="1" x14ac:dyDescent="0.2">
      <c r="A22" s="167" t="s">
        <v>849</v>
      </c>
      <c r="B22" s="165" t="s">
        <v>690</v>
      </c>
      <c r="C22" s="165" t="s">
        <v>110</v>
      </c>
      <c r="D22" s="165" t="s">
        <v>1051</v>
      </c>
      <c r="E22" s="166" t="s">
        <v>20</v>
      </c>
      <c r="F22" s="167" t="s">
        <v>111</v>
      </c>
      <c r="G22" s="167" t="s">
        <v>1476</v>
      </c>
      <c r="H22" s="167" t="s">
        <v>1477</v>
      </c>
      <c r="I22" s="167" t="s">
        <v>2036</v>
      </c>
      <c r="J22" s="167" t="s">
        <v>2037</v>
      </c>
    </row>
    <row r="23" spans="1:10" ht="48" customHeight="1" x14ac:dyDescent="0.2">
      <c r="A23" s="167" t="s">
        <v>1272</v>
      </c>
      <c r="B23" s="165" t="s">
        <v>690</v>
      </c>
      <c r="C23" s="165" t="s">
        <v>1273</v>
      </c>
      <c r="D23" s="165" t="s">
        <v>1036</v>
      </c>
      <c r="E23" s="166" t="s">
        <v>56</v>
      </c>
      <c r="F23" s="167" t="s">
        <v>243</v>
      </c>
      <c r="G23" s="167" t="s">
        <v>1479</v>
      </c>
      <c r="H23" s="167" t="s">
        <v>1479</v>
      </c>
      <c r="I23" s="167" t="s">
        <v>2038</v>
      </c>
      <c r="J23" s="167" t="s">
        <v>2039</v>
      </c>
    </row>
    <row r="24" spans="1:10" ht="24" customHeight="1" x14ac:dyDescent="0.2">
      <c r="A24" s="167" t="s">
        <v>832</v>
      </c>
      <c r="B24" s="165" t="s">
        <v>690</v>
      </c>
      <c r="C24" s="165" t="s">
        <v>170</v>
      </c>
      <c r="D24" s="165" t="s">
        <v>1179</v>
      </c>
      <c r="E24" s="166" t="s">
        <v>20</v>
      </c>
      <c r="F24" s="167" t="s">
        <v>165</v>
      </c>
      <c r="G24" s="167" t="s">
        <v>1480</v>
      </c>
      <c r="H24" s="167" t="s">
        <v>1481</v>
      </c>
      <c r="I24" s="167" t="s">
        <v>2040</v>
      </c>
      <c r="J24" s="167" t="s">
        <v>2041</v>
      </c>
    </row>
    <row r="25" spans="1:10" ht="36" customHeight="1" x14ac:dyDescent="0.2">
      <c r="A25" s="167" t="s">
        <v>701</v>
      </c>
      <c r="B25" s="165" t="s">
        <v>691</v>
      </c>
      <c r="C25" s="165" t="s">
        <v>71</v>
      </c>
      <c r="D25" s="165">
        <v>45</v>
      </c>
      <c r="E25" s="166" t="s">
        <v>20</v>
      </c>
      <c r="F25" s="167" t="s">
        <v>1482</v>
      </c>
      <c r="G25" s="167" t="s">
        <v>1483</v>
      </c>
      <c r="H25" s="167" t="s">
        <v>1484</v>
      </c>
      <c r="I25" s="167" t="s">
        <v>2040</v>
      </c>
      <c r="J25" s="167" t="s">
        <v>2042</v>
      </c>
    </row>
    <row r="26" spans="1:10" ht="36" customHeight="1" x14ac:dyDescent="0.2">
      <c r="A26" s="167" t="s">
        <v>845</v>
      </c>
      <c r="B26" s="165" t="s">
        <v>690</v>
      </c>
      <c r="C26" s="165" t="s">
        <v>128</v>
      </c>
      <c r="D26" s="165" t="s">
        <v>1051</v>
      </c>
      <c r="E26" s="166" t="s">
        <v>95</v>
      </c>
      <c r="F26" s="167" t="s">
        <v>129</v>
      </c>
      <c r="G26" s="167" t="s">
        <v>1485</v>
      </c>
      <c r="H26" s="167" t="s">
        <v>1486</v>
      </c>
      <c r="I26" s="167" t="s">
        <v>2043</v>
      </c>
      <c r="J26" s="167" t="s">
        <v>2044</v>
      </c>
    </row>
    <row r="27" spans="1:10" ht="48" customHeight="1" x14ac:dyDescent="0.2">
      <c r="A27" s="167" t="s">
        <v>729</v>
      </c>
      <c r="B27" s="165" t="s">
        <v>691</v>
      </c>
      <c r="C27" s="165" t="s">
        <v>456</v>
      </c>
      <c r="D27" s="165">
        <v>136</v>
      </c>
      <c r="E27" s="166" t="s">
        <v>20</v>
      </c>
      <c r="F27" s="167" t="s">
        <v>457</v>
      </c>
      <c r="G27" s="167" t="s">
        <v>1487</v>
      </c>
      <c r="H27" s="167" t="s">
        <v>1488</v>
      </c>
      <c r="I27" s="167" t="s">
        <v>2043</v>
      </c>
      <c r="J27" s="167" t="s">
        <v>2045</v>
      </c>
    </row>
    <row r="28" spans="1:10" ht="24" customHeight="1" x14ac:dyDescent="0.2">
      <c r="A28" s="167" t="s">
        <v>722</v>
      </c>
      <c r="B28" s="165" t="s">
        <v>691</v>
      </c>
      <c r="C28" s="165" t="s">
        <v>488</v>
      </c>
      <c r="D28" s="165" t="s">
        <v>890</v>
      </c>
      <c r="E28" s="166" t="s">
        <v>16</v>
      </c>
      <c r="F28" s="167" t="s">
        <v>489</v>
      </c>
      <c r="G28" s="167" t="s">
        <v>1489</v>
      </c>
      <c r="H28" s="167" t="s">
        <v>1490</v>
      </c>
      <c r="I28" s="167" t="s">
        <v>2046</v>
      </c>
      <c r="J28" s="167" t="s">
        <v>2047</v>
      </c>
    </row>
    <row r="29" spans="1:10" ht="24" customHeight="1" x14ac:dyDescent="0.2">
      <c r="A29" s="167" t="s">
        <v>772</v>
      </c>
      <c r="B29" s="165" t="s">
        <v>690</v>
      </c>
      <c r="C29" s="165" t="s">
        <v>345</v>
      </c>
      <c r="D29" s="165" t="s">
        <v>1036</v>
      </c>
      <c r="E29" s="166" t="s">
        <v>52</v>
      </c>
      <c r="F29" s="167" t="s">
        <v>1492</v>
      </c>
      <c r="G29" s="167" t="s">
        <v>1493</v>
      </c>
      <c r="H29" s="167" t="s">
        <v>1494</v>
      </c>
      <c r="I29" s="167" t="s">
        <v>2048</v>
      </c>
      <c r="J29" s="167" t="s">
        <v>2049</v>
      </c>
    </row>
    <row r="30" spans="1:10" ht="24" customHeight="1" x14ac:dyDescent="0.2">
      <c r="A30" s="167" t="s">
        <v>787</v>
      </c>
      <c r="B30" s="165" t="s">
        <v>690</v>
      </c>
      <c r="C30" s="165" t="s">
        <v>305</v>
      </c>
      <c r="D30" s="165" t="s">
        <v>1036</v>
      </c>
      <c r="E30" s="166" t="s">
        <v>52</v>
      </c>
      <c r="F30" s="167" t="s">
        <v>306</v>
      </c>
      <c r="G30" s="167" t="s">
        <v>1495</v>
      </c>
      <c r="H30" s="167" t="s">
        <v>1496</v>
      </c>
      <c r="I30" s="167" t="s">
        <v>2050</v>
      </c>
      <c r="J30" s="167" t="s">
        <v>2051</v>
      </c>
    </row>
    <row r="31" spans="1:10" ht="24" customHeight="1" x14ac:dyDescent="0.2">
      <c r="A31" s="167" t="s">
        <v>839</v>
      </c>
      <c r="B31" s="165" t="s">
        <v>690</v>
      </c>
      <c r="C31" s="165" t="s">
        <v>118</v>
      </c>
      <c r="D31" s="165" t="s">
        <v>1051</v>
      </c>
      <c r="E31" s="166" t="s">
        <v>69</v>
      </c>
      <c r="F31" s="167" t="s">
        <v>1205</v>
      </c>
      <c r="G31" s="167" t="s">
        <v>1497</v>
      </c>
      <c r="H31" s="167" t="s">
        <v>1498</v>
      </c>
      <c r="I31" s="167" t="s">
        <v>2052</v>
      </c>
      <c r="J31" s="167" t="s">
        <v>2053</v>
      </c>
    </row>
    <row r="32" spans="1:10" ht="36" customHeight="1" x14ac:dyDescent="0.2">
      <c r="A32" s="167" t="s">
        <v>748</v>
      </c>
      <c r="B32" s="165" t="s">
        <v>691</v>
      </c>
      <c r="C32" s="165" t="s">
        <v>408</v>
      </c>
      <c r="D32" s="165" t="s">
        <v>1056</v>
      </c>
      <c r="E32" s="166" t="s">
        <v>56</v>
      </c>
      <c r="F32" s="167" t="s">
        <v>243</v>
      </c>
      <c r="G32" s="167" t="s">
        <v>2054</v>
      </c>
      <c r="H32" s="167" t="s">
        <v>2054</v>
      </c>
      <c r="I32" s="167" t="s">
        <v>2052</v>
      </c>
      <c r="J32" s="167" t="s">
        <v>2055</v>
      </c>
    </row>
    <row r="33" spans="1:10" ht="36" customHeight="1" x14ac:dyDescent="0.2">
      <c r="A33" s="167" t="s">
        <v>788</v>
      </c>
      <c r="B33" s="165" t="s">
        <v>690</v>
      </c>
      <c r="C33" s="165" t="s">
        <v>302</v>
      </c>
      <c r="D33" s="165" t="s">
        <v>1036</v>
      </c>
      <c r="E33" s="166" t="s">
        <v>56</v>
      </c>
      <c r="F33" s="167" t="s">
        <v>303</v>
      </c>
      <c r="G33" s="167" t="s">
        <v>1499</v>
      </c>
      <c r="H33" s="167" t="s">
        <v>1500</v>
      </c>
      <c r="I33" s="167" t="s">
        <v>2056</v>
      </c>
      <c r="J33" s="167" t="s">
        <v>2057</v>
      </c>
    </row>
    <row r="34" spans="1:10" ht="24" customHeight="1" x14ac:dyDescent="0.2">
      <c r="A34" s="167" t="s">
        <v>852</v>
      </c>
      <c r="B34" s="165" t="s">
        <v>690</v>
      </c>
      <c r="C34" s="165" t="s">
        <v>101</v>
      </c>
      <c r="D34" s="165" t="s">
        <v>1051</v>
      </c>
      <c r="E34" s="166" t="s">
        <v>95</v>
      </c>
      <c r="F34" s="167" t="s">
        <v>102</v>
      </c>
      <c r="G34" s="167" t="s">
        <v>1501</v>
      </c>
      <c r="H34" s="167" t="s">
        <v>1502</v>
      </c>
      <c r="I34" s="167" t="s">
        <v>1910</v>
      </c>
      <c r="J34" s="167" t="s">
        <v>2058</v>
      </c>
    </row>
    <row r="35" spans="1:10" ht="48" customHeight="1" x14ac:dyDescent="0.2">
      <c r="A35" s="167" t="s">
        <v>725</v>
      </c>
      <c r="B35" s="165" t="s">
        <v>690</v>
      </c>
      <c r="C35" s="165" t="s">
        <v>480</v>
      </c>
      <c r="D35" s="165" t="s">
        <v>1168</v>
      </c>
      <c r="E35" s="166" t="s">
        <v>20</v>
      </c>
      <c r="F35" s="167" t="s">
        <v>481</v>
      </c>
      <c r="G35" s="167" t="s">
        <v>1503</v>
      </c>
      <c r="H35" s="167" t="s">
        <v>1504</v>
      </c>
      <c r="I35" s="167" t="s">
        <v>2059</v>
      </c>
      <c r="J35" s="167" t="s">
        <v>2060</v>
      </c>
    </row>
    <row r="36" spans="1:10" ht="48" customHeight="1" x14ac:dyDescent="0.2">
      <c r="A36" s="167" t="s">
        <v>858</v>
      </c>
      <c r="B36" s="165" t="s">
        <v>690</v>
      </c>
      <c r="C36" s="165" t="s">
        <v>83</v>
      </c>
      <c r="D36" s="165" t="s">
        <v>1061</v>
      </c>
      <c r="E36" s="166" t="s">
        <v>69</v>
      </c>
      <c r="F36" s="167" t="s">
        <v>1505</v>
      </c>
      <c r="G36" s="167" t="s">
        <v>1506</v>
      </c>
      <c r="H36" s="167" t="s">
        <v>1507</v>
      </c>
      <c r="I36" s="167" t="s">
        <v>2061</v>
      </c>
      <c r="J36" s="167" t="s">
        <v>2062</v>
      </c>
    </row>
    <row r="37" spans="1:10" ht="36" customHeight="1" x14ac:dyDescent="0.2">
      <c r="A37" s="167" t="s">
        <v>781</v>
      </c>
      <c r="B37" s="165" t="s">
        <v>690</v>
      </c>
      <c r="C37" s="165" t="s">
        <v>323</v>
      </c>
      <c r="D37" s="165" t="s">
        <v>1036</v>
      </c>
      <c r="E37" s="166" t="s">
        <v>52</v>
      </c>
      <c r="F37" s="167" t="s">
        <v>324</v>
      </c>
      <c r="G37" s="167" t="s">
        <v>1508</v>
      </c>
      <c r="H37" s="167" t="s">
        <v>1509</v>
      </c>
      <c r="I37" s="167" t="s">
        <v>2063</v>
      </c>
      <c r="J37" s="167" t="s">
        <v>2064</v>
      </c>
    </row>
    <row r="38" spans="1:10" ht="48" customHeight="1" x14ac:dyDescent="0.2">
      <c r="A38" s="167" t="s">
        <v>842</v>
      </c>
      <c r="B38" s="165" t="s">
        <v>690</v>
      </c>
      <c r="C38" s="165" t="s">
        <v>137</v>
      </c>
      <c r="D38" s="165" t="s">
        <v>1051</v>
      </c>
      <c r="E38" s="166" t="s">
        <v>95</v>
      </c>
      <c r="F38" s="167" t="s">
        <v>138</v>
      </c>
      <c r="G38" s="167" t="s">
        <v>1510</v>
      </c>
      <c r="H38" s="167" t="s">
        <v>1511</v>
      </c>
      <c r="I38" s="167" t="s">
        <v>2065</v>
      </c>
      <c r="J38" s="167" t="s">
        <v>2066</v>
      </c>
    </row>
    <row r="39" spans="1:10" ht="24" customHeight="1" x14ac:dyDescent="0.2">
      <c r="A39" s="167" t="s">
        <v>696</v>
      </c>
      <c r="B39" s="165" t="s">
        <v>691</v>
      </c>
      <c r="C39" s="165" t="s">
        <v>567</v>
      </c>
      <c r="D39" s="165" t="s">
        <v>890</v>
      </c>
      <c r="E39" s="166" t="s">
        <v>16</v>
      </c>
      <c r="F39" s="167" t="s">
        <v>9</v>
      </c>
      <c r="G39" s="167" t="s">
        <v>1512</v>
      </c>
      <c r="H39" s="167" t="s">
        <v>1513</v>
      </c>
      <c r="I39" s="167" t="s">
        <v>2067</v>
      </c>
      <c r="J39" s="167" t="s">
        <v>2068</v>
      </c>
    </row>
    <row r="40" spans="1:10" ht="36" customHeight="1" x14ac:dyDescent="0.2">
      <c r="A40" s="167" t="s">
        <v>834</v>
      </c>
      <c r="B40" s="165" t="s">
        <v>690</v>
      </c>
      <c r="C40" s="165" t="s">
        <v>164</v>
      </c>
      <c r="D40" s="165" t="s">
        <v>1179</v>
      </c>
      <c r="E40" s="166" t="s">
        <v>20</v>
      </c>
      <c r="F40" s="167" t="s">
        <v>165</v>
      </c>
      <c r="G40" s="167" t="s">
        <v>1514</v>
      </c>
      <c r="H40" s="167" t="s">
        <v>1515</v>
      </c>
      <c r="I40" s="167" t="s">
        <v>1277</v>
      </c>
      <c r="J40" s="167" t="s">
        <v>2069</v>
      </c>
    </row>
    <row r="41" spans="1:10" ht="24" customHeight="1" x14ac:dyDescent="0.2">
      <c r="A41" s="167" t="s">
        <v>731</v>
      </c>
      <c r="B41" s="165" t="s">
        <v>690</v>
      </c>
      <c r="C41" s="165" t="s">
        <v>450</v>
      </c>
      <c r="D41" s="165" t="s">
        <v>1203</v>
      </c>
      <c r="E41" s="166" t="s">
        <v>20</v>
      </c>
      <c r="F41" s="167" t="s">
        <v>451</v>
      </c>
      <c r="G41" s="167" t="s">
        <v>1516</v>
      </c>
      <c r="H41" s="167" t="s">
        <v>1517</v>
      </c>
      <c r="I41" s="167" t="s">
        <v>1518</v>
      </c>
      <c r="J41" s="167" t="s">
        <v>2070</v>
      </c>
    </row>
    <row r="42" spans="1:10" ht="60" customHeight="1" x14ac:dyDescent="0.2">
      <c r="A42" s="167" t="s">
        <v>844</v>
      </c>
      <c r="B42" s="165" t="s">
        <v>690</v>
      </c>
      <c r="C42" s="165" t="s">
        <v>131</v>
      </c>
      <c r="D42" s="165" t="s">
        <v>1051</v>
      </c>
      <c r="E42" s="166" t="s">
        <v>95</v>
      </c>
      <c r="F42" s="167" t="s">
        <v>132</v>
      </c>
      <c r="G42" s="167" t="s">
        <v>1519</v>
      </c>
      <c r="H42" s="167" t="s">
        <v>1520</v>
      </c>
      <c r="I42" s="167" t="s">
        <v>1523</v>
      </c>
      <c r="J42" s="167" t="s">
        <v>2071</v>
      </c>
    </row>
    <row r="43" spans="1:10" ht="48" customHeight="1" x14ac:dyDescent="0.2">
      <c r="A43" s="167" t="s">
        <v>784</v>
      </c>
      <c r="B43" s="165" t="s">
        <v>690</v>
      </c>
      <c r="C43" s="165" t="s">
        <v>314</v>
      </c>
      <c r="D43" s="165" t="s">
        <v>1036</v>
      </c>
      <c r="E43" s="166" t="s">
        <v>52</v>
      </c>
      <c r="F43" s="167" t="s">
        <v>315</v>
      </c>
      <c r="G43" s="167" t="s">
        <v>1521</v>
      </c>
      <c r="H43" s="167" t="s">
        <v>1522</v>
      </c>
      <c r="I43" s="167" t="s">
        <v>1523</v>
      </c>
      <c r="J43" s="167" t="s">
        <v>2072</v>
      </c>
    </row>
    <row r="44" spans="1:10" ht="36" customHeight="1" x14ac:dyDescent="0.2">
      <c r="A44" s="167" t="s">
        <v>848</v>
      </c>
      <c r="B44" s="165" t="s">
        <v>690</v>
      </c>
      <c r="C44" s="165" t="s">
        <v>115</v>
      </c>
      <c r="D44" s="165" t="s">
        <v>1204</v>
      </c>
      <c r="E44" s="166" t="s">
        <v>20</v>
      </c>
      <c r="F44" s="167" t="s">
        <v>116</v>
      </c>
      <c r="G44" s="167" t="s">
        <v>1312</v>
      </c>
      <c r="H44" s="167" t="s">
        <v>1524</v>
      </c>
      <c r="I44" s="167" t="s">
        <v>1525</v>
      </c>
      <c r="J44" s="167" t="s">
        <v>2073</v>
      </c>
    </row>
    <row r="45" spans="1:10" ht="60" customHeight="1" x14ac:dyDescent="0.2">
      <c r="A45" s="167" t="s">
        <v>698</v>
      </c>
      <c r="B45" s="165" t="s">
        <v>691</v>
      </c>
      <c r="C45" s="165" t="s">
        <v>468</v>
      </c>
      <c r="D45" s="165" t="s">
        <v>1007</v>
      </c>
      <c r="E45" s="166" t="s">
        <v>20</v>
      </c>
      <c r="F45" s="167" t="s">
        <v>1526</v>
      </c>
      <c r="G45" s="167" t="s">
        <v>1453</v>
      </c>
      <c r="H45" s="167" t="s">
        <v>1527</v>
      </c>
      <c r="I45" s="167" t="s">
        <v>1528</v>
      </c>
      <c r="J45" s="167" t="s">
        <v>2074</v>
      </c>
    </row>
    <row r="46" spans="1:10" ht="36" customHeight="1" x14ac:dyDescent="0.2">
      <c r="A46" s="167" t="s">
        <v>1307</v>
      </c>
      <c r="B46" s="165" t="s">
        <v>690</v>
      </c>
      <c r="C46" s="165" t="s">
        <v>1308</v>
      </c>
      <c r="D46" s="165" t="s">
        <v>1051</v>
      </c>
      <c r="E46" s="166" t="s">
        <v>69</v>
      </c>
      <c r="F46" s="167" t="s">
        <v>1313</v>
      </c>
      <c r="G46" s="167" t="s">
        <v>1529</v>
      </c>
      <c r="H46" s="167" t="s">
        <v>1530</v>
      </c>
      <c r="I46" s="167" t="s">
        <v>2075</v>
      </c>
      <c r="J46" s="167" t="s">
        <v>2076</v>
      </c>
    </row>
    <row r="47" spans="1:10" ht="36" customHeight="1" x14ac:dyDescent="0.2">
      <c r="A47" s="167" t="s">
        <v>1274</v>
      </c>
      <c r="B47" s="165" t="s">
        <v>691</v>
      </c>
      <c r="C47" s="165" t="s">
        <v>1275</v>
      </c>
      <c r="D47" s="165" t="s">
        <v>1036</v>
      </c>
      <c r="E47" s="166" t="s">
        <v>56</v>
      </c>
      <c r="F47" s="167" t="s">
        <v>243</v>
      </c>
      <c r="G47" s="167" t="s">
        <v>1531</v>
      </c>
      <c r="H47" s="167" t="s">
        <v>1531</v>
      </c>
      <c r="I47" s="167" t="s">
        <v>2077</v>
      </c>
      <c r="J47" s="167" t="s">
        <v>2078</v>
      </c>
    </row>
    <row r="48" spans="1:10" ht="24" customHeight="1" x14ac:dyDescent="0.2">
      <c r="A48" s="167" t="s">
        <v>782</v>
      </c>
      <c r="B48" s="165" t="s">
        <v>690</v>
      </c>
      <c r="C48" s="165" t="s">
        <v>320</v>
      </c>
      <c r="D48" s="165" t="s">
        <v>1036</v>
      </c>
      <c r="E48" s="166" t="s">
        <v>52</v>
      </c>
      <c r="F48" s="167" t="s">
        <v>321</v>
      </c>
      <c r="G48" s="167" t="s">
        <v>1532</v>
      </c>
      <c r="H48" s="167" t="s">
        <v>1533</v>
      </c>
      <c r="I48" s="167" t="s">
        <v>1534</v>
      </c>
      <c r="J48" s="167" t="s">
        <v>2079</v>
      </c>
    </row>
    <row r="49" spans="1:10" ht="36" customHeight="1" x14ac:dyDescent="0.2">
      <c r="A49" s="167" t="s">
        <v>717</v>
      </c>
      <c r="B49" s="165" t="s">
        <v>691</v>
      </c>
      <c r="C49" s="165" t="s">
        <v>506</v>
      </c>
      <c r="D49" s="165" t="s">
        <v>890</v>
      </c>
      <c r="E49" s="166" t="s">
        <v>16</v>
      </c>
      <c r="F49" s="167" t="s">
        <v>1535</v>
      </c>
      <c r="G49" s="167" t="s">
        <v>1536</v>
      </c>
      <c r="H49" s="167" t="s">
        <v>1537</v>
      </c>
      <c r="I49" s="167" t="s">
        <v>1314</v>
      </c>
      <c r="J49" s="167" t="s">
        <v>2080</v>
      </c>
    </row>
    <row r="50" spans="1:10" ht="24" customHeight="1" x14ac:dyDescent="0.2">
      <c r="A50" s="167" t="s">
        <v>786</v>
      </c>
      <c r="B50" s="165" t="s">
        <v>690</v>
      </c>
      <c r="C50" s="165" t="s">
        <v>308</v>
      </c>
      <c r="D50" s="165" t="s">
        <v>1036</v>
      </c>
      <c r="E50" s="166" t="s">
        <v>52</v>
      </c>
      <c r="F50" s="167" t="s">
        <v>309</v>
      </c>
      <c r="G50" s="167" t="s">
        <v>1538</v>
      </c>
      <c r="H50" s="167" t="s">
        <v>1539</v>
      </c>
      <c r="I50" s="167" t="s">
        <v>1315</v>
      </c>
      <c r="J50" s="167" t="s">
        <v>2081</v>
      </c>
    </row>
    <row r="51" spans="1:10" ht="48" customHeight="1" x14ac:dyDescent="0.2">
      <c r="A51" s="167" t="s">
        <v>730</v>
      </c>
      <c r="B51" s="165" t="s">
        <v>691</v>
      </c>
      <c r="C51" s="165" t="s">
        <v>453</v>
      </c>
      <c r="D51" s="165" t="s">
        <v>890</v>
      </c>
      <c r="E51" s="166" t="s">
        <v>16</v>
      </c>
      <c r="F51" s="167" t="s">
        <v>454</v>
      </c>
      <c r="G51" s="167" t="s">
        <v>1540</v>
      </c>
      <c r="H51" s="167" t="s">
        <v>1541</v>
      </c>
      <c r="I51" s="167" t="s">
        <v>1542</v>
      </c>
      <c r="J51" s="167" t="s">
        <v>2082</v>
      </c>
    </row>
    <row r="52" spans="1:10" ht="24" customHeight="1" x14ac:dyDescent="0.2">
      <c r="A52" s="167" t="s">
        <v>1369</v>
      </c>
      <c r="B52" s="165" t="s">
        <v>691</v>
      </c>
      <c r="C52" s="165" t="s">
        <v>1370</v>
      </c>
      <c r="D52" s="165" t="s">
        <v>1203</v>
      </c>
      <c r="E52" s="166" t="s">
        <v>20</v>
      </c>
      <c r="F52" s="167" t="s">
        <v>459</v>
      </c>
      <c r="G52" s="167" t="s">
        <v>1543</v>
      </c>
      <c r="H52" s="167" t="s">
        <v>1544</v>
      </c>
      <c r="I52" s="167" t="s">
        <v>2083</v>
      </c>
      <c r="J52" s="167" t="s">
        <v>2084</v>
      </c>
    </row>
    <row r="53" spans="1:10" ht="24" customHeight="1" x14ac:dyDescent="0.2">
      <c r="A53" s="167" t="s">
        <v>833</v>
      </c>
      <c r="B53" s="165" t="s">
        <v>690</v>
      </c>
      <c r="C53" s="165" t="s">
        <v>167</v>
      </c>
      <c r="D53" s="165" t="s">
        <v>1179</v>
      </c>
      <c r="E53" s="166" t="s">
        <v>52</v>
      </c>
      <c r="F53" s="167" t="s">
        <v>168</v>
      </c>
      <c r="G53" s="167" t="s">
        <v>1545</v>
      </c>
      <c r="H53" s="167" t="s">
        <v>1546</v>
      </c>
      <c r="I53" s="167" t="s">
        <v>1547</v>
      </c>
      <c r="J53" s="167" t="s">
        <v>2085</v>
      </c>
    </row>
    <row r="54" spans="1:10" ht="24" customHeight="1" x14ac:dyDescent="0.2">
      <c r="A54" s="167" t="s">
        <v>855</v>
      </c>
      <c r="B54" s="165" t="s">
        <v>690</v>
      </c>
      <c r="C54" s="165" t="s">
        <v>91</v>
      </c>
      <c r="D54" s="165" t="s">
        <v>1051</v>
      </c>
      <c r="E54" s="166" t="s">
        <v>20</v>
      </c>
      <c r="F54" s="167" t="s">
        <v>92</v>
      </c>
      <c r="G54" s="167" t="s">
        <v>1548</v>
      </c>
      <c r="H54" s="167" t="s">
        <v>1549</v>
      </c>
      <c r="I54" s="167" t="s">
        <v>1316</v>
      </c>
      <c r="J54" s="167" t="s">
        <v>2086</v>
      </c>
    </row>
    <row r="55" spans="1:10" ht="24" customHeight="1" x14ac:dyDescent="0.2">
      <c r="A55" s="167" t="s">
        <v>857</v>
      </c>
      <c r="B55" s="165" t="s">
        <v>690</v>
      </c>
      <c r="C55" s="165" t="s">
        <v>85</v>
      </c>
      <c r="D55" s="165" t="s">
        <v>1061</v>
      </c>
      <c r="E55" s="166" t="s">
        <v>69</v>
      </c>
      <c r="F55" s="167" t="s">
        <v>1550</v>
      </c>
      <c r="G55" s="167" t="s">
        <v>1551</v>
      </c>
      <c r="H55" s="167" t="s">
        <v>1552</v>
      </c>
      <c r="I55" s="167" t="s">
        <v>1278</v>
      </c>
      <c r="J55" s="167" t="s">
        <v>2087</v>
      </c>
    </row>
    <row r="56" spans="1:10" ht="36" customHeight="1" x14ac:dyDescent="0.2">
      <c r="A56" s="167" t="s">
        <v>727</v>
      </c>
      <c r="B56" s="165" t="s">
        <v>690</v>
      </c>
      <c r="C56" s="165" t="s">
        <v>472</v>
      </c>
      <c r="D56" s="165" t="s">
        <v>1007</v>
      </c>
      <c r="E56" s="166" t="s">
        <v>20</v>
      </c>
      <c r="F56" s="167" t="s">
        <v>473</v>
      </c>
      <c r="G56" s="167" t="s">
        <v>1553</v>
      </c>
      <c r="H56" s="167" t="s">
        <v>1554</v>
      </c>
      <c r="I56" s="167" t="s">
        <v>2088</v>
      </c>
      <c r="J56" s="167" t="s">
        <v>2089</v>
      </c>
    </row>
    <row r="57" spans="1:10" ht="24" customHeight="1" x14ac:dyDescent="0.2">
      <c r="A57" s="167" t="s">
        <v>843</v>
      </c>
      <c r="B57" s="165" t="s">
        <v>690</v>
      </c>
      <c r="C57" s="165" t="s">
        <v>134</v>
      </c>
      <c r="D57" s="165" t="s">
        <v>1051</v>
      </c>
      <c r="E57" s="166" t="s">
        <v>95</v>
      </c>
      <c r="F57" s="167" t="s">
        <v>135</v>
      </c>
      <c r="G57" s="167" t="s">
        <v>1201</v>
      </c>
      <c r="H57" s="167" t="s">
        <v>1555</v>
      </c>
      <c r="I57" s="167" t="s">
        <v>1202</v>
      </c>
      <c r="J57" s="167" t="s">
        <v>2090</v>
      </c>
    </row>
    <row r="58" spans="1:10" ht="24" customHeight="1" x14ac:dyDescent="0.2">
      <c r="A58" s="167" t="s">
        <v>850</v>
      </c>
      <c r="B58" s="165" t="s">
        <v>690</v>
      </c>
      <c r="C58" s="165" t="s">
        <v>107</v>
      </c>
      <c r="D58" s="165" t="s">
        <v>1051</v>
      </c>
      <c r="E58" s="166" t="s">
        <v>95</v>
      </c>
      <c r="F58" s="167" t="s">
        <v>108</v>
      </c>
      <c r="G58" s="167" t="s">
        <v>1556</v>
      </c>
      <c r="H58" s="167" t="s">
        <v>1557</v>
      </c>
      <c r="I58" s="167" t="s">
        <v>1558</v>
      </c>
      <c r="J58" s="167" t="s">
        <v>2091</v>
      </c>
    </row>
    <row r="59" spans="1:10" ht="36" customHeight="1" x14ac:dyDescent="0.2">
      <c r="A59" s="167" t="s">
        <v>693</v>
      </c>
      <c r="B59" s="165" t="s">
        <v>691</v>
      </c>
      <c r="C59" s="165" t="s">
        <v>576</v>
      </c>
      <c r="D59" s="165" t="s">
        <v>929</v>
      </c>
      <c r="E59" s="166" t="s">
        <v>56</v>
      </c>
      <c r="F59" s="167" t="s">
        <v>243</v>
      </c>
      <c r="G59" s="167" t="s">
        <v>1911</v>
      </c>
      <c r="H59" s="167" t="s">
        <v>1911</v>
      </c>
      <c r="I59" s="167" t="s">
        <v>1912</v>
      </c>
      <c r="J59" s="167" t="s">
        <v>2092</v>
      </c>
    </row>
    <row r="60" spans="1:10" ht="24" customHeight="1" x14ac:dyDescent="0.2">
      <c r="A60" s="167" t="s">
        <v>1354</v>
      </c>
      <c r="B60" s="165" t="s">
        <v>690</v>
      </c>
      <c r="C60" s="165" t="s">
        <v>1355</v>
      </c>
      <c r="D60" s="165" t="s">
        <v>1179</v>
      </c>
      <c r="E60" s="166" t="s">
        <v>20</v>
      </c>
      <c r="F60" s="167" t="s">
        <v>1559</v>
      </c>
      <c r="G60" s="167" t="s">
        <v>1560</v>
      </c>
      <c r="H60" s="167" t="s">
        <v>1561</v>
      </c>
      <c r="I60" s="167" t="s">
        <v>1317</v>
      </c>
      <c r="J60" s="167" t="s">
        <v>2093</v>
      </c>
    </row>
    <row r="61" spans="1:10" ht="24" customHeight="1" x14ac:dyDescent="0.2">
      <c r="A61" s="167" t="s">
        <v>749</v>
      </c>
      <c r="B61" s="165" t="s">
        <v>691</v>
      </c>
      <c r="C61" s="165" t="s">
        <v>405</v>
      </c>
      <c r="D61" s="165" t="s">
        <v>1036</v>
      </c>
      <c r="E61" s="166" t="s">
        <v>56</v>
      </c>
      <c r="F61" s="167" t="s">
        <v>243</v>
      </c>
      <c r="G61" s="167" t="s">
        <v>1562</v>
      </c>
      <c r="H61" s="167" t="s">
        <v>1562</v>
      </c>
      <c r="I61" s="167" t="s">
        <v>1279</v>
      </c>
      <c r="J61" s="167" t="s">
        <v>2094</v>
      </c>
    </row>
    <row r="62" spans="1:10" ht="24" customHeight="1" x14ac:dyDescent="0.2">
      <c r="A62" s="167" t="s">
        <v>743</v>
      </c>
      <c r="B62" s="165" t="s">
        <v>691</v>
      </c>
      <c r="C62" s="165" t="s">
        <v>419</v>
      </c>
      <c r="D62" s="165" t="s">
        <v>1029</v>
      </c>
      <c r="E62" s="166" t="s">
        <v>56</v>
      </c>
      <c r="F62" s="167" t="s">
        <v>243</v>
      </c>
      <c r="G62" s="167" t="s">
        <v>1563</v>
      </c>
      <c r="H62" s="167" t="s">
        <v>1563</v>
      </c>
      <c r="I62" s="167" t="s">
        <v>1319</v>
      </c>
      <c r="J62" s="167" t="s">
        <v>2095</v>
      </c>
    </row>
    <row r="63" spans="1:10" ht="24" customHeight="1" x14ac:dyDescent="0.2">
      <c r="A63" s="167" t="s">
        <v>759</v>
      </c>
      <c r="B63" s="165" t="s">
        <v>690</v>
      </c>
      <c r="C63" s="165" t="s">
        <v>379</v>
      </c>
      <c r="D63" s="165" t="s">
        <v>1036</v>
      </c>
      <c r="E63" s="166" t="s">
        <v>56</v>
      </c>
      <c r="F63" s="167" t="s">
        <v>362</v>
      </c>
      <c r="G63" s="167" t="s">
        <v>1564</v>
      </c>
      <c r="H63" s="167" t="s">
        <v>1565</v>
      </c>
      <c r="I63" s="167" t="s">
        <v>1199</v>
      </c>
      <c r="J63" s="167" t="s">
        <v>2096</v>
      </c>
    </row>
    <row r="64" spans="1:10" ht="36" customHeight="1" x14ac:dyDescent="0.2">
      <c r="A64" s="167" t="s">
        <v>853</v>
      </c>
      <c r="B64" s="165" t="s">
        <v>690</v>
      </c>
      <c r="C64" s="165" t="s">
        <v>98</v>
      </c>
      <c r="D64" s="165" t="s">
        <v>1051</v>
      </c>
      <c r="E64" s="166" t="s">
        <v>95</v>
      </c>
      <c r="F64" s="167" t="s">
        <v>99</v>
      </c>
      <c r="G64" s="167" t="s">
        <v>1566</v>
      </c>
      <c r="H64" s="167" t="s">
        <v>1567</v>
      </c>
      <c r="I64" s="167" t="s">
        <v>2097</v>
      </c>
      <c r="J64" s="167" t="s">
        <v>2098</v>
      </c>
    </row>
    <row r="65" spans="1:10" ht="36" customHeight="1" x14ac:dyDescent="0.2">
      <c r="A65" s="167" t="s">
        <v>692</v>
      </c>
      <c r="B65" s="165" t="s">
        <v>691</v>
      </c>
      <c r="C65" s="165" t="s">
        <v>578</v>
      </c>
      <c r="D65" s="165" t="s">
        <v>904</v>
      </c>
      <c r="E65" s="166" t="s">
        <v>52</v>
      </c>
      <c r="F65" s="167" t="s">
        <v>1318</v>
      </c>
      <c r="G65" s="167" t="s">
        <v>1568</v>
      </c>
      <c r="H65" s="167" t="s">
        <v>1569</v>
      </c>
      <c r="I65" s="167" t="s">
        <v>1320</v>
      </c>
      <c r="J65" s="167" t="s">
        <v>2099</v>
      </c>
    </row>
    <row r="66" spans="1:10" ht="24" customHeight="1" x14ac:dyDescent="0.2">
      <c r="A66" s="167" t="s">
        <v>764</v>
      </c>
      <c r="B66" s="165" t="s">
        <v>690</v>
      </c>
      <c r="C66" s="165" t="s">
        <v>367</v>
      </c>
      <c r="D66" s="165" t="s">
        <v>1036</v>
      </c>
      <c r="E66" s="166" t="s">
        <v>56</v>
      </c>
      <c r="F66" s="167" t="s">
        <v>368</v>
      </c>
      <c r="G66" s="167" t="s">
        <v>1570</v>
      </c>
      <c r="H66" s="167" t="s">
        <v>1571</v>
      </c>
      <c r="I66" s="167" t="s">
        <v>1149</v>
      </c>
      <c r="J66" s="167" t="s">
        <v>2100</v>
      </c>
    </row>
    <row r="67" spans="1:10" ht="48" customHeight="1" x14ac:dyDescent="0.2">
      <c r="A67" s="167" t="s">
        <v>754</v>
      </c>
      <c r="B67" s="165" t="s">
        <v>690</v>
      </c>
      <c r="C67" s="165" t="s">
        <v>392</v>
      </c>
      <c r="D67" s="165" t="s">
        <v>1036</v>
      </c>
      <c r="E67" s="166" t="s">
        <v>56</v>
      </c>
      <c r="F67" s="167" t="s">
        <v>386</v>
      </c>
      <c r="G67" s="167" t="s">
        <v>1572</v>
      </c>
      <c r="H67" s="167" t="s">
        <v>1573</v>
      </c>
      <c r="I67" s="167" t="s">
        <v>1149</v>
      </c>
      <c r="J67" s="167" t="s">
        <v>2101</v>
      </c>
    </row>
    <row r="68" spans="1:10" ht="36" customHeight="1" x14ac:dyDescent="0.2">
      <c r="A68" s="167" t="s">
        <v>712</v>
      </c>
      <c r="B68" s="165" t="s">
        <v>690</v>
      </c>
      <c r="C68" s="165" t="s">
        <v>520</v>
      </c>
      <c r="D68" s="165" t="s">
        <v>1063</v>
      </c>
      <c r="E68" s="166" t="s">
        <v>56</v>
      </c>
      <c r="F68" s="167" t="s">
        <v>208</v>
      </c>
      <c r="G68" s="167" t="s">
        <v>1574</v>
      </c>
      <c r="H68" s="167" t="s">
        <v>1575</v>
      </c>
      <c r="I68" s="167" t="s">
        <v>2102</v>
      </c>
      <c r="J68" s="167" t="s">
        <v>1942</v>
      </c>
    </row>
    <row r="69" spans="1:10" ht="24" customHeight="1" x14ac:dyDescent="0.2">
      <c r="A69" s="167" t="s">
        <v>831</v>
      </c>
      <c r="B69" s="165" t="s">
        <v>690</v>
      </c>
      <c r="C69" s="165" t="s">
        <v>172</v>
      </c>
      <c r="D69" s="165" t="s">
        <v>1179</v>
      </c>
      <c r="E69" s="166" t="s">
        <v>52</v>
      </c>
      <c r="F69" s="167" t="s">
        <v>168</v>
      </c>
      <c r="G69" s="167" t="s">
        <v>1576</v>
      </c>
      <c r="H69" s="167" t="s">
        <v>1577</v>
      </c>
      <c r="I69" s="167" t="s">
        <v>1321</v>
      </c>
      <c r="J69" s="167" t="s">
        <v>1943</v>
      </c>
    </row>
    <row r="70" spans="1:10" ht="24" customHeight="1" x14ac:dyDescent="0.2">
      <c r="A70" s="167" t="s">
        <v>851</v>
      </c>
      <c r="B70" s="165" t="s">
        <v>690</v>
      </c>
      <c r="C70" s="165" t="s">
        <v>104</v>
      </c>
      <c r="D70" s="165" t="s">
        <v>1051</v>
      </c>
      <c r="E70" s="166" t="s">
        <v>95</v>
      </c>
      <c r="F70" s="167" t="s">
        <v>105</v>
      </c>
      <c r="G70" s="167" t="s">
        <v>1578</v>
      </c>
      <c r="H70" s="167" t="s">
        <v>1579</v>
      </c>
      <c r="I70" s="167" t="s">
        <v>1198</v>
      </c>
      <c r="J70" s="167" t="s">
        <v>1944</v>
      </c>
    </row>
    <row r="71" spans="1:10" ht="24" customHeight="1" x14ac:dyDescent="0.2">
      <c r="A71" s="167" t="s">
        <v>1373</v>
      </c>
      <c r="B71" s="165" t="s">
        <v>690</v>
      </c>
      <c r="C71" s="165" t="s">
        <v>1374</v>
      </c>
      <c r="D71" s="165" t="s">
        <v>1051</v>
      </c>
      <c r="E71" s="166" t="s">
        <v>52</v>
      </c>
      <c r="F71" s="167" t="s">
        <v>1580</v>
      </c>
      <c r="G71" s="167" t="s">
        <v>1581</v>
      </c>
      <c r="H71" s="167" t="s">
        <v>1582</v>
      </c>
      <c r="I71" s="167" t="s">
        <v>1198</v>
      </c>
      <c r="J71" s="167" t="s">
        <v>2103</v>
      </c>
    </row>
    <row r="72" spans="1:10" ht="24" customHeight="1" x14ac:dyDescent="0.2">
      <c r="A72" s="167" t="s">
        <v>720</v>
      </c>
      <c r="B72" s="165" t="s">
        <v>690</v>
      </c>
      <c r="C72" s="165" t="s">
        <v>497</v>
      </c>
      <c r="D72" s="165" t="s">
        <v>1175</v>
      </c>
      <c r="E72" s="166" t="s">
        <v>20</v>
      </c>
      <c r="F72" s="167" t="s">
        <v>1583</v>
      </c>
      <c r="G72" s="167" t="s">
        <v>1172</v>
      </c>
      <c r="H72" s="167" t="s">
        <v>1584</v>
      </c>
      <c r="I72" s="167" t="s">
        <v>1177</v>
      </c>
      <c r="J72" s="167" t="s">
        <v>2104</v>
      </c>
    </row>
    <row r="73" spans="1:10" ht="36" customHeight="1" x14ac:dyDescent="0.2">
      <c r="A73" s="167" t="s">
        <v>869</v>
      </c>
      <c r="B73" s="165" t="s">
        <v>690</v>
      </c>
      <c r="C73" s="165" t="s">
        <v>38</v>
      </c>
      <c r="D73" s="165" t="s">
        <v>1062</v>
      </c>
      <c r="E73" s="166" t="s">
        <v>20</v>
      </c>
      <c r="F73" s="167" t="s">
        <v>1585</v>
      </c>
      <c r="G73" s="167" t="s">
        <v>1586</v>
      </c>
      <c r="H73" s="167" t="s">
        <v>1587</v>
      </c>
      <c r="I73" s="167" t="s">
        <v>1177</v>
      </c>
      <c r="J73" s="167" t="s">
        <v>2105</v>
      </c>
    </row>
    <row r="74" spans="1:10" ht="24" customHeight="1" x14ac:dyDescent="0.2">
      <c r="A74" s="167" t="s">
        <v>726</v>
      </c>
      <c r="B74" s="165" t="s">
        <v>691</v>
      </c>
      <c r="C74" s="165" t="s">
        <v>477</v>
      </c>
      <c r="D74" s="165" t="s">
        <v>890</v>
      </c>
      <c r="E74" s="166" t="s">
        <v>16</v>
      </c>
      <c r="F74" s="167" t="s">
        <v>478</v>
      </c>
      <c r="G74" s="167" t="s">
        <v>1588</v>
      </c>
      <c r="H74" s="167" t="s">
        <v>1589</v>
      </c>
      <c r="I74" s="167" t="s">
        <v>1592</v>
      </c>
      <c r="J74" s="167" t="s">
        <v>2106</v>
      </c>
    </row>
    <row r="75" spans="1:10" ht="36" customHeight="1" x14ac:dyDescent="0.2">
      <c r="A75" s="167" t="s">
        <v>785</v>
      </c>
      <c r="B75" s="165" t="s">
        <v>690</v>
      </c>
      <c r="C75" s="165" t="s">
        <v>311</v>
      </c>
      <c r="D75" s="165" t="s">
        <v>1036</v>
      </c>
      <c r="E75" s="166" t="s">
        <v>52</v>
      </c>
      <c r="F75" s="167" t="s">
        <v>312</v>
      </c>
      <c r="G75" s="167" t="s">
        <v>1590</v>
      </c>
      <c r="H75" s="167" t="s">
        <v>1591</v>
      </c>
      <c r="I75" s="167" t="s">
        <v>1197</v>
      </c>
      <c r="J75" s="167" t="s">
        <v>2107</v>
      </c>
    </row>
    <row r="76" spans="1:10" ht="36" customHeight="1" x14ac:dyDescent="0.2">
      <c r="A76" s="167" t="s">
        <v>846</v>
      </c>
      <c r="B76" s="165" t="s">
        <v>690</v>
      </c>
      <c r="C76" s="165" t="s">
        <v>125</v>
      </c>
      <c r="D76" s="165" t="s">
        <v>1051</v>
      </c>
      <c r="E76" s="166" t="s">
        <v>95</v>
      </c>
      <c r="F76" s="167" t="s">
        <v>126</v>
      </c>
      <c r="G76" s="167" t="s">
        <v>1566</v>
      </c>
      <c r="H76" s="167" t="s">
        <v>1593</v>
      </c>
      <c r="I76" s="167" t="s">
        <v>1197</v>
      </c>
      <c r="J76" s="167" t="s">
        <v>2108</v>
      </c>
    </row>
    <row r="77" spans="1:10" ht="36" customHeight="1" x14ac:dyDescent="0.2">
      <c r="A77" s="167" t="s">
        <v>806</v>
      </c>
      <c r="B77" s="165" t="s">
        <v>690</v>
      </c>
      <c r="C77" s="165" t="s">
        <v>255</v>
      </c>
      <c r="D77" s="165" t="s">
        <v>1063</v>
      </c>
      <c r="E77" s="166" t="s">
        <v>52</v>
      </c>
      <c r="F77" s="167" t="s">
        <v>256</v>
      </c>
      <c r="G77" s="167" t="s">
        <v>1594</v>
      </c>
      <c r="H77" s="167" t="s">
        <v>1595</v>
      </c>
      <c r="I77" s="167" t="s">
        <v>1323</v>
      </c>
      <c r="J77" s="167" t="s">
        <v>2109</v>
      </c>
    </row>
    <row r="78" spans="1:10" ht="48" customHeight="1" x14ac:dyDescent="0.2">
      <c r="A78" s="167" t="s">
        <v>1972</v>
      </c>
      <c r="B78" s="165" t="s">
        <v>690</v>
      </c>
      <c r="C78" s="165" t="s">
        <v>1973</v>
      </c>
      <c r="D78" s="165" t="s">
        <v>1175</v>
      </c>
      <c r="E78" s="166" t="s">
        <v>20</v>
      </c>
      <c r="F78" s="167" t="s">
        <v>165</v>
      </c>
      <c r="G78" s="167" t="s">
        <v>2110</v>
      </c>
      <c r="H78" s="167" t="s">
        <v>2111</v>
      </c>
      <c r="I78" s="167" t="s">
        <v>1196</v>
      </c>
      <c r="J78" s="167" t="s">
        <v>2112</v>
      </c>
    </row>
    <row r="79" spans="1:10" ht="48" customHeight="1" x14ac:dyDescent="0.2">
      <c r="A79" s="167" t="s">
        <v>809</v>
      </c>
      <c r="B79" s="165" t="s">
        <v>690</v>
      </c>
      <c r="C79" s="165" t="s">
        <v>245</v>
      </c>
      <c r="D79" s="165" t="s">
        <v>1063</v>
      </c>
      <c r="E79" s="166" t="s">
        <v>56</v>
      </c>
      <c r="F79" s="167" t="s">
        <v>243</v>
      </c>
      <c r="G79" s="167" t="s">
        <v>1596</v>
      </c>
      <c r="H79" s="167" t="s">
        <v>1596</v>
      </c>
      <c r="I79" s="167" t="s">
        <v>1324</v>
      </c>
      <c r="J79" s="167" t="s">
        <v>2113</v>
      </c>
    </row>
    <row r="80" spans="1:10" ht="24" customHeight="1" x14ac:dyDescent="0.2">
      <c r="A80" s="167" t="s">
        <v>1375</v>
      </c>
      <c r="B80" s="165" t="s">
        <v>690</v>
      </c>
      <c r="C80" s="165" t="s">
        <v>1376</v>
      </c>
      <c r="D80" s="165" t="s">
        <v>1056</v>
      </c>
      <c r="E80" s="166" t="s">
        <v>20</v>
      </c>
      <c r="F80" s="167" t="s">
        <v>1597</v>
      </c>
      <c r="G80" s="167" t="s">
        <v>1598</v>
      </c>
      <c r="H80" s="167" t="s">
        <v>1599</v>
      </c>
      <c r="I80" s="167" t="s">
        <v>1324</v>
      </c>
      <c r="J80" s="167" t="s">
        <v>2114</v>
      </c>
    </row>
    <row r="81" spans="1:10" ht="36" customHeight="1" x14ac:dyDescent="0.2">
      <c r="A81" s="167" t="s">
        <v>700</v>
      </c>
      <c r="B81" s="165" t="s">
        <v>690</v>
      </c>
      <c r="C81" s="165" t="s">
        <v>558</v>
      </c>
      <c r="D81" s="165" t="s">
        <v>1007</v>
      </c>
      <c r="E81" s="166" t="s">
        <v>20</v>
      </c>
      <c r="F81" s="167" t="s">
        <v>1600</v>
      </c>
      <c r="G81" s="167" t="s">
        <v>1601</v>
      </c>
      <c r="H81" s="167" t="s">
        <v>1602</v>
      </c>
      <c r="I81" s="167" t="s">
        <v>1324</v>
      </c>
      <c r="J81" s="167" t="s">
        <v>2115</v>
      </c>
    </row>
    <row r="82" spans="1:10" ht="48" customHeight="1" x14ac:dyDescent="0.2">
      <c r="A82" s="167" t="s">
        <v>747</v>
      </c>
      <c r="B82" s="165" t="s">
        <v>691</v>
      </c>
      <c r="C82" s="165" t="s">
        <v>410</v>
      </c>
      <c r="D82" s="165" t="s">
        <v>1048</v>
      </c>
      <c r="E82" s="166" t="s">
        <v>52</v>
      </c>
      <c r="F82" s="167" t="s">
        <v>411</v>
      </c>
      <c r="G82" s="167" t="s">
        <v>1603</v>
      </c>
      <c r="H82" s="167" t="s">
        <v>1604</v>
      </c>
      <c r="I82" s="167" t="s">
        <v>1605</v>
      </c>
      <c r="J82" s="167" t="s">
        <v>1945</v>
      </c>
    </row>
    <row r="83" spans="1:10" ht="36" customHeight="1" x14ac:dyDescent="0.2">
      <c r="A83" s="167" t="s">
        <v>756</v>
      </c>
      <c r="B83" s="165" t="s">
        <v>690</v>
      </c>
      <c r="C83" s="165" t="s">
        <v>385</v>
      </c>
      <c r="D83" s="165" t="s">
        <v>1036</v>
      </c>
      <c r="E83" s="166" t="s">
        <v>56</v>
      </c>
      <c r="F83" s="167" t="s">
        <v>386</v>
      </c>
      <c r="G83" s="167" t="s">
        <v>1606</v>
      </c>
      <c r="H83" s="167" t="s">
        <v>1607</v>
      </c>
      <c r="I83" s="167" t="s">
        <v>1195</v>
      </c>
      <c r="J83" s="167" t="s">
        <v>1946</v>
      </c>
    </row>
    <row r="84" spans="1:10" ht="60" customHeight="1" x14ac:dyDescent="0.2">
      <c r="A84" s="167" t="s">
        <v>735</v>
      </c>
      <c r="B84" s="165" t="s">
        <v>690</v>
      </c>
      <c r="C84" s="165" t="s">
        <v>440</v>
      </c>
      <c r="D84" s="165" t="s">
        <v>1184</v>
      </c>
      <c r="E84" s="166" t="s">
        <v>56</v>
      </c>
      <c r="F84" s="167" t="s">
        <v>191</v>
      </c>
      <c r="G84" s="167" t="s">
        <v>1608</v>
      </c>
      <c r="H84" s="167" t="s">
        <v>1609</v>
      </c>
      <c r="I84" s="167" t="s">
        <v>1195</v>
      </c>
      <c r="J84" s="167" t="s">
        <v>2116</v>
      </c>
    </row>
    <row r="85" spans="1:10" ht="48" customHeight="1" x14ac:dyDescent="0.2">
      <c r="A85" s="167" t="s">
        <v>695</v>
      </c>
      <c r="B85" s="165" t="s">
        <v>691</v>
      </c>
      <c r="C85" s="165" t="s">
        <v>571</v>
      </c>
      <c r="D85" s="165" t="s">
        <v>890</v>
      </c>
      <c r="E85" s="166" t="s">
        <v>16</v>
      </c>
      <c r="F85" s="167" t="s">
        <v>572</v>
      </c>
      <c r="G85" s="167" t="s">
        <v>1610</v>
      </c>
      <c r="H85" s="167" t="s">
        <v>1611</v>
      </c>
      <c r="I85" s="167" t="s">
        <v>1194</v>
      </c>
      <c r="J85" s="167" t="s">
        <v>2117</v>
      </c>
    </row>
    <row r="86" spans="1:10" ht="24" customHeight="1" x14ac:dyDescent="0.2">
      <c r="A86" s="167" t="s">
        <v>836</v>
      </c>
      <c r="B86" s="165" t="s">
        <v>690</v>
      </c>
      <c r="C86" s="165" t="s">
        <v>155</v>
      </c>
      <c r="D86" s="165" t="s">
        <v>1051</v>
      </c>
      <c r="E86" s="166" t="s">
        <v>52</v>
      </c>
      <c r="F86" s="167" t="s">
        <v>156</v>
      </c>
      <c r="G86" s="167" t="s">
        <v>1612</v>
      </c>
      <c r="H86" s="167" t="s">
        <v>1613</v>
      </c>
      <c r="I86" s="167" t="s">
        <v>1194</v>
      </c>
      <c r="J86" s="167" t="s">
        <v>2118</v>
      </c>
    </row>
    <row r="87" spans="1:10" ht="24" customHeight="1" x14ac:dyDescent="0.2">
      <c r="A87" s="167" t="s">
        <v>1270</v>
      </c>
      <c r="B87" s="165" t="s">
        <v>691</v>
      </c>
      <c r="C87" s="165" t="s">
        <v>1271</v>
      </c>
      <c r="D87" s="165" t="s">
        <v>1029</v>
      </c>
      <c r="E87" s="166" t="s">
        <v>56</v>
      </c>
      <c r="F87" s="167" t="s">
        <v>243</v>
      </c>
      <c r="G87" s="167" t="s">
        <v>1614</v>
      </c>
      <c r="H87" s="167" t="s">
        <v>1614</v>
      </c>
      <c r="I87" s="167" t="s">
        <v>1615</v>
      </c>
      <c r="J87" s="167" t="s">
        <v>2119</v>
      </c>
    </row>
    <row r="88" spans="1:10" ht="36" customHeight="1" x14ac:dyDescent="0.2">
      <c r="A88" s="167" t="s">
        <v>708</v>
      </c>
      <c r="B88" s="165" t="s">
        <v>690</v>
      </c>
      <c r="C88" s="165" t="s">
        <v>528</v>
      </c>
      <c r="D88" s="165" t="s">
        <v>1063</v>
      </c>
      <c r="E88" s="166" t="s">
        <v>56</v>
      </c>
      <c r="F88" s="167" t="s">
        <v>359</v>
      </c>
      <c r="G88" s="167" t="s">
        <v>1616</v>
      </c>
      <c r="H88" s="167" t="s">
        <v>1617</v>
      </c>
      <c r="I88" s="167" t="s">
        <v>1615</v>
      </c>
      <c r="J88" s="167" t="s">
        <v>2120</v>
      </c>
    </row>
    <row r="89" spans="1:10" ht="48" customHeight="1" x14ac:dyDescent="0.2">
      <c r="A89" s="167" t="s">
        <v>798</v>
      </c>
      <c r="B89" s="165" t="s">
        <v>690</v>
      </c>
      <c r="C89" s="165" t="s">
        <v>275</v>
      </c>
      <c r="D89" s="165" t="s">
        <v>1063</v>
      </c>
      <c r="E89" s="166" t="s">
        <v>56</v>
      </c>
      <c r="F89" s="167" t="s">
        <v>276</v>
      </c>
      <c r="G89" s="167" t="s">
        <v>1618</v>
      </c>
      <c r="H89" s="167" t="s">
        <v>1619</v>
      </c>
      <c r="I89" s="167" t="s">
        <v>1280</v>
      </c>
      <c r="J89" s="167" t="s">
        <v>2121</v>
      </c>
    </row>
    <row r="90" spans="1:10" ht="48" customHeight="1" x14ac:dyDescent="0.2">
      <c r="A90" s="167" t="s">
        <v>1358</v>
      </c>
      <c r="B90" s="165" t="s">
        <v>690</v>
      </c>
      <c r="C90" s="165" t="s">
        <v>1359</v>
      </c>
      <c r="D90" s="165" t="s">
        <v>1056</v>
      </c>
      <c r="E90" s="166" t="s">
        <v>20</v>
      </c>
      <c r="F90" s="167" t="s">
        <v>148</v>
      </c>
      <c r="G90" s="167" t="s">
        <v>1620</v>
      </c>
      <c r="H90" s="167" t="s">
        <v>1621</v>
      </c>
      <c r="I90" s="167" t="s">
        <v>1280</v>
      </c>
      <c r="J90" s="167" t="s">
        <v>2122</v>
      </c>
    </row>
    <row r="91" spans="1:10" ht="24" customHeight="1" x14ac:dyDescent="0.2">
      <c r="A91" s="167" t="s">
        <v>859</v>
      </c>
      <c r="B91" s="165" t="s">
        <v>690</v>
      </c>
      <c r="C91" s="165" t="s">
        <v>78</v>
      </c>
      <c r="D91" s="165" t="s">
        <v>1193</v>
      </c>
      <c r="E91" s="166" t="s">
        <v>52</v>
      </c>
      <c r="F91" s="167" t="s">
        <v>79</v>
      </c>
      <c r="G91" s="167" t="s">
        <v>1622</v>
      </c>
      <c r="H91" s="167" t="s">
        <v>1623</v>
      </c>
      <c r="I91" s="167" t="s">
        <v>1325</v>
      </c>
      <c r="J91" s="167" t="s">
        <v>2123</v>
      </c>
    </row>
    <row r="92" spans="1:10" ht="24" customHeight="1" x14ac:dyDescent="0.2">
      <c r="A92" s="167" t="s">
        <v>810</v>
      </c>
      <c r="B92" s="165" t="s">
        <v>690</v>
      </c>
      <c r="C92" s="165" t="s">
        <v>242</v>
      </c>
      <c r="D92" s="165" t="s">
        <v>1063</v>
      </c>
      <c r="E92" s="166" t="s">
        <v>56</v>
      </c>
      <c r="F92" s="167" t="s">
        <v>243</v>
      </c>
      <c r="G92" s="167" t="s">
        <v>1624</v>
      </c>
      <c r="H92" s="167" t="s">
        <v>1624</v>
      </c>
      <c r="I92" s="167" t="s">
        <v>1325</v>
      </c>
      <c r="J92" s="167" t="s">
        <v>2124</v>
      </c>
    </row>
    <row r="93" spans="1:10" ht="24" customHeight="1" x14ac:dyDescent="0.2">
      <c r="A93" s="167" t="s">
        <v>761</v>
      </c>
      <c r="B93" s="165" t="s">
        <v>690</v>
      </c>
      <c r="C93" s="165" t="s">
        <v>375</v>
      </c>
      <c r="D93" s="165" t="s">
        <v>1036</v>
      </c>
      <c r="E93" s="166" t="s">
        <v>56</v>
      </c>
      <c r="F93" s="167" t="s">
        <v>213</v>
      </c>
      <c r="G93" s="167" t="s">
        <v>1625</v>
      </c>
      <c r="H93" s="167" t="s">
        <v>1626</v>
      </c>
      <c r="I93" s="167" t="s">
        <v>1325</v>
      </c>
      <c r="J93" s="167" t="s">
        <v>2125</v>
      </c>
    </row>
    <row r="94" spans="1:10" ht="48" customHeight="1" x14ac:dyDescent="0.2">
      <c r="A94" s="167" t="s">
        <v>705</v>
      </c>
      <c r="B94" s="165" t="s">
        <v>690</v>
      </c>
      <c r="C94" s="165" t="s">
        <v>537</v>
      </c>
      <c r="D94" s="165" t="s">
        <v>1063</v>
      </c>
      <c r="E94" s="166" t="s">
        <v>56</v>
      </c>
      <c r="F94" s="167" t="s">
        <v>57</v>
      </c>
      <c r="G94" s="167" t="s">
        <v>1627</v>
      </c>
      <c r="H94" s="167" t="s">
        <v>1628</v>
      </c>
      <c r="I94" s="167" t="s">
        <v>1192</v>
      </c>
      <c r="J94" s="167" t="s">
        <v>2126</v>
      </c>
    </row>
    <row r="95" spans="1:10" ht="24" customHeight="1" x14ac:dyDescent="0.2">
      <c r="A95" s="167" t="s">
        <v>808</v>
      </c>
      <c r="B95" s="165" t="s">
        <v>690</v>
      </c>
      <c r="C95" s="165" t="s">
        <v>247</v>
      </c>
      <c r="D95" s="165" t="s">
        <v>1063</v>
      </c>
      <c r="E95" s="166" t="s">
        <v>56</v>
      </c>
      <c r="F95" s="167" t="s">
        <v>243</v>
      </c>
      <c r="G95" s="167" t="s">
        <v>1629</v>
      </c>
      <c r="H95" s="167" t="s">
        <v>1629</v>
      </c>
      <c r="I95" s="167" t="s">
        <v>1630</v>
      </c>
      <c r="J95" s="167" t="s">
        <v>2127</v>
      </c>
    </row>
    <row r="96" spans="1:10" ht="48" customHeight="1" x14ac:dyDescent="0.2">
      <c r="A96" s="167" t="s">
        <v>1302</v>
      </c>
      <c r="B96" s="165" t="s">
        <v>691</v>
      </c>
      <c r="C96" s="165" t="s">
        <v>1303</v>
      </c>
      <c r="D96" s="165" t="s">
        <v>539</v>
      </c>
      <c r="E96" s="166" t="s">
        <v>56</v>
      </c>
      <c r="F96" s="167" t="s">
        <v>365</v>
      </c>
      <c r="G96" s="167" t="s">
        <v>1631</v>
      </c>
      <c r="H96" s="167" t="s">
        <v>1632</v>
      </c>
      <c r="I96" s="167" t="s">
        <v>1191</v>
      </c>
      <c r="J96" s="167" t="s">
        <v>2128</v>
      </c>
    </row>
    <row r="97" spans="1:10" ht="48" customHeight="1" x14ac:dyDescent="0.2">
      <c r="A97" s="167" t="s">
        <v>728</v>
      </c>
      <c r="B97" s="165" t="s">
        <v>690</v>
      </c>
      <c r="C97" s="165" t="s">
        <v>463</v>
      </c>
      <c r="D97" s="165" t="s">
        <v>1007</v>
      </c>
      <c r="E97" s="166" t="s">
        <v>20</v>
      </c>
      <c r="F97" s="167" t="s">
        <v>1633</v>
      </c>
      <c r="G97" s="167" t="s">
        <v>1634</v>
      </c>
      <c r="H97" s="167" t="s">
        <v>1635</v>
      </c>
      <c r="I97" s="167" t="s">
        <v>1326</v>
      </c>
      <c r="J97" s="167" t="s">
        <v>2129</v>
      </c>
    </row>
    <row r="98" spans="1:10" ht="24" customHeight="1" x14ac:dyDescent="0.2">
      <c r="A98" s="167" t="s">
        <v>718</v>
      </c>
      <c r="B98" s="165" t="s">
        <v>690</v>
      </c>
      <c r="C98" s="165" t="s">
        <v>502</v>
      </c>
      <c r="D98" s="165" t="s">
        <v>1175</v>
      </c>
      <c r="E98" s="166" t="s">
        <v>20</v>
      </c>
      <c r="F98" s="167" t="s">
        <v>500</v>
      </c>
      <c r="G98" s="167" t="s">
        <v>1183</v>
      </c>
      <c r="H98" s="167" t="s">
        <v>1636</v>
      </c>
      <c r="I98" s="167" t="s">
        <v>1190</v>
      </c>
      <c r="J98" s="167" t="s">
        <v>2130</v>
      </c>
    </row>
    <row r="99" spans="1:10" ht="24" customHeight="1" x14ac:dyDescent="0.2">
      <c r="A99" s="167" t="s">
        <v>876</v>
      </c>
      <c r="B99" s="165" t="s">
        <v>691</v>
      </c>
      <c r="C99" s="165" t="s">
        <v>15</v>
      </c>
      <c r="D99" s="165" t="s">
        <v>890</v>
      </c>
      <c r="E99" s="166" t="s">
        <v>16</v>
      </c>
      <c r="F99" s="167" t="s">
        <v>17</v>
      </c>
      <c r="G99" s="167" t="s">
        <v>1637</v>
      </c>
      <c r="H99" s="167" t="s">
        <v>1638</v>
      </c>
      <c r="I99" s="167" t="s">
        <v>1190</v>
      </c>
      <c r="J99" s="167" t="s">
        <v>2131</v>
      </c>
    </row>
    <row r="100" spans="1:10" ht="48" customHeight="1" x14ac:dyDescent="0.2">
      <c r="A100" s="167" t="s">
        <v>773</v>
      </c>
      <c r="B100" s="165" t="s">
        <v>690</v>
      </c>
      <c r="C100" s="165" t="s">
        <v>343</v>
      </c>
      <c r="D100" s="165" t="s">
        <v>1036</v>
      </c>
      <c r="E100" s="166" t="s">
        <v>52</v>
      </c>
      <c r="F100" s="167" t="s">
        <v>1639</v>
      </c>
      <c r="G100" s="167" t="s">
        <v>1640</v>
      </c>
      <c r="H100" s="167" t="s">
        <v>1641</v>
      </c>
      <c r="I100" s="167" t="s">
        <v>1189</v>
      </c>
      <c r="J100" s="167" t="s">
        <v>2132</v>
      </c>
    </row>
    <row r="101" spans="1:10" ht="24" customHeight="1" x14ac:dyDescent="0.2">
      <c r="A101" s="167" t="s">
        <v>874</v>
      </c>
      <c r="B101" s="165" t="s">
        <v>691</v>
      </c>
      <c r="C101" s="165" t="s">
        <v>22</v>
      </c>
      <c r="D101" s="165" t="s">
        <v>1062</v>
      </c>
      <c r="E101" s="166" t="s">
        <v>16</v>
      </c>
      <c r="F101" s="167" t="s">
        <v>23</v>
      </c>
      <c r="G101" s="167" t="s">
        <v>1642</v>
      </c>
      <c r="H101" s="167" t="s">
        <v>1643</v>
      </c>
      <c r="I101" s="167" t="s">
        <v>1189</v>
      </c>
      <c r="J101" s="167" t="s">
        <v>2133</v>
      </c>
    </row>
    <row r="102" spans="1:10" ht="24" customHeight="1" x14ac:dyDescent="0.2">
      <c r="A102" s="167" t="s">
        <v>837</v>
      </c>
      <c r="B102" s="165" t="s">
        <v>690</v>
      </c>
      <c r="C102" s="165" t="s">
        <v>153</v>
      </c>
      <c r="D102" s="165" t="s">
        <v>1051</v>
      </c>
      <c r="E102" s="166" t="s">
        <v>52</v>
      </c>
      <c r="F102" s="167" t="s">
        <v>151</v>
      </c>
      <c r="G102" s="167" t="s">
        <v>1644</v>
      </c>
      <c r="H102" s="167" t="s">
        <v>1645</v>
      </c>
      <c r="I102" s="167" t="s">
        <v>1189</v>
      </c>
      <c r="J102" s="167" t="s">
        <v>2134</v>
      </c>
    </row>
    <row r="103" spans="1:10" ht="24" customHeight="1" x14ac:dyDescent="0.2">
      <c r="A103" s="167" t="s">
        <v>817</v>
      </c>
      <c r="B103" s="165" t="s">
        <v>690</v>
      </c>
      <c r="C103" s="165" t="s">
        <v>218</v>
      </c>
      <c r="D103" s="165" t="s">
        <v>1063</v>
      </c>
      <c r="E103" s="166" t="s">
        <v>56</v>
      </c>
      <c r="F103" s="167" t="s">
        <v>219</v>
      </c>
      <c r="G103" s="167" t="s">
        <v>1646</v>
      </c>
      <c r="H103" s="167" t="s">
        <v>1647</v>
      </c>
      <c r="I103" s="167" t="s">
        <v>1189</v>
      </c>
      <c r="J103" s="167" t="s">
        <v>2135</v>
      </c>
    </row>
    <row r="104" spans="1:10" ht="36" customHeight="1" x14ac:dyDescent="0.2">
      <c r="A104" s="167" t="s">
        <v>803</v>
      </c>
      <c r="B104" s="165" t="s">
        <v>690</v>
      </c>
      <c r="C104" s="165" t="s">
        <v>264</v>
      </c>
      <c r="D104" s="165" t="s">
        <v>1063</v>
      </c>
      <c r="E104" s="166" t="s">
        <v>52</v>
      </c>
      <c r="F104" s="167" t="s">
        <v>265</v>
      </c>
      <c r="G104" s="167" t="s">
        <v>1648</v>
      </c>
      <c r="H104" s="167" t="s">
        <v>1649</v>
      </c>
      <c r="I104" s="167" t="s">
        <v>1188</v>
      </c>
      <c r="J104" s="167" t="s">
        <v>2136</v>
      </c>
    </row>
    <row r="105" spans="1:10" ht="36" customHeight="1" x14ac:dyDescent="0.2">
      <c r="A105" s="167" t="s">
        <v>1362</v>
      </c>
      <c r="B105" s="165" t="s">
        <v>691</v>
      </c>
      <c r="C105" s="165" t="s">
        <v>220</v>
      </c>
      <c r="D105" s="165" t="s">
        <v>890</v>
      </c>
      <c r="E105" s="166" t="s">
        <v>56</v>
      </c>
      <c r="F105" s="167" t="s">
        <v>201</v>
      </c>
      <c r="G105" s="167" t="s">
        <v>1650</v>
      </c>
      <c r="H105" s="167" t="s">
        <v>1651</v>
      </c>
      <c r="I105" s="167" t="s">
        <v>1188</v>
      </c>
      <c r="J105" s="167" t="s">
        <v>2137</v>
      </c>
    </row>
    <row r="106" spans="1:10" ht="36" customHeight="1" x14ac:dyDescent="0.2">
      <c r="A106" s="167" t="s">
        <v>872</v>
      </c>
      <c r="B106" s="165" t="s">
        <v>691</v>
      </c>
      <c r="C106" s="165" t="s">
        <v>28</v>
      </c>
      <c r="D106" s="165" t="s">
        <v>1062</v>
      </c>
      <c r="E106" s="166" t="s">
        <v>16</v>
      </c>
      <c r="F106" s="167" t="s">
        <v>23</v>
      </c>
      <c r="G106" s="167" t="s">
        <v>1652</v>
      </c>
      <c r="H106" s="167" t="s">
        <v>1653</v>
      </c>
      <c r="I106" s="167" t="s">
        <v>1188</v>
      </c>
      <c r="J106" s="167" t="s">
        <v>2138</v>
      </c>
    </row>
    <row r="107" spans="1:10" ht="24" customHeight="1" x14ac:dyDescent="0.2">
      <c r="A107" s="167" t="s">
        <v>1371</v>
      </c>
      <c r="B107" s="165" t="s">
        <v>690</v>
      </c>
      <c r="C107" s="165" t="s">
        <v>1372</v>
      </c>
      <c r="D107" s="165" t="s">
        <v>1063</v>
      </c>
      <c r="E107" s="166" t="s">
        <v>56</v>
      </c>
      <c r="F107" s="167" t="s">
        <v>57</v>
      </c>
      <c r="G107" s="167" t="s">
        <v>1654</v>
      </c>
      <c r="H107" s="167" t="s">
        <v>1655</v>
      </c>
      <c r="I107" s="167" t="s">
        <v>1187</v>
      </c>
      <c r="J107" s="167" t="s">
        <v>2139</v>
      </c>
    </row>
    <row r="108" spans="1:10" ht="24" customHeight="1" x14ac:dyDescent="0.2">
      <c r="A108" s="167" t="s">
        <v>838</v>
      </c>
      <c r="B108" s="165" t="s">
        <v>690</v>
      </c>
      <c r="C108" s="165" t="s">
        <v>150</v>
      </c>
      <c r="D108" s="165" t="s">
        <v>1051</v>
      </c>
      <c r="E108" s="166" t="s">
        <v>52</v>
      </c>
      <c r="F108" s="167" t="s">
        <v>151</v>
      </c>
      <c r="G108" s="167" t="s">
        <v>1656</v>
      </c>
      <c r="H108" s="167" t="s">
        <v>1657</v>
      </c>
      <c r="I108" s="167" t="s">
        <v>1187</v>
      </c>
      <c r="J108" s="167" t="s">
        <v>2140</v>
      </c>
    </row>
    <row r="109" spans="1:10" ht="36" customHeight="1" x14ac:dyDescent="0.2">
      <c r="A109" s="167" t="s">
        <v>847</v>
      </c>
      <c r="B109" s="165" t="s">
        <v>690</v>
      </c>
      <c r="C109" s="165" t="s">
        <v>122</v>
      </c>
      <c r="D109" s="165" t="s">
        <v>1051</v>
      </c>
      <c r="E109" s="166" t="s">
        <v>95</v>
      </c>
      <c r="F109" s="167" t="s">
        <v>123</v>
      </c>
      <c r="G109" s="167" t="s">
        <v>1160</v>
      </c>
      <c r="H109" s="167" t="s">
        <v>1658</v>
      </c>
      <c r="I109" s="167" t="s">
        <v>1186</v>
      </c>
      <c r="J109" s="167" t="s">
        <v>2141</v>
      </c>
    </row>
    <row r="110" spans="1:10" ht="48" customHeight="1" x14ac:dyDescent="0.2">
      <c r="A110" s="167" t="s">
        <v>835</v>
      </c>
      <c r="B110" s="165" t="s">
        <v>690</v>
      </c>
      <c r="C110" s="165" t="s">
        <v>158</v>
      </c>
      <c r="D110" s="165" t="s">
        <v>1051</v>
      </c>
      <c r="E110" s="166" t="s">
        <v>52</v>
      </c>
      <c r="F110" s="167" t="s">
        <v>151</v>
      </c>
      <c r="G110" s="167" t="s">
        <v>1659</v>
      </c>
      <c r="H110" s="167" t="s">
        <v>1660</v>
      </c>
      <c r="I110" s="167" t="s">
        <v>1186</v>
      </c>
      <c r="J110" s="167" t="s">
        <v>2142</v>
      </c>
    </row>
    <row r="111" spans="1:10" ht="24" customHeight="1" x14ac:dyDescent="0.2">
      <c r="A111" s="167" t="s">
        <v>733</v>
      </c>
      <c r="B111" s="165" t="s">
        <v>690</v>
      </c>
      <c r="C111" s="165" t="s">
        <v>444</v>
      </c>
      <c r="D111" s="165" t="s">
        <v>1184</v>
      </c>
      <c r="E111" s="166" t="s">
        <v>56</v>
      </c>
      <c r="F111" s="167" t="s">
        <v>359</v>
      </c>
      <c r="G111" s="167" t="s">
        <v>1661</v>
      </c>
      <c r="H111" s="167" t="s">
        <v>1662</v>
      </c>
      <c r="I111" s="167" t="s">
        <v>1185</v>
      </c>
      <c r="J111" s="167" t="s">
        <v>2143</v>
      </c>
    </row>
    <row r="112" spans="1:10" ht="24" customHeight="1" x14ac:dyDescent="0.2">
      <c r="A112" s="167" t="s">
        <v>811</v>
      </c>
      <c r="B112" s="165" t="s">
        <v>690</v>
      </c>
      <c r="C112" s="165" t="s">
        <v>239</v>
      </c>
      <c r="D112" s="165" t="s">
        <v>1063</v>
      </c>
      <c r="E112" s="166" t="s">
        <v>56</v>
      </c>
      <c r="F112" s="167" t="s">
        <v>240</v>
      </c>
      <c r="G112" s="167" t="s">
        <v>1663</v>
      </c>
      <c r="H112" s="167" t="s">
        <v>1664</v>
      </c>
      <c r="I112" s="167" t="s">
        <v>1185</v>
      </c>
      <c r="J112" s="167" t="s">
        <v>2144</v>
      </c>
    </row>
    <row r="113" spans="1:10" ht="24" customHeight="1" x14ac:dyDescent="0.2">
      <c r="A113" s="167" t="s">
        <v>1360</v>
      </c>
      <c r="B113" s="165" t="s">
        <v>690</v>
      </c>
      <c r="C113" s="165" t="s">
        <v>1361</v>
      </c>
      <c r="D113" s="165" t="s">
        <v>1056</v>
      </c>
      <c r="E113" s="166" t="s">
        <v>20</v>
      </c>
      <c r="F113" s="167" t="s">
        <v>160</v>
      </c>
      <c r="G113" s="167" t="s">
        <v>1665</v>
      </c>
      <c r="H113" s="167" t="s">
        <v>1666</v>
      </c>
      <c r="I113" s="167" t="s">
        <v>1185</v>
      </c>
      <c r="J113" s="167" t="s">
        <v>2145</v>
      </c>
    </row>
    <row r="114" spans="1:10" ht="24" customHeight="1" x14ac:dyDescent="0.2">
      <c r="A114" s="167" t="s">
        <v>827</v>
      </c>
      <c r="B114" s="165" t="s">
        <v>690</v>
      </c>
      <c r="C114" s="165" t="s">
        <v>187</v>
      </c>
      <c r="D114" s="165" t="s">
        <v>1063</v>
      </c>
      <c r="E114" s="166" t="s">
        <v>52</v>
      </c>
      <c r="F114" s="167" t="s">
        <v>188</v>
      </c>
      <c r="G114" s="167" t="s">
        <v>1667</v>
      </c>
      <c r="H114" s="167" t="s">
        <v>1668</v>
      </c>
      <c r="I114" s="167" t="s">
        <v>1329</v>
      </c>
      <c r="J114" s="167" t="s">
        <v>2146</v>
      </c>
    </row>
    <row r="115" spans="1:10" ht="36" customHeight="1" x14ac:dyDescent="0.2">
      <c r="A115" s="167" t="s">
        <v>702</v>
      </c>
      <c r="B115" s="165" t="s">
        <v>690</v>
      </c>
      <c r="C115" s="165" t="s">
        <v>68</v>
      </c>
      <c r="D115" s="165" t="s">
        <v>1062</v>
      </c>
      <c r="E115" s="166" t="s">
        <v>69</v>
      </c>
      <c r="F115" s="167" t="s">
        <v>1669</v>
      </c>
      <c r="G115" s="167" t="s">
        <v>1670</v>
      </c>
      <c r="H115" s="167" t="s">
        <v>1671</v>
      </c>
      <c r="I115" s="167" t="s">
        <v>1329</v>
      </c>
      <c r="J115" s="167" t="s">
        <v>2147</v>
      </c>
    </row>
    <row r="116" spans="1:10" ht="48" customHeight="1" x14ac:dyDescent="0.2">
      <c r="A116" s="167" t="s">
        <v>758</v>
      </c>
      <c r="B116" s="165" t="s">
        <v>690</v>
      </c>
      <c r="C116" s="165" t="s">
        <v>381</v>
      </c>
      <c r="D116" s="165" t="s">
        <v>1184</v>
      </c>
      <c r="E116" s="166" t="s">
        <v>56</v>
      </c>
      <c r="F116" s="167" t="s">
        <v>237</v>
      </c>
      <c r="G116" s="167" t="s">
        <v>1672</v>
      </c>
      <c r="H116" s="167" t="s">
        <v>1673</v>
      </c>
      <c r="I116" s="167" t="s">
        <v>1329</v>
      </c>
      <c r="J116" s="167" t="s">
        <v>2148</v>
      </c>
    </row>
    <row r="117" spans="1:10" ht="48" customHeight="1" x14ac:dyDescent="0.2">
      <c r="A117" s="167" t="s">
        <v>792</v>
      </c>
      <c r="B117" s="165" t="s">
        <v>691</v>
      </c>
      <c r="C117" s="165" t="s">
        <v>288</v>
      </c>
      <c r="D117" s="165">
        <v>107</v>
      </c>
      <c r="E117" s="166" t="s">
        <v>197</v>
      </c>
      <c r="F117" s="167" t="s">
        <v>289</v>
      </c>
      <c r="G117" s="167" t="s">
        <v>1150</v>
      </c>
      <c r="H117" s="167" t="s">
        <v>1674</v>
      </c>
      <c r="I117" s="167" t="s">
        <v>1329</v>
      </c>
      <c r="J117" s="167" t="s">
        <v>2149</v>
      </c>
    </row>
    <row r="118" spans="1:10" ht="24" customHeight="1" x14ac:dyDescent="0.2">
      <c r="A118" s="167" t="s">
        <v>780</v>
      </c>
      <c r="B118" s="165" t="s">
        <v>690</v>
      </c>
      <c r="C118" s="165" t="s">
        <v>326</v>
      </c>
      <c r="D118" s="165" t="s">
        <v>1036</v>
      </c>
      <c r="E118" s="166" t="s">
        <v>52</v>
      </c>
      <c r="F118" s="167" t="s">
        <v>327</v>
      </c>
      <c r="G118" s="167" t="s">
        <v>1675</v>
      </c>
      <c r="H118" s="167" t="s">
        <v>1676</v>
      </c>
      <c r="I118" s="167" t="s">
        <v>1182</v>
      </c>
      <c r="J118" s="167" t="s">
        <v>2150</v>
      </c>
    </row>
    <row r="119" spans="1:10" ht="24" customHeight="1" x14ac:dyDescent="0.2">
      <c r="A119" s="167" t="s">
        <v>829</v>
      </c>
      <c r="B119" s="165" t="s">
        <v>690</v>
      </c>
      <c r="C119" s="165" t="s">
        <v>181</v>
      </c>
      <c r="D119" s="165" t="s">
        <v>1063</v>
      </c>
      <c r="E119" s="166" t="s">
        <v>52</v>
      </c>
      <c r="F119" s="167" t="s">
        <v>182</v>
      </c>
      <c r="G119" s="167" t="s">
        <v>1677</v>
      </c>
      <c r="H119" s="167" t="s">
        <v>1678</v>
      </c>
      <c r="I119" s="167" t="s">
        <v>1182</v>
      </c>
      <c r="J119" s="167" t="s">
        <v>2151</v>
      </c>
    </row>
    <row r="120" spans="1:10" ht="24" customHeight="1" x14ac:dyDescent="0.2">
      <c r="A120" s="167" t="s">
        <v>799</v>
      </c>
      <c r="B120" s="165" t="s">
        <v>690</v>
      </c>
      <c r="C120" s="165" t="s">
        <v>272</v>
      </c>
      <c r="D120" s="165" t="s">
        <v>1063</v>
      </c>
      <c r="E120" s="166" t="s">
        <v>56</v>
      </c>
      <c r="F120" s="167" t="s">
        <v>273</v>
      </c>
      <c r="G120" s="167" t="s">
        <v>1679</v>
      </c>
      <c r="H120" s="167" t="s">
        <v>1680</v>
      </c>
      <c r="I120" s="167" t="s">
        <v>1681</v>
      </c>
      <c r="J120" s="167" t="s">
        <v>2152</v>
      </c>
    </row>
    <row r="121" spans="1:10" ht="48" customHeight="1" x14ac:dyDescent="0.2">
      <c r="A121" s="167" t="s">
        <v>713</v>
      </c>
      <c r="B121" s="165" t="s">
        <v>690</v>
      </c>
      <c r="C121" s="165" t="s">
        <v>518</v>
      </c>
      <c r="D121" s="165" t="s">
        <v>1063</v>
      </c>
      <c r="E121" s="166" t="s">
        <v>56</v>
      </c>
      <c r="F121" s="167" t="s">
        <v>57</v>
      </c>
      <c r="G121" s="167" t="s">
        <v>1682</v>
      </c>
      <c r="H121" s="167" t="s">
        <v>1683</v>
      </c>
      <c r="I121" s="167" t="s">
        <v>1681</v>
      </c>
      <c r="J121" s="167" t="s">
        <v>2153</v>
      </c>
    </row>
    <row r="122" spans="1:10" ht="24" customHeight="1" x14ac:dyDescent="0.2">
      <c r="A122" s="167" t="s">
        <v>791</v>
      </c>
      <c r="B122" s="165" t="s">
        <v>691</v>
      </c>
      <c r="C122" s="165" t="s">
        <v>291</v>
      </c>
      <c r="D122" s="165" t="s">
        <v>1063</v>
      </c>
      <c r="E122" s="166" t="s">
        <v>56</v>
      </c>
      <c r="F122" s="167" t="s">
        <v>292</v>
      </c>
      <c r="G122" s="167" t="s">
        <v>1684</v>
      </c>
      <c r="H122" s="167" t="s">
        <v>1685</v>
      </c>
      <c r="I122" s="167" t="s">
        <v>1681</v>
      </c>
      <c r="J122" s="167" t="s">
        <v>2154</v>
      </c>
    </row>
    <row r="123" spans="1:10" ht="48" customHeight="1" x14ac:dyDescent="0.2">
      <c r="A123" s="167" t="s">
        <v>814</v>
      </c>
      <c r="B123" s="165" t="s">
        <v>690</v>
      </c>
      <c r="C123" s="165" t="s">
        <v>230</v>
      </c>
      <c r="D123" s="165" t="s">
        <v>1063</v>
      </c>
      <c r="E123" s="166" t="s">
        <v>56</v>
      </c>
      <c r="F123" s="167" t="s">
        <v>231</v>
      </c>
      <c r="G123" s="167" t="s">
        <v>1686</v>
      </c>
      <c r="H123" s="167" t="s">
        <v>1687</v>
      </c>
      <c r="I123" s="167" t="s">
        <v>1181</v>
      </c>
      <c r="J123" s="167" t="s">
        <v>2155</v>
      </c>
    </row>
    <row r="124" spans="1:10" ht="48" customHeight="1" x14ac:dyDescent="0.2">
      <c r="A124" s="167" t="s">
        <v>1363</v>
      </c>
      <c r="B124" s="165" t="s">
        <v>690</v>
      </c>
      <c r="C124" s="165" t="s">
        <v>1364</v>
      </c>
      <c r="D124" s="165" t="s">
        <v>1063</v>
      </c>
      <c r="E124" s="166" t="s">
        <v>56</v>
      </c>
      <c r="F124" s="167" t="s">
        <v>57</v>
      </c>
      <c r="G124" s="167" t="s">
        <v>1688</v>
      </c>
      <c r="H124" s="167" t="s">
        <v>1689</v>
      </c>
      <c r="I124" s="167" t="s">
        <v>1181</v>
      </c>
      <c r="J124" s="167" t="s">
        <v>2156</v>
      </c>
    </row>
    <row r="125" spans="1:10" ht="36" customHeight="1" x14ac:dyDescent="0.2">
      <c r="A125" s="167" t="s">
        <v>760</v>
      </c>
      <c r="B125" s="165" t="s">
        <v>690</v>
      </c>
      <c r="C125" s="165" t="s">
        <v>377</v>
      </c>
      <c r="D125" s="165" t="s">
        <v>1036</v>
      </c>
      <c r="E125" s="166" t="s">
        <v>56</v>
      </c>
      <c r="F125" s="167" t="s">
        <v>243</v>
      </c>
      <c r="G125" s="167" t="s">
        <v>1690</v>
      </c>
      <c r="H125" s="167" t="s">
        <v>1690</v>
      </c>
      <c r="I125" s="167" t="s">
        <v>1181</v>
      </c>
      <c r="J125" s="167" t="s">
        <v>2157</v>
      </c>
    </row>
    <row r="126" spans="1:10" ht="36" customHeight="1" x14ac:dyDescent="0.2">
      <c r="A126" s="167" t="s">
        <v>818</v>
      </c>
      <c r="B126" s="165" t="s">
        <v>690</v>
      </c>
      <c r="C126" s="165" t="s">
        <v>215</v>
      </c>
      <c r="D126" s="165" t="s">
        <v>1063</v>
      </c>
      <c r="E126" s="166" t="s">
        <v>56</v>
      </c>
      <c r="F126" s="167" t="s">
        <v>216</v>
      </c>
      <c r="G126" s="167" t="s">
        <v>1691</v>
      </c>
      <c r="H126" s="167" t="s">
        <v>1692</v>
      </c>
      <c r="I126" s="167" t="s">
        <v>1181</v>
      </c>
      <c r="J126" s="167" t="s">
        <v>2158</v>
      </c>
    </row>
    <row r="127" spans="1:10" ht="36" customHeight="1" x14ac:dyDescent="0.2">
      <c r="A127" s="167" t="s">
        <v>716</v>
      </c>
      <c r="B127" s="165" t="s">
        <v>690</v>
      </c>
      <c r="C127" s="165" t="s">
        <v>510</v>
      </c>
      <c r="D127" s="165" t="s">
        <v>1063</v>
      </c>
      <c r="E127" s="166" t="s">
        <v>56</v>
      </c>
      <c r="F127" s="167" t="s">
        <v>511</v>
      </c>
      <c r="G127" s="167" t="s">
        <v>1693</v>
      </c>
      <c r="H127" s="167" t="s">
        <v>1694</v>
      </c>
      <c r="I127" s="167" t="s">
        <v>1180</v>
      </c>
      <c r="J127" s="167" t="s">
        <v>2159</v>
      </c>
    </row>
    <row r="128" spans="1:10" ht="24" customHeight="1" x14ac:dyDescent="0.2">
      <c r="A128" s="167" t="s">
        <v>1304</v>
      </c>
      <c r="B128" s="165" t="s">
        <v>691</v>
      </c>
      <c r="C128" s="165" t="s">
        <v>1305</v>
      </c>
      <c r="D128" s="165" t="s">
        <v>1327</v>
      </c>
      <c r="E128" s="166" t="s">
        <v>69</v>
      </c>
      <c r="F128" s="167" t="s">
        <v>1695</v>
      </c>
      <c r="G128" s="167" t="s">
        <v>1696</v>
      </c>
      <c r="H128" s="167" t="s">
        <v>1697</v>
      </c>
      <c r="I128" s="167" t="s">
        <v>1180</v>
      </c>
      <c r="J128" s="167" t="s">
        <v>2160</v>
      </c>
    </row>
    <row r="129" spans="1:10" ht="36" customHeight="1" x14ac:dyDescent="0.2">
      <c r="A129" s="167" t="s">
        <v>765</v>
      </c>
      <c r="B129" s="165" t="s">
        <v>690</v>
      </c>
      <c r="C129" s="165" t="s">
        <v>364</v>
      </c>
      <c r="D129" s="165" t="s">
        <v>1036</v>
      </c>
      <c r="E129" s="166" t="s">
        <v>56</v>
      </c>
      <c r="F129" s="167" t="s">
        <v>365</v>
      </c>
      <c r="G129" s="167" t="s">
        <v>1698</v>
      </c>
      <c r="H129" s="167" t="s">
        <v>1699</v>
      </c>
      <c r="I129" s="167" t="s">
        <v>1180</v>
      </c>
      <c r="J129" s="167" t="s">
        <v>2161</v>
      </c>
    </row>
    <row r="130" spans="1:10" ht="36" customHeight="1" x14ac:dyDescent="0.2">
      <c r="A130" s="167" t="s">
        <v>766</v>
      </c>
      <c r="B130" s="165" t="s">
        <v>690</v>
      </c>
      <c r="C130" s="165" t="s">
        <v>361</v>
      </c>
      <c r="D130" s="165" t="s">
        <v>1036</v>
      </c>
      <c r="E130" s="166" t="s">
        <v>56</v>
      </c>
      <c r="F130" s="167" t="s">
        <v>362</v>
      </c>
      <c r="G130" s="167" t="s">
        <v>1700</v>
      </c>
      <c r="H130" s="167" t="s">
        <v>1701</v>
      </c>
      <c r="I130" s="167" t="s">
        <v>1180</v>
      </c>
      <c r="J130" s="167" t="s">
        <v>2162</v>
      </c>
    </row>
    <row r="131" spans="1:10" ht="36" customHeight="1" x14ac:dyDescent="0.2">
      <c r="A131" s="167" t="s">
        <v>732</v>
      </c>
      <c r="B131" s="165" t="s">
        <v>691</v>
      </c>
      <c r="C131" s="165" t="s">
        <v>446</v>
      </c>
      <c r="D131" s="165">
        <v>185</v>
      </c>
      <c r="E131" s="166" t="s">
        <v>197</v>
      </c>
      <c r="F131" s="167" t="s">
        <v>225</v>
      </c>
      <c r="G131" s="167" t="s">
        <v>1702</v>
      </c>
      <c r="H131" s="167" t="s">
        <v>1703</v>
      </c>
      <c r="I131" s="167" t="s">
        <v>1176</v>
      </c>
      <c r="J131" s="167" t="s">
        <v>2163</v>
      </c>
    </row>
    <row r="132" spans="1:10" ht="48" customHeight="1" x14ac:dyDescent="0.2">
      <c r="A132" s="167" t="s">
        <v>830</v>
      </c>
      <c r="B132" s="165" t="s">
        <v>690</v>
      </c>
      <c r="C132" s="165" t="s">
        <v>175</v>
      </c>
      <c r="D132" s="165" t="s">
        <v>1179</v>
      </c>
      <c r="E132" s="166" t="s">
        <v>52</v>
      </c>
      <c r="F132" s="167" t="s">
        <v>1704</v>
      </c>
      <c r="G132" s="167" t="s">
        <v>1705</v>
      </c>
      <c r="H132" s="167" t="s">
        <v>1706</v>
      </c>
      <c r="I132" s="167" t="s">
        <v>1176</v>
      </c>
      <c r="J132" s="167" t="s">
        <v>2164</v>
      </c>
    </row>
    <row r="133" spans="1:10" ht="36" customHeight="1" x14ac:dyDescent="0.2">
      <c r="A133" s="167" t="s">
        <v>738</v>
      </c>
      <c r="B133" s="165" t="s">
        <v>691</v>
      </c>
      <c r="C133" s="165" t="s">
        <v>432</v>
      </c>
      <c r="D133" s="165" t="s">
        <v>890</v>
      </c>
      <c r="E133" s="166" t="s">
        <v>56</v>
      </c>
      <c r="F133" s="167" t="s">
        <v>243</v>
      </c>
      <c r="G133" s="167" t="s">
        <v>1707</v>
      </c>
      <c r="H133" s="167" t="s">
        <v>1707</v>
      </c>
      <c r="I133" s="167" t="s">
        <v>1176</v>
      </c>
      <c r="J133" s="167" t="s">
        <v>2165</v>
      </c>
    </row>
    <row r="134" spans="1:10" ht="36" customHeight="1" x14ac:dyDescent="0.2">
      <c r="A134" s="167" t="s">
        <v>707</v>
      </c>
      <c r="B134" s="165" t="s">
        <v>690</v>
      </c>
      <c r="C134" s="165" t="s">
        <v>533</v>
      </c>
      <c r="D134" s="165" t="s">
        <v>1063</v>
      </c>
      <c r="E134" s="166" t="s">
        <v>56</v>
      </c>
      <c r="F134" s="167" t="s">
        <v>57</v>
      </c>
      <c r="G134" s="167" t="s">
        <v>1708</v>
      </c>
      <c r="H134" s="167" t="s">
        <v>1709</v>
      </c>
      <c r="I134" s="167" t="s">
        <v>1176</v>
      </c>
      <c r="J134" s="167" t="s">
        <v>2166</v>
      </c>
    </row>
    <row r="135" spans="1:10" ht="24" customHeight="1" x14ac:dyDescent="0.2">
      <c r="A135" s="167" t="s">
        <v>875</v>
      </c>
      <c r="B135" s="165" t="s">
        <v>690</v>
      </c>
      <c r="C135" s="165" t="s">
        <v>19</v>
      </c>
      <c r="D135" s="165" t="s">
        <v>1178</v>
      </c>
      <c r="E135" s="166" t="s">
        <v>20</v>
      </c>
      <c r="F135" s="167" t="s">
        <v>1710</v>
      </c>
      <c r="G135" s="167" t="s">
        <v>1321</v>
      </c>
      <c r="H135" s="167" t="s">
        <v>1711</v>
      </c>
      <c r="I135" s="167" t="s">
        <v>1176</v>
      </c>
      <c r="J135" s="167" t="s">
        <v>2167</v>
      </c>
    </row>
    <row r="136" spans="1:10" ht="24" customHeight="1" x14ac:dyDescent="0.2">
      <c r="A136" s="167" t="s">
        <v>739</v>
      </c>
      <c r="B136" s="165" t="s">
        <v>691</v>
      </c>
      <c r="C136" s="165" t="s">
        <v>430</v>
      </c>
      <c r="D136" s="165" t="s">
        <v>890</v>
      </c>
      <c r="E136" s="166" t="s">
        <v>56</v>
      </c>
      <c r="F136" s="167" t="s">
        <v>243</v>
      </c>
      <c r="G136" s="167" t="s">
        <v>1712</v>
      </c>
      <c r="H136" s="167" t="s">
        <v>1712</v>
      </c>
      <c r="I136" s="167" t="s">
        <v>1176</v>
      </c>
      <c r="J136" s="167" t="s">
        <v>2168</v>
      </c>
    </row>
    <row r="137" spans="1:10" ht="24" customHeight="1" x14ac:dyDescent="0.2">
      <c r="A137" s="167" t="s">
        <v>719</v>
      </c>
      <c r="B137" s="165" t="s">
        <v>690</v>
      </c>
      <c r="C137" s="165" t="s">
        <v>499</v>
      </c>
      <c r="D137" s="165" t="s">
        <v>1175</v>
      </c>
      <c r="E137" s="166" t="s">
        <v>20</v>
      </c>
      <c r="F137" s="167" t="s">
        <v>500</v>
      </c>
      <c r="G137" s="167" t="s">
        <v>1713</v>
      </c>
      <c r="H137" s="167" t="s">
        <v>1714</v>
      </c>
      <c r="I137" s="167" t="s">
        <v>1176</v>
      </c>
      <c r="J137" s="167" t="s">
        <v>2169</v>
      </c>
    </row>
    <row r="138" spans="1:10" ht="24" customHeight="1" x14ac:dyDescent="0.2">
      <c r="A138" s="167" t="s">
        <v>714</v>
      </c>
      <c r="B138" s="165" t="s">
        <v>691</v>
      </c>
      <c r="C138" s="165" t="s">
        <v>515</v>
      </c>
      <c r="D138" s="165" t="s">
        <v>890</v>
      </c>
      <c r="E138" s="166" t="s">
        <v>56</v>
      </c>
      <c r="F138" s="167" t="s">
        <v>9</v>
      </c>
      <c r="G138" s="167" t="s">
        <v>1715</v>
      </c>
      <c r="H138" s="167" t="s">
        <v>1716</v>
      </c>
      <c r="I138" s="167" t="s">
        <v>1176</v>
      </c>
      <c r="J138" s="167" t="s">
        <v>2170</v>
      </c>
    </row>
    <row r="139" spans="1:10" ht="36" customHeight="1" x14ac:dyDescent="0.2">
      <c r="A139" s="167" t="s">
        <v>771</v>
      </c>
      <c r="B139" s="165" t="s">
        <v>690</v>
      </c>
      <c r="C139" s="165" t="s">
        <v>349</v>
      </c>
      <c r="D139" s="165" t="s">
        <v>1036</v>
      </c>
      <c r="E139" s="166" t="s">
        <v>52</v>
      </c>
      <c r="F139" s="167" t="s">
        <v>350</v>
      </c>
      <c r="G139" s="167" t="s">
        <v>1717</v>
      </c>
      <c r="H139" s="167" t="s">
        <v>1718</v>
      </c>
      <c r="I139" s="167" t="s">
        <v>1176</v>
      </c>
      <c r="J139" s="167" t="s">
        <v>2171</v>
      </c>
    </row>
    <row r="140" spans="1:10" ht="24" customHeight="1" x14ac:dyDescent="0.2">
      <c r="A140" s="167" t="s">
        <v>706</v>
      </c>
      <c r="B140" s="165" t="s">
        <v>690</v>
      </c>
      <c r="C140" s="165" t="s">
        <v>535</v>
      </c>
      <c r="D140" s="165" t="s">
        <v>1063</v>
      </c>
      <c r="E140" s="166" t="s">
        <v>56</v>
      </c>
      <c r="F140" s="167" t="s">
        <v>57</v>
      </c>
      <c r="G140" s="167" t="s">
        <v>1719</v>
      </c>
      <c r="H140" s="167" t="s">
        <v>1720</v>
      </c>
      <c r="I140" s="167" t="s">
        <v>1176</v>
      </c>
      <c r="J140" s="167" t="s">
        <v>2172</v>
      </c>
    </row>
    <row r="141" spans="1:10" ht="24" customHeight="1" x14ac:dyDescent="0.2">
      <c r="A141" s="167" t="s">
        <v>734</v>
      </c>
      <c r="B141" s="165" t="s">
        <v>690</v>
      </c>
      <c r="C141" s="165" t="s">
        <v>442</v>
      </c>
      <c r="D141" s="165" t="s">
        <v>1036</v>
      </c>
      <c r="E141" s="166" t="s">
        <v>56</v>
      </c>
      <c r="F141" s="167" t="s">
        <v>201</v>
      </c>
      <c r="G141" s="167" t="s">
        <v>1721</v>
      </c>
      <c r="H141" s="167" t="s">
        <v>1722</v>
      </c>
      <c r="I141" s="167" t="s">
        <v>1176</v>
      </c>
      <c r="J141" s="167" t="s">
        <v>2173</v>
      </c>
    </row>
    <row r="142" spans="1:10" ht="24" customHeight="1" x14ac:dyDescent="0.2">
      <c r="A142" s="167" t="s">
        <v>710</v>
      </c>
      <c r="B142" s="165" t="s">
        <v>691</v>
      </c>
      <c r="C142" s="165" t="s">
        <v>524</v>
      </c>
      <c r="D142" s="165" t="s">
        <v>890</v>
      </c>
      <c r="E142" s="166" t="s">
        <v>56</v>
      </c>
      <c r="F142" s="167" t="s">
        <v>243</v>
      </c>
      <c r="G142" s="167" t="s">
        <v>1723</v>
      </c>
      <c r="H142" s="167" t="s">
        <v>1723</v>
      </c>
      <c r="I142" s="167" t="s">
        <v>1174</v>
      </c>
      <c r="J142" s="167" t="s">
        <v>2174</v>
      </c>
    </row>
    <row r="143" spans="1:10" ht="24" customHeight="1" x14ac:dyDescent="0.2">
      <c r="A143" s="167" t="s">
        <v>715</v>
      </c>
      <c r="B143" s="165" t="s">
        <v>690</v>
      </c>
      <c r="C143" s="165" t="s">
        <v>513</v>
      </c>
      <c r="D143" s="165" t="s">
        <v>1063</v>
      </c>
      <c r="E143" s="166" t="s">
        <v>56</v>
      </c>
      <c r="F143" s="167" t="s">
        <v>9</v>
      </c>
      <c r="G143" s="167" t="s">
        <v>1724</v>
      </c>
      <c r="H143" s="167" t="s">
        <v>1725</v>
      </c>
      <c r="I143" s="167" t="s">
        <v>1174</v>
      </c>
      <c r="J143" s="167" t="s">
        <v>2175</v>
      </c>
    </row>
    <row r="144" spans="1:10" ht="24" customHeight="1" x14ac:dyDescent="0.2">
      <c r="A144" s="167" t="s">
        <v>866</v>
      </c>
      <c r="B144" s="165" t="s">
        <v>691</v>
      </c>
      <c r="C144" s="165" t="s">
        <v>45</v>
      </c>
      <c r="D144" s="165">
        <v>331</v>
      </c>
      <c r="E144" s="166" t="s">
        <v>20</v>
      </c>
      <c r="F144" s="167" t="s">
        <v>46</v>
      </c>
      <c r="G144" s="167" t="s">
        <v>1726</v>
      </c>
      <c r="H144" s="167" t="s">
        <v>1727</v>
      </c>
      <c r="I144" s="167" t="s">
        <v>1174</v>
      </c>
      <c r="J144" s="167" t="s">
        <v>2176</v>
      </c>
    </row>
    <row r="145" spans="1:10" ht="36" customHeight="1" x14ac:dyDescent="0.2">
      <c r="A145" s="167" t="s">
        <v>775</v>
      </c>
      <c r="B145" s="165" t="s">
        <v>690</v>
      </c>
      <c r="C145" s="165" t="s">
        <v>338</v>
      </c>
      <c r="D145" s="165" t="s">
        <v>1036</v>
      </c>
      <c r="E145" s="166" t="s">
        <v>56</v>
      </c>
      <c r="F145" s="167" t="s">
        <v>339</v>
      </c>
      <c r="G145" s="167" t="s">
        <v>1728</v>
      </c>
      <c r="H145" s="167" t="s">
        <v>1729</v>
      </c>
      <c r="I145" s="167" t="s">
        <v>1174</v>
      </c>
      <c r="J145" s="167" t="s">
        <v>2177</v>
      </c>
    </row>
    <row r="146" spans="1:10" ht="36" customHeight="1" x14ac:dyDescent="0.2">
      <c r="A146" s="167" t="s">
        <v>709</v>
      </c>
      <c r="B146" s="165" t="s">
        <v>690</v>
      </c>
      <c r="C146" s="165" t="s">
        <v>526</v>
      </c>
      <c r="D146" s="165" t="s">
        <v>1063</v>
      </c>
      <c r="E146" s="166" t="s">
        <v>56</v>
      </c>
      <c r="F146" s="167" t="s">
        <v>511</v>
      </c>
      <c r="G146" s="167" t="s">
        <v>1730</v>
      </c>
      <c r="H146" s="167" t="s">
        <v>1731</v>
      </c>
      <c r="I146" s="167" t="s">
        <v>1173</v>
      </c>
      <c r="J146" s="167" t="s">
        <v>2178</v>
      </c>
    </row>
    <row r="147" spans="1:10" ht="24" customHeight="1" x14ac:dyDescent="0.2">
      <c r="A147" s="167" t="s">
        <v>774</v>
      </c>
      <c r="B147" s="165" t="s">
        <v>691</v>
      </c>
      <c r="C147" s="165" t="s">
        <v>341</v>
      </c>
      <c r="D147" s="165">
        <v>79</v>
      </c>
      <c r="E147" s="166" t="s">
        <v>197</v>
      </c>
      <c r="F147" s="167" t="s">
        <v>191</v>
      </c>
      <c r="G147" s="167" t="s">
        <v>1732</v>
      </c>
      <c r="H147" s="167" t="s">
        <v>1733</v>
      </c>
      <c r="I147" s="167" t="s">
        <v>1173</v>
      </c>
      <c r="J147" s="167" t="s">
        <v>2179</v>
      </c>
    </row>
    <row r="148" spans="1:10" ht="24" customHeight="1" x14ac:dyDescent="0.2">
      <c r="A148" s="167" t="s">
        <v>763</v>
      </c>
      <c r="B148" s="165" t="s">
        <v>690</v>
      </c>
      <c r="C148" s="165" t="s">
        <v>370</v>
      </c>
      <c r="D148" s="165" t="s">
        <v>1036</v>
      </c>
      <c r="E148" s="166" t="s">
        <v>56</v>
      </c>
      <c r="F148" s="167" t="s">
        <v>371</v>
      </c>
      <c r="G148" s="167" t="s">
        <v>1734</v>
      </c>
      <c r="H148" s="167" t="s">
        <v>1735</v>
      </c>
      <c r="I148" s="167" t="s">
        <v>1173</v>
      </c>
      <c r="J148" s="167" t="s">
        <v>2180</v>
      </c>
    </row>
    <row r="149" spans="1:10" ht="24" customHeight="1" x14ac:dyDescent="0.2">
      <c r="A149" s="167" t="s">
        <v>724</v>
      </c>
      <c r="B149" s="165" t="s">
        <v>690</v>
      </c>
      <c r="C149" s="165" t="s">
        <v>483</v>
      </c>
      <c r="D149" s="165" t="s">
        <v>1168</v>
      </c>
      <c r="E149" s="166" t="s">
        <v>20</v>
      </c>
      <c r="F149" s="167" t="s">
        <v>484</v>
      </c>
      <c r="G149" s="167" t="s">
        <v>1736</v>
      </c>
      <c r="H149" s="167" t="s">
        <v>1737</v>
      </c>
      <c r="I149" s="167" t="s">
        <v>1173</v>
      </c>
      <c r="J149" s="167" t="s">
        <v>2181</v>
      </c>
    </row>
    <row r="150" spans="1:10" ht="48" customHeight="1" x14ac:dyDescent="0.2">
      <c r="A150" s="167" t="s">
        <v>1300</v>
      </c>
      <c r="B150" s="165" t="s">
        <v>691</v>
      </c>
      <c r="C150" s="165" t="s">
        <v>1301</v>
      </c>
      <c r="D150" s="165" t="s">
        <v>539</v>
      </c>
      <c r="E150" s="166" t="s">
        <v>56</v>
      </c>
      <c r="F150" s="167" t="s">
        <v>365</v>
      </c>
      <c r="G150" s="167" t="s">
        <v>1738</v>
      </c>
      <c r="H150" s="167" t="s">
        <v>1739</v>
      </c>
      <c r="I150" s="167" t="s">
        <v>1173</v>
      </c>
      <c r="J150" s="167" t="s">
        <v>2182</v>
      </c>
    </row>
    <row r="151" spans="1:10" ht="36" customHeight="1" x14ac:dyDescent="0.2">
      <c r="A151" s="167" t="s">
        <v>868</v>
      </c>
      <c r="B151" s="165" t="s">
        <v>690</v>
      </c>
      <c r="C151" s="165" t="s">
        <v>40</v>
      </c>
      <c r="D151" s="165" t="s">
        <v>1062</v>
      </c>
      <c r="E151" s="166" t="s">
        <v>20</v>
      </c>
      <c r="F151" s="167" t="s">
        <v>1585</v>
      </c>
      <c r="G151" s="167" t="s">
        <v>1740</v>
      </c>
      <c r="H151" s="167" t="s">
        <v>1741</v>
      </c>
      <c r="I151" s="167" t="s">
        <v>1173</v>
      </c>
      <c r="J151" s="167" t="s">
        <v>2183</v>
      </c>
    </row>
    <row r="152" spans="1:10" ht="36" customHeight="1" x14ac:dyDescent="0.2">
      <c r="A152" s="167" t="s">
        <v>723</v>
      </c>
      <c r="B152" s="165" t="s">
        <v>690</v>
      </c>
      <c r="C152" s="165" t="s">
        <v>486</v>
      </c>
      <c r="D152" s="165" t="s">
        <v>1168</v>
      </c>
      <c r="E152" s="166" t="s">
        <v>56</v>
      </c>
      <c r="F152" s="167" t="s">
        <v>359</v>
      </c>
      <c r="G152" s="167" t="s">
        <v>1742</v>
      </c>
      <c r="H152" s="167" t="s">
        <v>1743</v>
      </c>
      <c r="I152" s="167" t="s">
        <v>1173</v>
      </c>
      <c r="J152" s="167" t="s">
        <v>2184</v>
      </c>
    </row>
    <row r="153" spans="1:10" ht="24" customHeight="1" x14ac:dyDescent="0.2">
      <c r="A153" s="167" t="s">
        <v>1939</v>
      </c>
      <c r="B153" s="165" t="s">
        <v>691</v>
      </c>
      <c r="C153" s="165" t="s">
        <v>1940</v>
      </c>
      <c r="D153" s="165">
        <v>111</v>
      </c>
      <c r="E153" s="166" t="s">
        <v>20</v>
      </c>
      <c r="F153" s="167" t="s">
        <v>243</v>
      </c>
      <c r="G153" s="167" t="s">
        <v>1947</v>
      </c>
      <c r="H153" s="167" t="s">
        <v>1947</v>
      </c>
      <c r="I153" s="167" t="s">
        <v>1173</v>
      </c>
      <c r="J153" s="167" t="s">
        <v>2185</v>
      </c>
    </row>
    <row r="154" spans="1:10" ht="48" customHeight="1" x14ac:dyDescent="0.2">
      <c r="A154" s="167" t="s">
        <v>746</v>
      </c>
      <c r="B154" s="165" t="s">
        <v>690</v>
      </c>
      <c r="C154" s="165" t="s">
        <v>413</v>
      </c>
      <c r="D154" s="165" t="s">
        <v>1036</v>
      </c>
      <c r="E154" s="166" t="s">
        <v>56</v>
      </c>
      <c r="F154" s="167" t="s">
        <v>208</v>
      </c>
      <c r="G154" s="167" t="s">
        <v>1744</v>
      </c>
      <c r="H154" s="167" t="s">
        <v>1745</v>
      </c>
      <c r="I154" s="167" t="s">
        <v>1173</v>
      </c>
      <c r="J154" s="167" t="s">
        <v>2186</v>
      </c>
    </row>
    <row r="155" spans="1:10" ht="24" customHeight="1" x14ac:dyDescent="0.2">
      <c r="A155" s="167" t="s">
        <v>807</v>
      </c>
      <c r="B155" s="165" t="s">
        <v>690</v>
      </c>
      <c r="C155" s="165" t="s">
        <v>251</v>
      </c>
      <c r="D155" s="165" t="s">
        <v>1063</v>
      </c>
      <c r="E155" s="166" t="s">
        <v>52</v>
      </c>
      <c r="F155" s="167" t="s">
        <v>253</v>
      </c>
      <c r="G155" s="167" t="s">
        <v>1746</v>
      </c>
      <c r="H155" s="167" t="s">
        <v>1322</v>
      </c>
      <c r="I155" s="167" t="s">
        <v>1173</v>
      </c>
      <c r="J155" s="167" t="s">
        <v>1948</v>
      </c>
    </row>
    <row r="156" spans="1:10" ht="48" customHeight="1" x14ac:dyDescent="0.2">
      <c r="A156" s="167" t="s">
        <v>741</v>
      </c>
      <c r="B156" s="165" t="s">
        <v>690</v>
      </c>
      <c r="C156" s="165" t="s">
        <v>425</v>
      </c>
      <c r="D156" s="165" t="s">
        <v>1063</v>
      </c>
      <c r="E156" s="166" t="s">
        <v>52</v>
      </c>
      <c r="F156" s="167" t="s">
        <v>426</v>
      </c>
      <c r="G156" s="167" t="s">
        <v>1747</v>
      </c>
      <c r="H156" s="167" t="s">
        <v>1748</v>
      </c>
      <c r="I156" s="167" t="s">
        <v>1171</v>
      </c>
      <c r="J156" s="167" t="s">
        <v>2187</v>
      </c>
    </row>
    <row r="157" spans="1:10" ht="24" customHeight="1" x14ac:dyDescent="0.2">
      <c r="A157" s="167" t="s">
        <v>815</v>
      </c>
      <c r="B157" s="165" t="s">
        <v>690</v>
      </c>
      <c r="C157" s="165" t="s">
        <v>227</v>
      </c>
      <c r="D157" s="165" t="s">
        <v>1063</v>
      </c>
      <c r="E157" s="166" t="s">
        <v>56</v>
      </c>
      <c r="F157" s="167" t="s">
        <v>228</v>
      </c>
      <c r="G157" s="167" t="s">
        <v>1749</v>
      </c>
      <c r="H157" s="167" t="s">
        <v>1750</v>
      </c>
      <c r="I157" s="167" t="s">
        <v>1171</v>
      </c>
      <c r="J157" s="167" t="s">
        <v>2188</v>
      </c>
    </row>
    <row r="158" spans="1:10" ht="36" customHeight="1" x14ac:dyDescent="0.2">
      <c r="A158" s="167" t="s">
        <v>867</v>
      </c>
      <c r="B158" s="165" t="s">
        <v>691</v>
      </c>
      <c r="C158" s="165" t="s">
        <v>42</v>
      </c>
      <c r="D158" s="165" t="s">
        <v>1062</v>
      </c>
      <c r="E158" s="166" t="s">
        <v>16</v>
      </c>
      <c r="F158" s="167" t="s">
        <v>43</v>
      </c>
      <c r="G158" s="167" t="s">
        <v>1751</v>
      </c>
      <c r="H158" s="167" t="s">
        <v>1752</v>
      </c>
      <c r="I158" s="167" t="s">
        <v>1171</v>
      </c>
      <c r="J158" s="167" t="s">
        <v>1949</v>
      </c>
    </row>
    <row r="159" spans="1:10" ht="24" customHeight="1" x14ac:dyDescent="0.2">
      <c r="A159" s="167" t="s">
        <v>819</v>
      </c>
      <c r="B159" s="165" t="s">
        <v>690</v>
      </c>
      <c r="C159" s="165" t="s">
        <v>210</v>
      </c>
      <c r="D159" s="165" t="s">
        <v>1063</v>
      </c>
      <c r="E159" s="166" t="s">
        <v>56</v>
      </c>
      <c r="F159" s="167" t="s">
        <v>211</v>
      </c>
      <c r="G159" s="167" t="s">
        <v>1753</v>
      </c>
      <c r="H159" s="167" t="s">
        <v>1754</v>
      </c>
      <c r="I159" s="167" t="s">
        <v>1171</v>
      </c>
      <c r="J159" s="167" t="s">
        <v>1950</v>
      </c>
    </row>
    <row r="160" spans="1:10" ht="36" customHeight="1" x14ac:dyDescent="0.2">
      <c r="A160" s="167" t="s">
        <v>800</v>
      </c>
      <c r="B160" s="165" t="s">
        <v>690</v>
      </c>
      <c r="C160" s="165" t="s">
        <v>270</v>
      </c>
      <c r="D160" s="165" t="s">
        <v>1063</v>
      </c>
      <c r="E160" s="166" t="s">
        <v>56</v>
      </c>
      <c r="F160" s="167" t="s">
        <v>160</v>
      </c>
      <c r="G160" s="167" t="s">
        <v>1755</v>
      </c>
      <c r="H160" s="167" t="s">
        <v>1756</v>
      </c>
      <c r="I160" s="167" t="s">
        <v>1171</v>
      </c>
      <c r="J160" s="167" t="s">
        <v>1951</v>
      </c>
    </row>
    <row r="161" spans="1:10" ht="48" customHeight="1" x14ac:dyDescent="0.2">
      <c r="A161" s="167" t="s">
        <v>789</v>
      </c>
      <c r="B161" s="165" t="s">
        <v>690</v>
      </c>
      <c r="C161" s="165" t="s">
        <v>297</v>
      </c>
      <c r="D161" s="165" t="s">
        <v>1063</v>
      </c>
      <c r="E161" s="166" t="s">
        <v>56</v>
      </c>
      <c r="F161" s="167" t="s">
        <v>57</v>
      </c>
      <c r="G161" s="167" t="s">
        <v>1757</v>
      </c>
      <c r="H161" s="167" t="s">
        <v>1758</v>
      </c>
      <c r="I161" s="167" t="s">
        <v>1171</v>
      </c>
      <c r="J161" s="167" t="s">
        <v>2189</v>
      </c>
    </row>
    <row r="162" spans="1:10" ht="36" customHeight="1" x14ac:dyDescent="0.2">
      <c r="A162" s="167" t="s">
        <v>753</v>
      </c>
      <c r="B162" s="165" t="s">
        <v>690</v>
      </c>
      <c r="C162" s="165" t="s">
        <v>394</v>
      </c>
      <c r="D162" s="165" t="s">
        <v>1036</v>
      </c>
      <c r="E162" s="166" t="s">
        <v>56</v>
      </c>
      <c r="F162" s="167" t="s">
        <v>365</v>
      </c>
      <c r="G162" s="167" t="s">
        <v>1759</v>
      </c>
      <c r="H162" s="167" t="s">
        <v>1760</v>
      </c>
      <c r="I162" s="167" t="s">
        <v>1170</v>
      </c>
      <c r="J162" s="167" t="s">
        <v>1952</v>
      </c>
    </row>
    <row r="163" spans="1:10" ht="36" customHeight="1" x14ac:dyDescent="0.2">
      <c r="A163" s="167" t="s">
        <v>794</v>
      </c>
      <c r="B163" s="165" t="s">
        <v>690</v>
      </c>
      <c r="C163" s="165" t="s">
        <v>284</v>
      </c>
      <c r="D163" s="165" t="s">
        <v>1063</v>
      </c>
      <c r="E163" s="166" t="s">
        <v>56</v>
      </c>
      <c r="F163" s="167" t="s">
        <v>194</v>
      </c>
      <c r="G163" s="167" t="s">
        <v>1200</v>
      </c>
      <c r="H163" s="167" t="s">
        <v>1761</v>
      </c>
      <c r="I163" s="167" t="s">
        <v>1170</v>
      </c>
      <c r="J163" s="167" t="s">
        <v>1953</v>
      </c>
    </row>
    <row r="164" spans="1:10" ht="48" customHeight="1" x14ac:dyDescent="0.2">
      <c r="A164" s="167" t="s">
        <v>768</v>
      </c>
      <c r="B164" s="165" t="s">
        <v>690</v>
      </c>
      <c r="C164" s="165" t="s">
        <v>356</v>
      </c>
      <c r="D164" s="165" t="s">
        <v>1036</v>
      </c>
      <c r="E164" s="166" t="s">
        <v>56</v>
      </c>
      <c r="F164" s="167" t="s">
        <v>292</v>
      </c>
      <c r="G164" s="167" t="s">
        <v>1663</v>
      </c>
      <c r="H164" s="167" t="s">
        <v>1762</v>
      </c>
      <c r="I164" s="167" t="s">
        <v>1170</v>
      </c>
      <c r="J164" s="167" t="s">
        <v>2190</v>
      </c>
    </row>
    <row r="165" spans="1:10" ht="36" customHeight="1" x14ac:dyDescent="0.2">
      <c r="A165" s="167" t="s">
        <v>873</v>
      </c>
      <c r="B165" s="165" t="s">
        <v>691</v>
      </c>
      <c r="C165" s="165" t="s">
        <v>25</v>
      </c>
      <c r="D165" s="165" t="s">
        <v>1062</v>
      </c>
      <c r="E165" s="166" t="s">
        <v>16</v>
      </c>
      <c r="F165" s="167" t="s">
        <v>26</v>
      </c>
      <c r="G165" s="167" t="s">
        <v>1763</v>
      </c>
      <c r="H165" s="167" t="s">
        <v>1764</v>
      </c>
      <c r="I165" s="167" t="s">
        <v>1170</v>
      </c>
      <c r="J165" s="167" t="s">
        <v>2191</v>
      </c>
    </row>
    <row r="166" spans="1:10" ht="60" customHeight="1" x14ac:dyDescent="0.2">
      <c r="A166" s="167" t="s">
        <v>821</v>
      </c>
      <c r="B166" s="165" t="s">
        <v>690</v>
      </c>
      <c r="C166" s="165" t="s">
        <v>205</v>
      </c>
      <c r="D166" s="165" t="s">
        <v>1063</v>
      </c>
      <c r="E166" s="166" t="s">
        <v>56</v>
      </c>
      <c r="F166" s="167" t="s">
        <v>1765</v>
      </c>
      <c r="G166" s="167" t="s">
        <v>1713</v>
      </c>
      <c r="H166" s="167" t="s">
        <v>1766</v>
      </c>
      <c r="I166" s="167" t="s">
        <v>1170</v>
      </c>
      <c r="J166" s="167" t="s">
        <v>2192</v>
      </c>
    </row>
    <row r="167" spans="1:10" ht="36" customHeight="1" x14ac:dyDescent="0.2">
      <c r="A167" s="167" t="s">
        <v>777</v>
      </c>
      <c r="B167" s="165" t="s">
        <v>691</v>
      </c>
      <c r="C167" s="165" t="s">
        <v>334</v>
      </c>
      <c r="D167" s="165">
        <v>79</v>
      </c>
      <c r="E167" s="166" t="s">
        <v>197</v>
      </c>
      <c r="F167" s="167" t="s">
        <v>243</v>
      </c>
      <c r="G167" s="167" t="s">
        <v>1767</v>
      </c>
      <c r="H167" s="167" t="s">
        <v>1767</v>
      </c>
      <c r="I167" s="167" t="s">
        <v>1170</v>
      </c>
      <c r="J167" s="167" t="s">
        <v>1954</v>
      </c>
    </row>
    <row r="168" spans="1:10" ht="24" customHeight="1" x14ac:dyDescent="0.2">
      <c r="A168" s="167" t="s">
        <v>816</v>
      </c>
      <c r="B168" s="165" t="s">
        <v>690</v>
      </c>
      <c r="C168" s="165" t="s">
        <v>224</v>
      </c>
      <c r="D168" s="165" t="s">
        <v>1063</v>
      </c>
      <c r="E168" s="166" t="s">
        <v>56</v>
      </c>
      <c r="F168" s="167" t="s">
        <v>225</v>
      </c>
      <c r="G168" s="167" t="s">
        <v>1167</v>
      </c>
      <c r="H168" s="167" t="s">
        <v>1768</v>
      </c>
      <c r="I168" s="167" t="s">
        <v>1170</v>
      </c>
      <c r="J168" s="167" t="s">
        <v>1955</v>
      </c>
    </row>
    <row r="169" spans="1:10" ht="36" customHeight="1" x14ac:dyDescent="0.2">
      <c r="A169" s="167" t="s">
        <v>856</v>
      </c>
      <c r="B169" s="165" t="s">
        <v>690</v>
      </c>
      <c r="C169" s="165" t="s">
        <v>87</v>
      </c>
      <c r="D169" s="165" t="s">
        <v>1051</v>
      </c>
      <c r="E169" s="166" t="s">
        <v>20</v>
      </c>
      <c r="F169" s="167" t="s">
        <v>1769</v>
      </c>
      <c r="G169" s="167" t="s">
        <v>1770</v>
      </c>
      <c r="H169" s="167" t="s">
        <v>1771</v>
      </c>
      <c r="I169" s="167" t="s">
        <v>1170</v>
      </c>
      <c r="J169" s="167" t="s">
        <v>2193</v>
      </c>
    </row>
    <row r="170" spans="1:10" ht="24" customHeight="1" x14ac:dyDescent="0.2">
      <c r="A170" s="167" t="s">
        <v>823</v>
      </c>
      <c r="B170" s="165" t="s">
        <v>690</v>
      </c>
      <c r="C170" s="165" t="s">
        <v>200</v>
      </c>
      <c r="D170" s="165" t="s">
        <v>1063</v>
      </c>
      <c r="E170" s="166" t="s">
        <v>56</v>
      </c>
      <c r="F170" s="167" t="s">
        <v>201</v>
      </c>
      <c r="G170" s="167" t="s">
        <v>1772</v>
      </c>
      <c r="H170" s="167" t="s">
        <v>1773</v>
      </c>
      <c r="I170" s="167" t="s">
        <v>1170</v>
      </c>
      <c r="J170" s="167" t="s">
        <v>2194</v>
      </c>
    </row>
    <row r="171" spans="1:10" ht="36" customHeight="1" x14ac:dyDescent="0.2">
      <c r="A171" s="167" t="s">
        <v>767</v>
      </c>
      <c r="B171" s="165" t="s">
        <v>690</v>
      </c>
      <c r="C171" s="165" t="s">
        <v>358</v>
      </c>
      <c r="D171" s="165" t="s">
        <v>1036</v>
      </c>
      <c r="E171" s="166" t="s">
        <v>56</v>
      </c>
      <c r="F171" s="167" t="s">
        <v>359</v>
      </c>
      <c r="G171" s="167" t="s">
        <v>1774</v>
      </c>
      <c r="H171" s="167" t="s">
        <v>1775</v>
      </c>
      <c r="I171" s="167" t="s">
        <v>1170</v>
      </c>
      <c r="J171" s="167" t="s">
        <v>1169</v>
      </c>
    </row>
    <row r="172" spans="1:10" ht="36" customHeight="1" x14ac:dyDescent="0.2">
      <c r="A172" s="167" t="s">
        <v>711</v>
      </c>
      <c r="B172" s="165" t="s">
        <v>691</v>
      </c>
      <c r="C172" s="165" t="s">
        <v>522</v>
      </c>
      <c r="D172" s="165" t="s">
        <v>890</v>
      </c>
      <c r="E172" s="166" t="s">
        <v>56</v>
      </c>
      <c r="F172" s="167" t="s">
        <v>243</v>
      </c>
      <c r="G172" s="167" t="s">
        <v>1776</v>
      </c>
      <c r="H172" s="167" t="s">
        <v>1776</v>
      </c>
      <c r="I172" s="167" t="s">
        <v>1166</v>
      </c>
      <c r="J172" s="167" t="s">
        <v>2195</v>
      </c>
    </row>
    <row r="173" spans="1:10" ht="24" customHeight="1" x14ac:dyDescent="0.2">
      <c r="A173" s="167" t="s">
        <v>742</v>
      </c>
      <c r="B173" s="165" t="s">
        <v>690</v>
      </c>
      <c r="C173" s="165" t="s">
        <v>421</v>
      </c>
      <c r="D173" s="165" t="s">
        <v>1036</v>
      </c>
      <c r="E173" s="166" t="s">
        <v>56</v>
      </c>
      <c r="F173" s="167" t="s">
        <v>243</v>
      </c>
      <c r="G173" s="167" t="s">
        <v>1777</v>
      </c>
      <c r="H173" s="167" t="s">
        <v>1777</v>
      </c>
      <c r="I173" s="167" t="s">
        <v>1166</v>
      </c>
      <c r="J173" s="167" t="s">
        <v>2196</v>
      </c>
    </row>
    <row r="174" spans="1:10" ht="24" customHeight="1" x14ac:dyDescent="0.2">
      <c r="A174" s="167" t="s">
        <v>825</v>
      </c>
      <c r="B174" s="165" t="s">
        <v>690</v>
      </c>
      <c r="C174" s="165" t="s">
        <v>193</v>
      </c>
      <c r="D174" s="165" t="s">
        <v>1063</v>
      </c>
      <c r="E174" s="166" t="s">
        <v>56</v>
      </c>
      <c r="F174" s="167" t="s">
        <v>194</v>
      </c>
      <c r="G174" s="167" t="s">
        <v>1778</v>
      </c>
      <c r="H174" s="167" t="s">
        <v>1779</v>
      </c>
      <c r="I174" s="167" t="s">
        <v>1166</v>
      </c>
      <c r="J174" s="167" t="s">
        <v>1330</v>
      </c>
    </row>
    <row r="175" spans="1:10" ht="48" customHeight="1" x14ac:dyDescent="0.2">
      <c r="A175" s="167" t="s">
        <v>779</v>
      </c>
      <c r="B175" s="165" t="s">
        <v>690</v>
      </c>
      <c r="C175" s="165" t="s">
        <v>329</v>
      </c>
      <c r="D175" s="165" t="s">
        <v>1036</v>
      </c>
      <c r="E175" s="166" t="s">
        <v>56</v>
      </c>
      <c r="F175" s="167" t="s">
        <v>57</v>
      </c>
      <c r="G175" s="167" t="s">
        <v>1780</v>
      </c>
      <c r="H175" s="167" t="s">
        <v>1781</v>
      </c>
      <c r="I175" s="167" t="s">
        <v>1166</v>
      </c>
      <c r="J175" s="167" t="s">
        <v>1331</v>
      </c>
    </row>
    <row r="176" spans="1:10" ht="36" customHeight="1" x14ac:dyDescent="0.2">
      <c r="A176" s="167" t="s">
        <v>865</v>
      </c>
      <c r="B176" s="165" t="s">
        <v>690</v>
      </c>
      <c r="C176" s="165" t="s">
        <v>48</v>
      </c>
      <c r="D176" s="165" t="s">
        <v>1062</v>
      </c>
      <c r="E176" s="166" t="s">
        <v>20</v>
      </c>
      <c r="F176" s="167" t="s">
        <v>49</v>
      </c>
      <c r="G176" s="167" t="s">
        <v>1782</v>
      </c>
      <c r="H176" s="167" t="s">
        <v>1783</v>
      </c>
      <c r="I176" s="167" t="s">
        <v>1166</v>
      </c>
      <c r="J176" s="167" t="s">
        <v>1332</v>
      </c>
    </row>
    <row r="177" spans="1:10" ht="48" customHeight="1" x14ac:dyDescent="0.2">
      <c r="A177" s="167" t="s">
        <v>801</v>
      </c>
      <c r="B177" s="165" t="s">
        <v>690</v>
      </c>
      <c r="C177" s="165" t="s">
        <v>249</v>
      </c>
      <c r="D177" s="165" t="s">
        <v>1063</v>
      </c>
      <c r="E177" s="166" t="s">
        <v>56</v>
      </c>
      <c r="F177" s="167" t="s">
        <v>198</v>
      </c>
      <c r="G177" s="167" t="s">
        <v>1784</v>
      </c>
      <c r="H177" s="167" t="s">
        <v>1785</v>
      </c>
      <c r="I177" s="167" t="s">
        <v>1166</v>
      </c>
      <c r="J177" s="167" t="s">
        <v>1333</v>
      </c>
    </row>
    <row r="178" spans="1:10" ht="48" customHeight="1" x14ac:dyDescent="0.2">
      <c r="A178" s="167" t="s">
        <v>812</v>
      </c>
      <c r="B178" s="165" t="s">
        <v>690</v>
      </c>
      <c r="C178" s="165" t="s">
        <v>236</v>
      </c>
      <c r="D178" s="165" t="s">
        <v>1063</v>
      </c>
      <c r="E178" s="166" t="s">
        <v>56</v>
      </c>
      <c r="F178" s="167" t="s">
        <v>237</v>
      </c>
      <c r="G178" s="167" t="s">
        <v>1786</v>
      </c>
      <c r="H178" s="167" t="s">
        <v>1787</v>
      </c>
      <c r="I178" s="167" t="s">
        <v>1166</v>
      </c>
      <c r="J178" s="167" t="s">
        <v>1334</v>
      </c>
    </row>
    <row r="179" spans="1:10" ht="24" customHeight="1" x14ac:dyDescent="0.2">
      <c r="A179" s="167" t="s">
        <v>813</v>
      </c>
      <c r="B179" s="165" t="s">
        <v>690</v>
      </c>
      <c r="C179" s="165" t="s">
        <v>233</v>
      </c>
      <c r="D179" s="165" t="s">
        <v>1063</v>
      </c>
      <c r="E179" s="166" t="s">
        <v>56</v>
      </c>
      <c r="F179" s="167" t="s">
        <v>234</v>
      </c>
      <c r="G179" s="167" t="s">
        <v>1788</v>
      </c>
      <c r="H179" s="167" t="s">
        <v>1789</v>
      </c>
      <c r="I179" s="167" t="s">
        <v>1166</v>
      </c>
      <c r="J179" s="167" t="s">
        <v>1335</v>
      </c>
    </row>
    <row r="180" spans="1:10" ht="36" customHeight="1" x14ac:dyDescent="0.2">
      <c r="A180" s="167" t="s">
        <v>1367</v>
      </c>
      <c r="B180" s="165" t="s">
        <v>690</v>
      </c>
      <c r="C180" s="165" t="s">
        <v>1368</v>
      </c>
      <c r="D180" s="165" t="s">
        <v>1036</v>
      </c>
      <c r="E180" s="166" t="s">
        <v>56</v>
      </c>
      <c r="F180" s="167" t="s">
        <v>243</v>
      </c>
      <c r="G180" s="167" t="s">
        <v>1790</v>
      </c>
      <c r="H180" s="167" t="s">
        <v>1790</v>
      </c>
      <c r="I180" s="167" t="s">
        <v>1166</v>
      </c>
      <c r="J180" s="167" t="s">
        <v>1793</v>
      </c>
    </row>
    <row r="181" spans="1:10" ht="36" customHeight="1" x14ac:dyDescent="0.2">
      <c r="A181" s="167" t="s">
        <v>828</v>
      </c>
      <c r="B181" s="165" t="s">
        <v>690</v>
      </c>
      <c r="C181" s="165" t="s">
        <v>184</v>
      </c>
      <c r="D181" s="165" t="s">
        <v>1063</v>
      </c>
      <c r="E181" s="166" t="s">
        <v>52</v>
      </c>
      <c r="F181" s="167" t="s">
        <v>185</v>
      </c>
      <c r="G181" s="167" t="s">
        <v>1791</v>
      </c>
      <c r="H181" s="167" t="s">
        <v>1792</v>
      </c>
      <c r="I181" s="167" t="s">
        <v>1166</v>
      </c>
      <c r="J181" s="167" t="s">
        <v>1794</v>
      </c>
    </row>
    <row r="182" spans="1:10" ht="36" customHeight="1" x14ac:dyDescent="0.2">
      <c r="A182" s="167" t="s">
        <v>740</v>
      </c>
      <c r="B182" s="165" t="s">
        <v>690</v>
      </c>
      <c r="C182" s="165" t="s">
        <v>428</v>
      </c>
      <c r="D182" s="165" t="s">
        <v>1063</v>
      </c>
      <c r="E182" s="166" t="s">
        <v>56</v>
      </c>
      <c r="F182" s="167" t="s">
        <v>359</v>
      </c>
      <c r="G182" s="167" t="s">
        <v>1795</v>
      </c>
      <c r="H182" s="167" t="s">
        <v>1796</v>
      </c>
      <c r="I182" s="167" t="s">
        <v>1166</v>
      </c>
      <c r="J182" s="167" t="s">
        <v>2197</v>
      </c>
    </row>
    <row r="183" spans="1:10" ht="24" customHeight="1" x14ac:dyDescent="0.2">
      <c r="A183" s="167" t="s">
        <v>824</v>
      </c>
      <c r="B183" s="165" t="s">
        <v>691</v>
      </c>
      <c r="C183" s="165" t="s">
        <v>196</v>
      </c>
      <c r="D183" s="165">
        <v>331</v>
      </c>
      <c r="E183" s="166" t="s">
        <v>197</v>
      </c>
      <c r="F183" s="167" t="s">
        <v>198</v>
      </c>
      <c r="G183" s="167" t="s">
        <v>1797</v>
      </c>
      <c r="H183" s="167" t="s">
        <v>1798</v>
      </c>
      <c r="I183" s="167" t="s">
        <v>1166</v>
      </c>
      <c r="J183" s="167" t="s">
        <v>1799</v>
      </c>
    </row>
    <row r="184" spans="1:10" ht="36" customHeight="1" x14ac:dyDescent="0.2">
      <c r="A184" s="167" t="s">
        <v>757</v>
      </c>
      <c r="B184" s="165" t="s">
        <v>690</v>
      </c>
      <c r="C184" s="165" t="s">
        <v>383</v>
      </c>
      <c r="D184" s="165" t="s">
        <v>1036</v>
      </c>
      <c r="E184" s="166" t="s">
        <v>56</v>
      </c>
      <c r="F184" s="167" t="s">
        <v>243</v>
      </c>
      <c r="G184" s="167" t="s">
        <v>1800</v>
      </c>
      <c r="H184" s="167" t="s">
        <v>1800</v>
      </c>
      <c r="I184" s="167" t="s">
        <v>1166</v>
      </c>
      <c r="J184" s="167" t="s">
        <v>1956</v>
      </c>
    </row>
    <row r="185" spans="1:10" ht="24" customHeight="1" x14ac:dyDescent="0.2">
      <c r="A185" s="167" t="s">
        <v>783</v>
      </c>
      <c r="B185" s="165" t="s">
        <v>690</v>
      </c>
      <c r="C185" s="165" t="s">
        <v>317</v>
      </c>
      <c r="D185" s="165" t="s">
        <v>1036</v>
      </c>
      <c r="E185" s="166" t="s">
        <v>52</v>
      </c>
      <c r="F185" s="167" t="s">
        <v>318</v>
      </c>
      <c r="G185" s="167" t="s">
        <v>1801</v>
      </c>
      <c r="H185" s="167" t="s">
        <v>1802</v>
      </c>
      <c r="I185" s="167" t="s">
        <v>1152</v>
      </c>
      <c r="J185" s="167" t="s">
        <v>1803</v>
      </c>
    </row>
    <row r="186" spans="1:10" ht="48" customHeight="1" x14ac:dyDescent="0.2">
      <c r="A186" s="167" t="s">
        <v>805</v>
      </c>
      <c r="B186" s="165" t="s">
        <v>690</v>
      </c>
      <c r="C186" s="165" t="s">
        <v>258</v>
      </c>
      <c r="D186" s="165" t="s">
        <v>1063</v>
      </c>
      <c r="E186" s="166" t="s">
        <v>52</v>
      </c>
      <c r="F186" s="167" t="s">
        <v>259</v>
      </c>
      <c r="G186" s="167" t="s">
        <v>1804</v>
      </c>
      <c r="H186" s="167" t="s">
        <v>1805</v>
      </c>
      <c r="I186" s="167" t="s">
        <v>1152</v>
      </c>
      <c r="J186" s="167" t="s">
        <v>256</v>
      </c>
    </row>
    <row r="187" spans="1:10" ht="24" customHeight="1" x14ac:dyDescent="0.2">
      <c r="A187" s="167" t="s">
        <v>750</v>
      </c>
      <c r="B187" s="165" t="s">
        <v>690</v>
      </c>
      <c r="C187" s="165" t="s">
        <v>399</v>
      </c>
      <c r="D187" s="165" t="s">
        <v>1036</v>
      </c>
      <c r="E187" s="166" t="s">
        <v>56</v>
      </c>
      <c r="F187" s="167" t="s">
        <v>243</v>
      </c>
      <c r="G187" s="167" t="s">
        <v>1806</v>
      </c>
      <c r="H187" s="167" t="s">
        <v>1806</v>
      </c>
      <c r="I187" s="167" t="s">
        <v>1152</v>
      </c>
      <c r="J187" s="167" t="s">
        <v>1165</v>
      </c>
    </row>
    <row r="188" spans="1:10" ht="24" customHeight="1" x14ac:dyDescent="0.2">
      <c r="A188" s="167" t="s">
        <v>790</v>
      </c>
      <c r="B188" s="165" t="s">
        <v>691</v>
      </c>
      <c r="C188" s="165" t="s">
        <v>294</v>
      </c>
      <c r="D188" s="165">
        <v>53</v>
      </c>
      <c r="E188" s="166" t="s">
        <v>56</v>
      </c>
      <c r="F188" s="167" t="s">
        <v>57</v>
      </c>
      <c r="G188" s="167" t="s">
        <v>1807</v>
      </c>
      <c r="H188" s="167" t="s">
        <v>1808</v>
      </c>
      <c r="I188" s="167" t="s">
        <v>1152</v>
      </c>
      <c r="J188" s="167" t="s">
        <v>1164</v>
      </c>
    </row>
    <row r="189" spans="1:10" ht="36" customHeight="1" x14ac:dyDescent="0.2">
      <c r="A189" s="167" t="s">
        <v>778</v>
      </c>
      <c r="B189" s="165" t="s">
        <v>690</v>
      </c>
      <c r="C189" s="165" t="s">
        <v>331</v>
      </c>
      <c r="D189" s="165" t="s">
        <v>1036</v>
      </c>
      <c r="E189" s="166" t="s">
        <v>56</v>
      </c>
      <c r="F189" s="167" t="s">
        <v>243</v>
      </c>
      <c r="G189" s="167" t="s">
        <v>1809</v>
      </c>
      <c r="H189" s="167" t="s">
        <v>1809</v>
      </c>
      <c r="I189" s="167" t="s">
        <v>1152</v>
      </c>
      <c r="J189" s="167" t="s">
        <v>1957</v>
      </c>
    </row>
    <row r="190" spans="1:10" ht="24" customHeight="1" x14ac:dyDescent="0.2">
      <c r="A190" s="167" t="s">
        <v>762</v>
      </c>
      <c r="B190" s="165" t="s">
        <v>690</v>
      </c>
      <c r="C190" s="165" t="s">
        <v>373</v>
      </c>
      <c r="D190" s="165" t="s">
        <v>1036</v>
      </c>
      <c r="E190" s="166" t="s">
        <v>56</v>
      </c>
      <c r="F190" s="167" t="s">
        <v>57</v>
      </c>
      <c r="G190" s="167" t="s">
        <v>1491</v>
      </c>
      <c r="H190" s="167" t="s">
        <v>1810</v>
      </c>
      <c r="I190" s="167" t="s">
        <v>1152</v>
      </c>
      <c r="J190" s="167" t="s">
        <v>1163</v>
      </c>
    </row>
    <row r="191" spans="1:10" ht="24" customHeight="1" x14ac:dyDescent="0.2">
      <c r="A191" s="167" t="s">
        <v>870</v>
      </c>
      <c r="B191" s="165" t="s">
        <v>690</v>
      </c>
      <c r="C191" s="165" t="s">
        <v>35</v>
      </c>
      <c r="D191" s="165" t="s">
        <v>1062</v>
      </c>
      <c r="E191" s="166" t="s">
        <v>20</v>
      </c>
      <c r="F191" s="167" t="s">
        <v>36</v>
      </c>
      <c r="G191" s="167" t="s">
        <v>1811</v>
      </c>
      <c r="H191" s="167" t="s">
        <v>1812</v>
      </c>
      <c r="I191" s="167" t="s">
        <v>1152</v>
      </c>
      <c r="J191" s="167" t="s">
        <v>1162</v>
      </c>
    </row>
    <row r="192" spans="1:10" ht="48" customHeight="1" x14ac:dyDescent="0.2">
      <c r="A192" s="167" t="s">
        <v>769</v>
      </c>
      <c r="B192" s="165" t="s">
        <v>690</v>
      </c>
      <c r="C192" s="165" t="s">
        <v>354</v>
      </c>
      <c r="D192" s="165" t="s">
        <v>1036</v>
      </c>
      <c r="E192" s="166" t="s">
        <v>52</v>
      </c>
      <c r="F192" s="167" t="s">
        <v>213</v>
      </c>
      <c r="G192" s="167" t="s">
        <v>1813</v>
      </c>
      <c r="H192" s="167" t="s">
        <v>1814</v>
      </c>
      <c r="I192" s="167" t="s">
        <v>1152</v>
      </c>
      <c r="J192" s="167" t="s">
        <v>1161</v>
      </c>
    </row>
    <row r="193" spans="1:10" ht="24" customHeight="1" x14ac:dyDescent="0.2">
      <c r="A193" s="167" t="s">
        <v>802</v>
      </c>
      <c r="B193" s="165" t="s">
        <v>690</v>
      </c>
      <c r="C193" s="165" t="s">
        <v>267</v>
      </c>
      <c r="D193" s="165" t="s">
        <v>1063</v>
      </c>
      <c r="E193" s="166" t="s">
        <v>56</v>
      </c>
      <c r="F193" s="167" t="s">
        <v>160</v>
      </c>
      <c r="G193" s="167" t="s">
        <v>1815</v>
      </c>
      <c r="H193" s="167" t="s">
        <v>1816</v>
      </c>
      <c r="I193" s="167" t="s">
        <v>1152</v>
      </c>
      <c r="J193" s="167" t="s">
        <v>1159</v>
      </c>
    </row>
    <row r="194" spans="1:10" ht="48" customHeight="1" x14ac:dyDescent="0.2">
      <c r="A194" s="167" t="s">
        <v>796</v>
      </c>
      <c r="B194" s="165" t="s">
        <v>690</v>
      </c>
      <c r="C194" s="165" t="s">
        <v>280</v>
      </c>
      <c r="D194" s="165" t="s">
        <v>1063</v>
      </c>
      <c r="E194" s="166" t="s">
        <v>56</v>
      </c>
      <c r="F194" s="167" t="s">
        <v>243</v>
      </c>
      <c r="G194" s="167" t="s">
        <v>1328</v>
      </c>
      <c r="H194" s="167" t="s">
        <v>1328</v>
      </c>
      <c r="I194" s="167" t="s">
        <v>1152</v>
      </c>
      <c r="J194" s="167" t="s">
        <v>1158</v>
      </c>
    </row>
    <row r="195" spans="1:10" ht="36" customHeight="1" x14ac:dyDescent="0.2">
      <c r="A195" s="167" t="s">
        <v>826</v>
      </c>
      <c r="B195" s="165" t="s">
        <v>690</v>
      </c>
      <c r="C195" s="165" t="s">
        <v>190</v>
      </c>
      <c r="D195" s="165" t="s">
        <v>1063</v>
      </c>
      <c r="E195" s="166" t="s">
        <v>56</v>
      </c>
      <c r="F195" s="167" t="s">
        <v>191</v>
      </c>
      <c r="G195" s="167" t="s">
        <v>1817</v>
      </c>
      <c r="H195" s="167" t="s">
        <v>1818</v>
      </c>
      <c r="I195" s="167" t="s">
        <v>1152</v>
      </c>
      <c r="J195" s="167" t="s">
        <v>1158</v>
      </c>
    </row>
    <row r="196" spans="1:10" ht="24" customHeight="1" x14ac:dyDescent="0.2">
      <c r="A196" s="167" t="s">
        <v>736</v>
      </c>
      <c r="B196" s="165" t="s">
        <v>691</v>
      </c>
      <c r="C196" s="165" t="s">
        <v>436</v>
      </c>
      <c r="D196" s="165" t="s">
        <v>890</v>
      </c>
      <c r="E196" s="166" t="s">
        <v>56</v>
      </c>
      <c r="F196" s="167" t="s">
        <v>243</v>
      </c>
      <c r="G196" s="167" t="s">
        <v>1819</v>
      </c>
      <c r="H196" s="167" t="s">
        <v>1819</v>
      </c>
      <c r="I196" s="167" t="s">
        <v>1152</v>
      </c>
      <c r="J196" s="167" t="s">
        <v>1157</v>
      </c>
    </row>
    <row r="197" spans="1:10" ht="36" customHeight="1" x14ac:dyDescent="0.2">
      <c r="A197" s="167" t="s">
        <v>776</v>
      </c>
      <c r="B197" s="165" t="s">
        <v>690</v>
      </c>
      <c r="C197" s="165" t="s">
        <v>336</v>
      </c>
      <c r="D197" s="165" t="s">
        <v>1036</v>
      </c>
      <c r="E197" s="166" t="s">
        <v>56</v>
      </c>
      <c r="F197" s="167" t="s">
        <v>208</v>
      </c>
      <c r="G197" s="167" t="s">
        <v>1820</v>
      </c>
      <c r="H197" s="167" t="s">
        <v>1821</v>
      </c>
      <c r="I197" s="167" t="s">
        <v>1152</v>
      </c>
      <c r="J197" s="167" t="s">
        <v>1156</v>
      </c>
    </row>
    <row r="198" spans="1:10" ht="24" customHeight="1" x14ac:dyDescent="0.2">
      <c r="A198" s="167" t="s">
        <v>797</v>
      </c>
      <c r="B198" s="165" t="s">
        <v>690</v>
      </c>
      <c r="C198" s="165" t="s">
        <v>278</v>
      </c>
      <c r="D198" s="165" t="s">
        <v>1063</v>
      </c>
      <c r="E198" s="166" t="s">
        <v>56</v>
      </c>
      <c r="F198" s="167" t="s">
        <v>243</v>
      </c>
      <c r="G198" s="167" t="s">
        <v>1822</v>
      </c>
      <c r="H198" s="167" t="s">
        <v>1822</v>
      </c>
      <c r="I198" s="167" t="s">
        <v>1152</v>
      </c>
      <c r="J198" s="167" t="s">
        <v>1155</v>
      </c>
    </row>
    <row r="199" spans="1:10" ht="24" customHeight="1" x14ac:dyDescent="0.2">
      <c r="A199" s="167" t="s">
        <v>820</v>
      </c>
      <c r="B199" s="165" t="s">
        <v>690</v>
      </c>
      <c r="C199" s="165" t="s">
        <v>207</v>
      </c>
      <c r="D199" s="165" t="s">
        <v>1063</v>
      </c>
      <c r="E199" s="166" t="s">
        <v>56</v>
      </c>
      <c r="F199" s="167" t="s">
        <v>208</v>
      </c>
      <c r="G199" s="167" t="s">
        <v>1823</v>
      </c>
      <c r="H199" s="167" t="s">
        <v>1824</v>
      </c>
      <c r="I199" s="167" t="s">
        <v>1152</v>
      </c>
      <c r="J199" s="167" t="s">
        <v>1155</v>
      </c>
    </row>
    <row r="200" spans="1:10" ht="36" customHeight="1" x14ac:dyDescent="0.2">
      <c r="A200" s="167" t="s">
        <v>871</v>
      </c>
      <c r="B200" s="165" t="s">
        <v>690</v>
      </c>
      <c r="C200" s="165" t="s">
        <v>32</v>
      </c>
      <c r="D200" s="165" t="s">
        <v>1062</v>
      </c>
      <c r="E200" s="166" t="s">
        <v>20</v>
      </c>
      <c r="F200" s="167" t="s">
        <v>33</v>
      </c>
      <c r="G200" s="167" t="s">
        <v>1825</v>
      </c>
      <c r="H200" s="167" t="s">
        <v>1826</v>
      </c>
      <c r="I200" s="167" t="s">
        <v>1152</v>
      </c>
      <c r="J200" s="167" t="s">
        <v>1154</v>
      </c>
    </row>
    <row r="201" spans="1:10" ht="24" customHeight="1" x14ac:dyDescent="0.2">
      <c r="A201" s="167" t="s">
        <v>861</v>
      </c>
      <c r="B201" s="165" t="s">
        <v>690</v>
      </c>
      <c r="C201" s="165" t="s">
        <v>62</v>
      </c>
      <c r="D201" s="165" t="s">
        <v>1062</v>
      </c>
      <c r="E201" s="166" t="s">
        <v>52</v>
      </c>
      <c r="F201" s="167" t="s">
        <v>63</v>
      </c>
      <c r="G201" s="167" t="s">
        <v>1547</v>
      </c>
      <c r="H201" s="167" t="s">
        <v>1827</v>
      </c>
      <c r="I201" s="167" t="s">
        <v>1152</v>
      </c>
      <c r="J201" s="167" t="s">
        <v>1154</v>
      </c>
    </row>
    <row r="202" spans="1:10" ht="36" customHeight="1" x14ac:dyDescent="0.2">
      <c r="A202" s="167" t="s">
        <v>854</v>
      </c>
      <c r="B202" s="165" t="s">
        <v>690</v>
      </c>
      <c r="C202" s="165" t="s">
        <v>94</v>
      </c>
      <c r="D202" s="165" t="s">
        <v>1051</v>
      </c>
      <c r="E202" s="166" t="s">
        <v>95</v>
      </c>
      <c r="F202" s="167" t="s">
        <v>96</v>
      </c>
      <c r="G202" s="167" t="s">
        <v>1828</v>
      </c>
      <c r="H202" s="167" t="s">
        <v>1829</v>
      </c>
      <c r="I202" s="167" t="s">
        <v>1152</v>
      </c>
      <c r="J202" s="167" t="s">
        <v>1153</v>
      </c>
    </row>
    <row r="203" spans="1:10" ht="24" customHeight="1" x14ac:dyDescent="0.2">
      <c r="A203" s="167" t="s">
        <v>755</v>
      </c>
      <c r="B203" s="165" t="s">
        <v>690</v>
      </c>
      <c r="C203" s="165" t="s">
        <v>388</v>
      </c>
      <c r="D203" s="165" t="s">
        <v>1036</v>
      </c>
      <c r="E203" s="166" t="s">
        <v>56</v>
      </c>
      <c r="F203" s="167" t="s">
        <v>243</v>
      </c>
      <c r="G203" s="167" t="s">
        <v>1830</v>
      </c>
      <c r="H203" s="167" t="s">
        <v>1830</v>
      </c>
      <c r="I203" s="167" t="s">
        <v>1152</v>
      </c>
      <c r="J203" s="167" t="s">
        <v>1151</v>
      </c>
    </row>
    <row r="204" spans="1:10" ht="24" customHeight="1" x14ac:dyDescent="0.2">
      <c r="A204" s="167" t="s">
        <v>770</v>
      </c>
      <c r="B204" s="165" t="s">
        <v>690</v>
      </c>
      <c r="C204" s="165" t="s">
        <v>352</v>
      </c>
      <c r="D204" s="165" t="s">
        <v>1036</v>
      </c>
      <c r="E204" s="166" t="s">
        <v>52</v>
      </c>
      <c r="F204" s="167" t="s">
        <v>213</v>
      </c>
      <c r="G204" s="167" t="s">
        <v>1831</v>
      </c>
      <c r="H204" s="167" t="s">
        <v>1832</v>
      </c>
      <c r="I204" s="167" t="s">
        <v>1152</v>
      </c>
      <c r="J204" s="167" t="s">
        <v>1151</v>
      </c>
    </row>
    <row r="205" spans="1:10" ht="36" customHeight="1" x14ac:dyDescent="0.2">
      <c r="A205" s="167" t="s">
        <v>745</v>
      </c>
      <c r="B205" s="165" t="s">
        <v>691</v>
      </c>
      <c r="C205" s="165" t="s">
        <v>415</v>
      </c>
      <c r="D205" s="165" t="s">
        <v>1036</v>
      </c>
      <c r="E205" s="166" t="s">
        <v>56</v>
      </c>
      <c r="F205" s="167" t="s">
        <v>243</v>
      </c>
      <c r="G205" s="167" t="s">
        <v>1833</v>
      </c>
      <c r="H205" s="167" t="s">
        <v>1833</v>
      </c>
      <c r="I205" s="167" t="s">
        <v>1152</v>
      </c>
      <c r="J205" s="167" t="s">
        <v>1148</v>
      </c>
    </row>
    <row r="206" spans="1:10" ht="36" customHeight="1" x14ac:dyDescent="0.2">
      <c r="A206" s="167" t="s">
        <v>864</v>
      </c>
      <c r="B206" s="165" t="s">
        <v>690</v>
      </c>
      <c r="C206" s="165" t="s">
        <v>51</v>
      </c>
      <c r="D206" s="165" t="s">
        <v>1062</v>
      </c>
      <c r="E206" s="166" t="s">
        <v>52</v>
      </c>
      <c r="F206" s="167" t="s">
        <v>53</v>
      </c>
      <c r="G206" s="167" t="s">
        <v>1279</v>
      </c>
      <c r="H206" s="167" t="s">
        <v>1834</v>
      </c>
      <c r="I206" s="167" t="s">
        <v>1152</v>
      </c>
      <c r="J206" s="167" t="s">
        <v>1148</v>
      </c>
    </row>
    <row r="207" spans="1:10" ht="36" customHeight="1" x14ac:dyDescent="0.2">
      <c r="A207" s="167" t="s">
        <v>744</v>
      </c>
      <c r="B207" s="165" t="s">
        <v>690</v>
      </c>
      <c r="C207" s="165" t="s">
        <v>417</v>
      </c>
      <c r="D207" s="165" t="s">
        <v>1063</v>
      </c>
      <c r="E207" s="166" t="s">
        <v>56</v>
      </c>
      <c r="F207" s="167" t="s">
        <v>243</v>
      </c>
      <c r="G207" s="167" t="s">
        <v>1835</v>
      </c>
      <c r="H207" s="167" t="s">
        <v>1835</v>
      </c>
      <c r="I207" s="167" t="s">
        <v>1145</v>
      </c>
      <c r="J207" s="167" t="s">
        <v>1147</v>
      </c>
    </row>
    <row r="208" spans="1:10" ht="24" customHeight="1" x14ac:dyDescent="0.2">
      <c r="A208" s="167" t="s">
        <v>793</v>
      </c>
      <c r="B208" s="165" t="s">
        <v>690</v>
      </c>
      <c r="C208" s="165" t="s">
        <v>286</v>
      </c>
      <c r="D208" s="165" t="s">
        <v>1063</v>
      </c>
      <c r="E208" s="166" t="s">
        <v>56</v>
      </c>
      <c r="F208" s="167" t="s">
        <v>243</v>
      </c>
      <c r="G208" s="167" t="s">
        <v>1836</v>
      </c>
      <c r="H208" s="167" t="s">
        <v>1836</v>
      </c>
      <c r="I208" s="167" t="s">
        <v>1145</v>
      </c>
      <c r="J208" s="167" t="s">
        <v>1147</v>
      </c>
    </row>
    <row r="209" spans="1:10" ht="24" customHeight="1" x14ac:dyDescent="0.2">
      <c r="A209" s="167" t="s">
        <v>862</v>
      </c>
      <c r="B209" s="165" t="s">
        <v>690</v>
      </c>
      <c r="C209" s="165" t="s">
        <v>59</v>
      </c>
      <c r="D209" s="165" t="s">
        <v>1062</v>
      </c>
      <c r="E209" s="166" t="s">
        <v>56</v>
      </c>
      <c r="F209" s="167" t="s">
        <v>60</v>
      </c>
      <c r="G209" s="167" t="s">
        <v>1837</v>
      </c>
      <c r="H209" s="167" t="s">
        <v>1838</v>
      </c>
      <c r="I209" s="167" t="s">
        <v>1145</v>
      </c>
      <c r="J209" s="167" t="s">
        <v>1147</v>
      </c>
    </row>
    <row r="210" spans="1:10" ht="48" customHeight="1" x14ac:dyDescent="0.2">
      <c r="A210" s="167" t="s">
        <v>737</v>
      </c>
      <c r="B210" s="165" t="s">
        <v>691</v>
      </c>
      <c r="C210" s="165" t="s">
        <v>434</v>
      </c>
      <c r="D210" s="165" t="s">
        <v>890</v>
      </c>
      <c r="E210" s="166" t="s">
        <v>56</v>
      </c>
      <c r="F210" s="167" t="s">
        <v>243</v>
      </c>
      <c r="G210" s="167" t="s">
        <v>1839</v>
      </c>
      <c r="H210" s="167" t="s">
        <v>1839</v>
      </c>
      <c r="I210" s="167" t="s">
        <v>1145</v>
      </c>
      <c r="J210" s="167" t="s">
        <v>1146</v>
      </c>
    </row>
    <row r="211" spans="1:10" ht="24" customHeight="1" x14ac:dyDescent="0.2">
      <c r="A211" s="167" t="s">
        <v>751</v>
      </c>
      <c r="B211" s="165" t="s">
        <v>690</v>
      </c>
      <c r="C211" s="165" t="s">
        <v>398</v>
      </c>
      <c r="D211" s="165" t="s">
        <v>1036</v>
      </c>
      <c r="E211" s="166" t="s">
        <v>56</v>
      </c>
      <c r="F211" s="167" t="s">
        <v>243</v>
      </c>
      <c r="G211" s="167" t="s">
        <v>1840</v>
      </c>
      <c r="H211" s="167" t="s">
        <v>1840</v>
      </c>
      <c r="I211" s="167" t="s">
        <v>1145</v>
      </c>
      <c r="J211" s="167" t="s">
        <v>1146</v>
      </c>
    </row>
    <row r="212" spans="1:10" ht="24" customHeight="1" x14ac:dyDescent="0.2">
      <c r="A212" s="167" t="s">
        <v>1365</v>
      </c>
      <c r="B212" s="165" t="s">
        <v>690</v>
      </c>
      <c r="C212" s="165" t="s">
        <v>1366</v>
      </c>
      <c r="D212" s="165" t="s">
        <v>1063</v>
      </c>
      <c r="E212" s="166" t="s">
        <v>56</v>
      </c>
      <c r="F212" s="167" t="s">
        <v>57</v>
      </c>
      <c r="G212" s="167" t="s">
        <v>1841</v>
      </c>
      <c r="H212" s="167" t="s">
        <v>1842</v>
      </c>
      <c r="I212" s="167" t="s">
        <v>1145</v>
      </c>
      <c r="J212" s="167" t="s">
        <v>1146</v>
      </c>
    </row>
    <row r="213" spans="1:10" ht="24" customHeight="1" x14ac:dyDescent="0.2">
      <c r="A213" s="167" t="s">
        <v>863</v>
      </c>
      <c r="B213" s="165" t="s">
        <v>690</v>
      </c>
      <c r="C213" s="165" t="s">
        <v>55</v>
      </c>
      <c r="D213" s="165" t="s">
        <v>1062</v>
      </c>
      <c r="E213" s="166" t="s">
        <v>56</v>
      </c>
      <c r="F213" s="167" t="s">
        <v>57</v>
      </c>
      <c r="G213" s="167" t="s">
        <v>1843</v>
      </c>
      <c r="H213" s="167" t="s">
        <v>1844</v>
      </c>
      <c r="I213" s="167" t="s">
        <v>1145</v>
      </c>
      <c r="J213" s="167" t="s">
        <v>1146</v>
      </c>
    </row>
    <row r="214" spans="1:10" ht="24" customHeight="1" x14ac:dyDescent="0.2">
      <c r="A214" s="167" t="s">
        <v>795</v>
      </c>
      <c r="B214" s="165" t="s">
        <v>691</v>
      </c>
      <c r="C214" s="165" t="s">
        <v>282</v>
      </c>
      <c r="D214" s="165">
        <v>107</v>
      </c>
      <c r="E214" s="166" t="s">
        <v>197</v>
      </c>
      <c r="F214" s="167" t="s">
        <v>57</v>
      </c>
      <c r="G214" s="167" t="s">
        <v>1845</v>
      </c>
      <c r="H214" s="167" t="s">
        <v>1846</v>
      </c>
      <c r="I214" s="167" t="s">
        <v>1145</v>
      </c>
      <c r="J214" s="167" t="s">
        <v>1144</v>
      </c>
    </row>
    <row r="215" spans="1:10" ht="24" customHeight="1" x14ac:dyDescent="0.2">
      <c r="A215" s="167" t="s">
        <v>860</v>
      </c>
      <c r="B215" s="165" t="s">
        <v>690</v>
      </c>
      <c r="C215" s="165" t="s">
        <v>65</v>
      </c>
      <c r="D215" s="165" t="s">
        <v>1062</v>
      </c>
      <c r="E215" s="166" t="s">
        <v>56</v>
      </c>
      <c r="F215" s="167" t="s">
        <v>66</v>
      </c>
      <c r="G215" s="167" t="s">
        <v>1547</v>
      </c>
      <c r="H215" s="167" t="s">
        <v>1847</v>
      </c>
      <c r="I215" s="167" t="s">
        <v>1145</v>
      </c>
      <c r="J215" s="167" t="s">
        <v>1144</v>
      </c>
    </row>
    <row r="216" spans="1:10" ht="24" customHeight="1" x14ac:dyDescent="0.2">
      <c r="A216" s="167" t="s">
        <v>752</v>
      </c>
      <c r="B216" s="165" t="s">
        <v>690</v>
      </c>
      <c r="C216" s="165" t="s">
        <v>396</v>
      </c>
      <c r="D216" s="165" t="s">
        <v>1036</v>
      </c>
      <c r="E216" s="166" t="s">
        <v>56</v>
      </c>
      <c r="F216" s="167" t="s">
        <v>243</v>
      </c>
      <c r="G216" s="167" t="s">
        <v>1848</v>
      </c>
      <c r="H216" s="167" t="s">
        <v>1848</v>
      </c>
      <c r="I216" s="167" t="s">
        <v>1145</v>
      </c>
      <c r="J216" s="167" t="s">
        <v>1144</v>
      </c>
    </row>
    <row r="217" spans="1:10" ht="24" customHeight="1" x14ac:dyDescent="0.2">
      <c r="A217" s="167" t="s">
        <v>822</v>
      </c>
      <c r="B217" s="165" t="s">
        <v>690</v>
      </c>
      <c r="C217" s="165" t="s">
        <v>203</v>
      </c>
      <c r="D217" s="165" t="s">
        <v>1063</v>
      </c>
      <c r="E217" s="166" t="s">
        <v>56</v>
      </c>
      <c r="F217" s="167" t="s">
        <v>57</v>
      </c>
      <c r="G217" s="167" t="s">
        <v>1849</v>
      </c>
      <c r="H217" s="167" t="s">
        <v>1850</v>
      </c>
      <c r="I217" s="167" t="s">
        <v>1145</v>
      </c>
      <c r="J217" s="167" t="s">
        <v>1144</v>
      </c>
    </row>
  </sheetData>
  <mergeCells count="10">
    <mergeCell ref="A1:F1"/>
    <mergeCell ref="A2:F2"/>
    <mergeCell ref="A3:F3"/>
    <mergeCell ref="B4:F4"/>
    <mergeCell ref="A5:F5"/>
    <mergeCell ref="A6:F6"/>
    <mergeCell ref="A7:F7"/>
    <mergeCell ref="H4:J4"/>
    <mergeCell ref="H5:J5"/>
    <mergeCell ref="H6:J9"/>
  </mergeCells>
  <pageMargins left="0.51181102362204722" right="0.51181102362204722" top="0.98425196850393704" bottom="0.98425196850393704" header="0.51181102362204722" footer="0.51181102362204722"/>
  <pageSetup paperSize="9" scale="48" fitToHeight="0" orientation="portrait" r:id="rId1"/>
  <headerFooter>
    <oddHeader>&amp;L &amp;C &amp;R</oddHeader>
    <oddFooter>&amp;L &amp;C &amp;R&amp;G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E3D29-E266-485A-B6FD-A92AD9ECB17B}">
  <sheetPr>
    <pageSetUpPr fitToPage="1"/>
  </sheetPr>
  <dimension ref="A1:G21"/>
  <sheetViews>
    <sheetView view="pageBreakPreview" zoomScale="90" zoomScaleNormal="100" zoomScaleSheetLayoutView="90" workbookViewId="0">
      <selection activeCell="C11" sqref="C11"/>
    </sheetView>
  </sheetViews>
  <sheetFormatPr defaultColWidth="9" defaultRowHeight="14.25" x14ac:dyDescent="0.2"/>
  <cols>
    <col min="1" max="1" width="11.25" customWidth="1"/>
    <col min="2" max="2" width="11.875" customWidth="1"/>
    <col min="3" max="3" width="56.25" customWidth="1"/>
    <col min="4" max="4" width="13.125" customWidth="1"/>
    <col min="5" max="5" width="14" customWidth="1"/>
    <col min="6" max="6" width="15.625" customWidth="1"/>
    <col min="7" max="7" width="15.75" customWidth="1"/>
    <col min="8" max="18" width="15.625" customWidth="1"/>
  </cols>
  <sheetData>
    <row r="1" spans="1:7" ht="15" x14ac:dyDescent="0.2">
      <c r="A1" s="216"/>
      <c r="B1" s="216"/>
      <c r="C1" s="216"/>
      <c r="D1" s="216"/>
      <c r="E1" s="216"/>
      <c r="F1" s="216"/>
      <c r="G1" s="216"/>
    </row>
    <row r="2" spans="1:7" ht="15" x14ac:dyDescent="0.2">
      <c r="A2" s="216" t="s">
        <v>663</v>
      </c>
      <c r="B2" s="216"/>
      <c r="C2" s="216"/>
      <c r="D2" s="216"/>
      <c r="E2" s="216"/>
      <c r="F2" s="216"/>
      <c r="G2" s="5"/>
    </row>
    <row r="3" spans="1:7" ht="15" x14ac:dyDescent="0.2">
      <c r="A3" s="216" t="s">
        <v>664</v>
      </c>
      <c r="B3" s="216"/>
      <c r="C3" s="216"/>
      <c r="D3" s="216"/>
      <c r="E3" s="216"/>
      <c r="F3" s="216"/>
      <c r="G3" s="5"/>
    </row>
    <row r="4" spans="1:7" ht="15" x14ac:dyDescent="0.2">
      <c r="A4" s="216" t="s">
        <v>665</v>
      </c>
      <c r="B4" s="216"/>
      <c r="C4" s="216"/>
      <c r="D4" s="216"/>
      <c r="E4" s="216"/>
      <c r="F4" s="216"/>
      <c r="G4" s="5"/>
    </row>
    <row r="5" spans="1:7" ht="15" x14ac:dyDescent="0.2">
      <c r="A5" s="76"/>
      <c r="B5" s="76"/>
      <c r="C5" s="76"/>
      <c r="D5" s="76"/>
      <c r="E5" s="76"/>
      <c r="F5" s="76"/>
      <c r="G5" s="5"/>
    </row>
    <row r="6" spans="1:7" ht="15" x14ac:dyDescent="0.2">
      <c r="A6" s="282" t="s">
        <v>689</v>
      </c>
      <c r="B6" s="282"/>
      <c r="C6" s="282"/>
      <c r="D6" s="282"/>
      <c r="E6" s="282"/>
      <c r="F6" s="282"/>
      <c r="G6" s="218" t="s">
        <v>883</v>
      </c>
    </row>
    <row r="7" spans="1:7" ht="15" customHeight="1" x14ac:dyDescent="0.2">
      <c r="A7" s="216" t="s">
        <v>1938</v>
      </c>
      <c r="B7" s="216"/>
      <c r="C7" s="216"/>
      <c r="D7" s="216"/>
      <c r="E7" s="216"/>
      <c r="F7" s="216"/>
      <c r="G7" s="218"/>
    </row>
    <row r="8" spans="1:7" ht="15" x14ac:dyDescent="0.2">
      <c r="A8" s="216" t="s">
        <v>1936</v>
      </c>
      <c r="B8" s="216"/>
      <c r="C8" s="216"/>
      <c r="D8" s="216"/>
      <c r="E8" s="216"/>
      <c r="F8" s="216"/>
      <c r="G8" s="219" t="s">
        <v>1933</v>
      </c>
    </row>
    <row r="9" spans="1:7" ht="15" x14ac:dyDescent="0.2">
      <c r="A9" s="76"/>
      <c r="B9" s="76"/>
      <c r="C9" s="76"/>
      <c r="D9" s="76"/>
      <c r="E9" s="76"/>
      <c r="F9" s="76"/>
      <c r="G9" s="219"/>
    </row>
    <row r="10" spans="1:7" ht="15" x14ac:dyDescent="0.2">
      <c r="A10" s="216" t="s">
        <v>1220</v>
      </c>
      <c r="B10" s="216"/>
      <c r="C10" s="216"/>
      <c r="D10" s="216"/>
      <c r="E10" s="216"/>
      <c r="F10" s="216"/>
      <c r="G10" s="219"/>
    </row>
    <row r="11" spans="1:7" ht="30.75" customHeight="1" x14ac:dyDescent="0.2">
      <c r="A11" s="97" t="s">
        <v>1932</v>
      </c>
      <c r="B11" s="5"/>
      <c r="C11" s="5"/>
      <c r="D11" s="5"/>
      <c r="E11" s="5"/>
      <c r="F11" s="77" t="s">
        <v>1221</v>
      </c>
      <c r="G11" s="219"/>
    </row>
    <row r="12" spans="1:7" ht="18" customHeight="1" x14ac:dyDescent="0.2">
      <c r="A12" s="78" t="s">
        <v>1222</v>
      </c>
      <c r="B12" s="78" t="s">
        <v>882</v>
      </c>
      <c r="C12" s="78" t="s">
        <v>1</v>
      </c>
      <c r="D12" s="78" t="s">
        <v>1223</v>
      </c>
      <c r="E12" s="78" t="s">
        <v>3</v>
      </c>
      <c r="F12" s="78" t="s">
        <v>1224</v>
      </c>
      <c r="G12" s="78" t="s">
        <v>1225</v>
      </c>
    </row>
    <row r="13" spans="1:7" x14ac:dyDescent="0.2">
      <c r="A13" s="68" t="s">
        <v>6</v>
      </c>
      <c r="B13" s="67" t="s">
        <v>1226</v>
      </c>
      <c r="C13" s="68" t="s">
        <v>2198</v>
      </c>
      <c r="D13" s="79"/>
      <c r="E13" s="80"/>
      <c r="F13" s="80"/>
      <c r="G13" s="80"/>
    </row>
    <row r="14" spans="1:7" x14ac:dyDescent="0.2">
      <c r="A14" s="81" t="s">
        <v>1227</v>
      </c>
      <c r="B14" s="81" t="s">
        <v>1129</v>
      </c>
      <c r="C14" s="82" t="s">
        <v>1128</v>
      </c>
      <c r="D14" s="83" t="s">
        <v>889</v>
      </c>
      <c r="E14" s="84">
        <v>25.6</v>
      </c>
      <c r="F14" s="85">
        <v>80.260000000000005</v>
      </c>
      <c r="G14" s="84">
        <f>E14*F14</f>
        <v>2054.6560000000004</v>
      </c>
    </row>
    <row r="15" spans="1:7" x14ac:dyDescent="0.2">
      <c r="A15" s="81" t="s">
        <v>1227</v>
      </c>
      <c r="B15" s="81" t="s">
        <v>1143</v>
      </c>
      <c r="C15" s="82" t="s">
        <v>1142</v>
      </c>
      <c r="D15" s="83" t="s">
        <v>889</v>
      </c>
      <c r="E15" s="84">
        <v>45</v>
      </c>
      <c r="F15" s="85">
        <v>33.17</v>
      </c>
      <c r="G15" s="84">
        <f>E15*F15</f>
        <v>1492.65</v>
      </c>
    </row>
    <row r="16" spans="1:7" s="126" customFormat="1" x14ac:dyDescent="0.2">
      <c r="A16" s="81" t="s">
        <v>1227</v>
      </c>
      <c r="B16" s="81">
        <v>90766</v>
      </c>
      <c r="C16" s="82" t="s">
        <v>1352</v>
      </c>
      <c r="D16" s="83" t="s">
        <v>889</v>
      </c>
      <c r="E16" s="84">
        <v>75</v>
      </c>
      <c r="F16" s="85">
        <v>15.82</v>
      </c>
      <c r="G16" s="84">
        <f>E16*F16</f>
        <v>1186.5</v>
      </c>
    </row>
    <row r="17" spans="1:7" x14ac:dyDescent="0.2">
      <c r="A17" s="86"/>
      <c r="B17" s="5"/>
      <c r="C17" s="5"/>
      <c r="D17" s="87"/>
      <c r="E17" s="87"/>
      <c r="F17" s="88" t="s">
        <v>687</v>
      </c>
      <c r="G17" s="89">
        <f>SUM(G14:G16)</f>
        <v>4733.8060000000005</v>
      </c>
    </row>
    <row r="18" spans="1:7" x14ac:dyDescent="0.2">
      <c r="A18" s="86"/>
      <c r="B18" s="5"/>
      <c r="C18" s="5"/>
      <c r="D18" s="87"/>
      <c r="E18" s="87"/>
      <c r="F18" s="88" t="s">
        <v>1228</v>
      </c>
      <c r="G18" s="89">
        <v>5981.15</v>
      </c>
    </row>
    <row r="19" spans="1:7" x14ac:dyDescent="0.2">
      <c r="A19" s="86"/>
      <c r="B19" s="5"/>
      <c r="C19" s="5"/>
      <c r="D19" s="88"/>
      <c r="E19" s="283" t="s">
        <v>1229</v>
      </c>
      <c r="F19" s="283"/>
      <c r="G19" s="89">
        <v>35886.9</v>
      </c>
    </row>
    <row r="20" spans="1:7" x14ac:dyDescent="0.2">
      <c r="A20" s="5"/>
      <c r="B20" s="5"/>
      <c r="C20" s="5"/>
      <c r="D20" s="88"/>
      <c r="E20" s="283" t="s">
        <v>1230</v>
      </c>
      <c r="F20" s="283"/>
      <c r="G20" s="89">
        <v>1028813.78</v>
      </c>
    </row>
    <row r="21" spans="1:7" x14ac:dyDescent="0.2">
      <c r="A21" s="5"/>
      <c r="B21" s="5"/>
      <c r="C21" s="90"/>
      <c r="D21" s="281" t="s">
        <v>1231</v>
      </c>
      <c r="E21" s="281"/>
      <c r="F21" s="281"/>
      <c r="G21" s="91">
        <f>G19/G20</f>
        <v>3.4881822830950031E-2</v>
      </c>
    </row>
  </sheetData>
  <mergeCells count="13">
    <mergeCell ref="D21:F21"/>
    <mergeCell ref="A1:G1"/>
    <mergeCell ref="A2:F2"/>
    <mergeCell ref="A3:F3"/>
    <mergeCell ref="A4:F4"/>
    <mergeCell ref="A6:F6"/>
    <mergeCell ref="G6:G7"/>
    <mergeCell ref="A7:F7"/>
    <mergeCell ref="A8:F8"/>
    <mergeCell ref="G8:G11"/>
    <mergeCell ref="A10:F10"/>
    <mergeCell ref="E19:F19"/>
    <mergeCell ref="E20:F20"/>
  </mergeCells>
  <pageMargins left="0.51181102362204722" right="0.51181102362204722" top="0.78740157480314965" bottom="0.78740157480314965" header="0.31496062992125984" footer="0.31496062992125984"/>
  <pageSetup paperSize="9" scale="61" fitToHeight="0" orientation="portrait" r:id="rId1"/>
  <headerFooter>
    <oddFooter>&amp;R&amp;G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9</vt:i4>
      </vt:variant>
    </vt:vector>
  </HeadingPairs>
  <TitlesOfParts>
    <vt:vector size="20" baseType="lpstr">
      <vt:lpstr>CAPA</vt:lpstr>
      <vt:lpstr>Resumo</vt:lpstr>
      <vt:lpstr>Orçamento Sintético</vt:lpstr>
      <vt:lpstr>cronograma</vt:lpstr>
      <vt:lpstr>ENCARGOS DESONERADO</vt:lpstr>
      <vt:lpstr>BDI DESONERADO</vt:lpstr>
      <vt:lpstr>memorial descritivo</vt:lpstr>
      <vt:lpstr>Curva ABC de Serviços</vt:lpstr>
      <vt:lpstr>ADM</vt:lpstr>
      <vt:lpstr>COMPOSIÇÕES</vt:lpstr>
      <vt:lpstr>PARECELA DE MAIOR RELEVANCIA</vt:lpstr>
      <vt:lpstr>'BDI DESONERADO'!Area_de_impressao</vt:lpstr>
      <vt:lpstr>COMPOSIÇÕES!Area_de_impressao</vt:lpstr>
      <vt:lpstr>cronograma!Area_de_impressao</vt:lpstr>
      <vt:lpstr>'Curva ABC de Serviços'!Area_de_impressao</vt:lpstr>
      <vt:lpstr>'ENCARGOS DESONERADO'!Area_de_impressao</vt:lpstr>
      <vt:lpstr>'memorial descritivo'!Area_de_impressao</vt:lpstr>
      <vt:lpstr>'Orçamento Sintético'!Area_de_impressao</vt:lpstr>
      <vt:lpstr>'PARECELA DE MAIOR RELEVANCIA'!Area_de_impressao</vt:lpstr>
      <vt:lpstr>Resumo!Area_de_impressao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GC CARVALHO</cp:lastModifiedBy>
  <cp:revision>0</cp:revision>
  <cp:lastPrinted>2022-03-23T18:09:30Z</cp:lastPrinted>
  <dcterms:created xsi:type="dcterms:W3CDTF">2021-07-19T05:38:51Z</dcterms:created>
  <dcterms:modified xsi:type="dcterms:W3CDTF">2022-03-23T18:21:09Z</dcterms:modified>
</cp:coreProperties>
</file>