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Projeto FADEX\PROJETOS FINALIZADOS\[REVISADO] U E José Basson\Orçamentos\"/>
    </mc:Choice>
  </mc:AlternateContent>
  <xr:revisionPtr revIDLastSave="0" documentId="13_ncr:1_{6FF5C116-BF16-48F5-BFC1-63A1B6F9B93E}" xr6:coauthVersionLast="47" xr6:coauthVersionMax="47" xr10:uidLastSave="{00000000-0000-0000-0000-000000000000}"/>
  <bookViews>
    <workbookView xWindow="-108" yWindow="-108" windowWidth="23256" windowHeight="12576" firstSheet="3" activeTab="6" xr2:uid="{00000000-000D-0000-FFFF-FFFF00000000}"/>
  </bookViews>
  <sheets>
    <sheet name="CAPA" sheetId="7" r:id="rId1"/>
    <sheet name="Resumo do Orçamento" sheetId="13" r:id="rId2"/>
    <sheet name="Orçamento Sintetico" sheetId="12" r:id="rId3"/>
    <sheet name="Orçamento Analítico" sheetId="14" r:id="rId4"/>
    <sheet name="Composições Auxiliares" sheetId="10" r:id="rId5"/>
    <sheet name="Curva ABC de Serviços" sheetId="16" r:id="rId6"/>
    <sheet name="Cronograma" sheetId="17" r:id="rId7"/>
    <sheet name="Encargos Sociais" sheetId="9" r:id="rId8"/>
    <sheet name="BDI " sheetId="18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\A" localSheetId="8">#REF!</definedName>
    <definedName name="\A">#REF!</definedName>
    <definedName name="\I" localSheetId="8">#REF!</definedName>
    <definedName name="\I">#REF!</definedName>
    <definedName name="\S" localSheetId="8">[1]COMPOS1!#REF!</definedName>
    <definedName name="\S">[1]COMPOS1!#REF!</definedName>
    <definedName name="____xlnm.Print_Area_2">#REF!</definedName>
    <definedName name="____xlnm.Print_Area_3">#REF!</definedName>
    <definedName name="___xlnm.Print_Area_2">#REF!</definedName>
    <definedName name="___xlnm.Print_Area_3">#REF!</definedName>
    <definedName name="___xlnm.Print_Area_4">#REF!</definedName>
    <definedName name="__amm2">[2]Insumos!$F$719</definedName>
    <definedName name="__ara18">[2]Insumos!$F$794</definedName>
    <definedName name="__arc12">[2]Insumos!$F$943</definedName>
    <definedName name="__arc15">[2]Insumos!$F$944</definedName>
    <definedName name="__arc18">[2]Insumos!$F$945</definedName>
    <definedName name="__arc21">[2]Insumos!$F$946</definedName>
    <definedName name="__arc30">[2]Insumos!$F$947</definedName>
    <definedName name="__art1">[2]Insumos!$F$1569</definedName>
    <definedName name="__art10">[2]Insumos!$F$1578</definedName>
    <definedName name="__art11">[2]Insumos!$F$1579</definedName>
    <definedName name="__art12">[2]Insumos!$F$1580</definedName>
    <definedName name="__art13">[2]Insumos!$F$1581</definedName>
    <definedName name="__art14">[2]Insumos!$F$1582</definedName>
    <definedName name="__art2">[2]Insumos!$F$1570</definedName>
    <definedName name="__art3">[2]Insumos!$F$1571</definedName>
    <definedName name="__art4">[2]Insumos!$F$1572</definedName>
    <definedName name="__art5">[2]Insumos!$F$1573</definedName>
    <definedName name="__art6">[2]Insumos!$F$1574</definedName>
    <definedName name="__art7">[2]Insumos!$F$1575</definedName>
    <definedName name="__art8">[2]Insumos!$F$1576</definedName>
    <definedName name="__art9">[2]Insumos!$F$1577</definedName>
    <definedName name="__bca1">[2]Insumos!$F$924</definedName>
    <definedName name="__bee80">[2]Insumos!$F$948</definedName>
    <definedName name="__blr10">[2]Insumos!$F$1358</definedName>
    <definedName name="__blr8">[2]Insumos!$F$1357</definedName>
    <definedName name="__blu5">[2]Insumos!$F$1354</definedName>
    <definedName name="__blu6">[2]Insumos!$F$1355</definedName>
    <definedName name="__blu8">[2]Insumos!$F$1356</definedName>
    <definedName name="__bma1">[2]Insumos!$F$677</definedName>
    <definedName name="__bot1">[2]Insumos!$F$1530</definedName>
    <definedName name="__box1">[2]Insumos!$F$1494</definedName>
    <definedName name="__cac10">[2]Insumos!$F$1319</definedName>
    <definedName name="__cac12">[2]Insumos!$F$1320</definedName>
    <definedName name="__cac15">[2]Insumos!$F$1321</definedName>
    <definedName name="__cac18">[2]Insumos!$F$1322</definedName>
    <definedName name="__cac21">[2]Insumos!$F$1323</definedName>
    <definedName name="__cac30">[2]Insumos!$F$1324</definedName>
    <definedName name="__car10">[2]Insumos!$F$1541</definedName>
    <definedName name="__cls2">[2]Insumos!$F$916</definedName>
    <definedName name="__cls5">[2]Insumos!$F$917</definedName>
    <definedName name="__cme1">[2]Insumos!$F$104</definedName>
    <definedName name="__con1">[2]Insumos!$F$1549</definedName>
    <definedName name="__con2">[2]Insumos!$F$1550</definedName>
    <definedName name="__crj45">[2]Insumos!$F$835</definedName>
    <definedName name="__cte4">[2]Insumos!$F$1599</definedName>
    <definedName name="__ctl6">[2]Insumos!$F$716</definedName>
    <definedName name="__cvs2">[2]Insumos!$F$918</definedName>
    <definedName name="__cvs5">[2]Insumos!$F$919</definedName>
    <definedName name="__cxs100100">[2]Insumos!$F$1177</definedName>
    <definedName name="__dac140">[2]Insumos!$F$69</definedName>
    <definedName name="__dap140">[2]Insumos!$F$71</definedName>
    <definedName name="__dgc10">[2]Insumos!$F$202</definedName>
    <definedName name="__dgc7">[2]Insumos!$F$200</definedName>
    <definedName name="__dgc8">[2]Insumos!$F$201</definedName>
    <definedName name="__dge7">[2]Insumos!$F$203</definedName>
    <definedName name="__epl2">[3]Insumos!$F$1487</definedName>
    <definedName name="__epl5">[3]Insumos!$F$1485</definedName>
    <definedName name="__esc1">[2]Insumos!$F$1553</definedName>
    <definedName name="__esp1">[2]Insumos!$F$1547</definedName>
    <definedName name="__esp2">[2]Insumos!$F$1548</definedName>
    <definedName name="__fic2">[2]Insumos!$F$605</definedName>
    <definedName name="__fil1">[3]Insumos!$F$1433</definedName>
    <definedName name="__fil2">[3]Insumos!$F$1434</definedName>
    <definedName name="__gac18">[2]Insumos!$F$490</definedName>
    <definedName name="__gfp88">[2]Insumos!$F$1224</definedName>
    <definedName name="__grm160">[2]Insumos!$F$412</definedName>
    <definedName name="__hab1">[2]Insumos!$F$1628</definedName>
    <definedName name="__hab2">[2]Insumos!$F$1631</definedName>
    <definedName name="__hab3">[2]Insumos!$F$1632</definedName>
    <definedName name="__imp3">[2]Insumos!$F$1399</definedName>
    <definedName name="__itt1">[2]Insumos!$F$809</definedName>
    <definedName name="__itu2">[2]Insumos!$F$802</definedName>
    <definedName name="__itu3">[2]Insumos!$F$803</definedName>
    <definedName name="__itv1">[2]Insumos!$F$811</definedName>
    <definedName name="__lag10">[2]Insumos!$F$108</definedName>
    <definedName name="__ldc20">[2]Insumos!$F$754</definedName>
    <definedName name="__ldr10">[2]Insumos!$F$1610</definedName>
    <definedName name="__lep20">[2]Insumos!$F$765</definedName>
    <definedName name="__lfl40">[2]Insumos!$F$757</definedName>
    <definedName name="__lon3">[2]Insumos!$F$1465</definedName>
    <definedName name="__lon4">[2]Insumos!$F$1466</definedName>
    <definedName name="__lpf250">[2]Insumos!$F$744</definedName>
    <definedName name="__lph150">[2]Insumos!$F$741</definedName>
    <definedName name="__lpi100">[3]Insumos!$F$722</definedName>
    <definedName name="__lpi40">[2]Insumos!$F$724</definedName>
    <definedName name="__lpi60">[2]Insumos!$F$723</definedName>
    <definedName name="__lpl15">[2]Insumos!$F$752</definedName>
    <definedName name="__lpl18">[2]Insumos!$F$751</definedName>
    <definedName name="__lpl20">[2]Insumos!$F$750</definedName>
    <definedName name="__lpl5">[2]Insumos!$F$753</definedName>
    <definedName name="__lpl58">[2]Insumos!$F$748</definedName>
    <definedName name="__lvf10050">[2]Insumos!$F$1297</definedName>
    <definedName name="__lvf12050">[2]Insumos!$F$1298</definedName>
    <definedName name="__lvf15050">[2]Insumos!$F$1299</definedName>
    <definedName name="__lvf18050">[2]Insumos!$F$1300</definedName>
    <definedName name="__lvf6050">[2]Insumos!$F$1295</definedName>
    <definedName name="__lvf7050">[2]Insumos!$F$1296</definedName>
    <definedName name="__lvg12050">[2]Insumos!$F$1293</definedName>
    <definedName name="__lvg15050">[2]Insumos!$F$1294</definedName>
    <definedName name="__lvg7050">[2]Insumos!$F$1292</definedName>
    <definedName name="__man100">[2]Insumos!$F$1331</definedName>
    <definedName name="__man110">[2]Insumos!$F$1332</definedName>
    <definedName name="__mmt1">[2]Insumos!$F$1444</definedName>
    <definedName name="__mob1">[2]Insumos!$F$1606</definedName>
    <definedName name="__mob2">[2]Insumos!$F$1607</definedName>
    <definedName name="__ODI2">#REF!</definedName>
    <definedName name="__paz6">[2]Insumos!$F$697</definedName>
    <definedName name="__paz7">[2]Insumos!$F$698</definedName>
    <definedName name="__pcf15050">[2]Insumos!$F$1305</definedName>
    <definedName name="__pcf7050">[2]Insumos!$F$1303</definedName>
    <definedName name="__pcf8050">[2]Insumos!$F$1304</definedName>
    <definedName name="__pcg15050">[2]Insumos!$F$1302</definedName>
    <definedName name="__pcg7050">[2]Insumos!$F$1301</definedName>
    <definedName name="__pcr15">[2]Insumos!$F$610</definedName>
    <definedName name="__pes1">[2]Insumos!$F$1562</definedName>
    <definedName name="__pes2">[2]Insumos!$F$1563</definedName>
    <definedName name="__pes3">[2]Insumos!$F$1564</definedName>
    <definedName name="__pes4">[2]Insumos!$F$1565</definedName>
    <definedName name="__pes5">[2]Insumos!$F$1566</definedName>
    <definedName name="__pfa25">[2]Insumos!$F$334</definedName>
    <definedName name="__pfa50">[2]Insumos!$F$335</definedName>
    <definedName name="__pfa75">[2]Insumos!$F$336</definedName>
    <definedName name="__pfb30">[2]Insumos!$F$328</definedName>
    <definedName name="__pfb38">[2]Insumos!$F$332</definedName>
    <definedName name="__pfb50">[2]Insumos!$F$329</definedName>
    <definedName name="__pfb8">[2]Insumos!$F$327</definedName>
    <definedName name="__pfv8">[2]Insumos!$F$1476</definedName>
    <definedName name="__piv1">[2]Insumos!$F$124</definedName>
    <definedName name="__PL1">#REF!</definedName>
    <definedName name="__ple15">[2]Insumos!$F$793</definedName>
    <definedName name="__ple18">[2]Insumos!$F$792</definedName>
    <definedName name="__pmt1">[2]Insumos!$F$377</definedName>
    <definedName name="__pmt2">[2]Insumos!$F$378</definedName>
    <definedName name="__pne1">[3]Insumos!$F$1435</definedName>
    <definedName name="__pne2">[3]Insumos!$F$1436</definedName>
    <definedName name="__ppa24">[2]Insumos!$F$879</definedName>
    <definedName name="__prl150">[2]Insumos!$F$728</definedName>
    <definedName name="__ptf6">[2]Insumos!$F$696</definedName>
    <definedName name="__ptm6">[3]Insumos!$F$695</definedName>
    <definedName name="__rac12">[2]Insumos!$F$880</definedName>
    <definedName name="__rem1">[2]Insumos!$F$1533</definedName>
    <definedName name="__rem2">[2]Insumos!$F$1534</definedName>
    <definedName name="__res10">[3]Insumos!$F$956</definedName>
    <definedName name="__res15">[3]Insumos!$F$957</definedName>
    <definedName name="__res5">[3]Insumos!$F$955</definedName>
    <definedName name="__rfv250">[2]Insumos!$F$1101</definedName>
    <definedName name="__rfv310">[2]Insumos!$F$1102</definedName>
    <definedName name="__rgl5">[2]Insumos!$F$242</definedName>
    <definedName name="__rgp1">[3]Insumos!$F$1027</definedName>
    <definedName name="__rie1">[2]Insumos!$F$950</definedName>
    <definedName name="__rls100100">[2]Insumos!$F$1169</definedName>
    <definedName name="__rpv5">[2]Insumos!$F$636</definedName>
    <definedName name="__rzn25">[2]Insumos!$F$1349</definedName>
    <definedName name="__sgl15">[2]Insumos!$F$241</definedName>
    <definedName name="__sol1">[2]Insumos!$F$685</definedName>
    <definedName name="__son1">[2]Insumos!$F$1613</definedName>
    <definedName name="__son2">[2]Insumos!$F$1614</definedName>
    <definedName name="__spl12">[2]Insumos!$F$940</definedName>
    <definedName name="__spl15">[2]Insumos!$F$941</definedName>
    <definedName name="__spl18">[2]Insumos!$F$942</definedName>
    <definedName name="__tac10">[2]Insumos!$F$836</definedName>
    <definedName name="__tac15">[2]Insumos!$F$837</definedName>
    <definedName name="__tac20">[2]Insumos!$F$838</definedName>
    <definedName name="__tai20">[2]Insumos!$F$96</definedName>
    <definedName name="__tai25">[2]Insumos!$F$97</definedName>
    <definedName name="__tai32">[2]Insumos!$F$98</definedName>
    <definedName name="__tai40">[2]Insumos!$F$99</definedName>
    <definedName name="__tai50">[2]Insumos!$F$100</definedName>
    <definedName name="__tes2">[2]Insumos!$F$920</definedName>
    <definedName name="__tes5">[2]Insumos!$F$921</definedName>
    <definedName name="__tfs8">[2]Insumos!$F$1457</definedName>
    <definedName name="__tma100">[2]Insumos!$F$1333</definedName>
    <definedName name="__tma110">[2]Insumos!$F$1334</definedName>
    <definedName name="__tra25">[2]Insumos!$F$1611</definedName>
    <definedName name="__trf1000">[2]Insumos!$F$1110</definedName>
    <definedName name="__tub11012">[2]Insumos!$F$967</definedName>
    <definedName name="__tub11015">[2]Insumos!$F$968</definedName>
    <definedName name="__tub11020">[2]Insumos!$F$969</definedName>
    <definedName name="__tub5012">[3]Insumos!$F$958</definedName>
    <definedName name="__tub5015">[3]Insumos!$F$959</definedName>
    <definedName name="__tub5020">[3]Insumos!$F$960</definedName>
    <definedName name="__tub6012">[2]Insumos!$F$961</definedName>
    <definedName name="__tub6015">[2]Insumos!$F$962</definedName>
    <definedName name="__tub6020">[2]Insumos!$F$963</definedName>
    <definedName name="__tub8512">[2]Insumos!$F$964</definedName>
    <definedName name="__tub8515">[2]Insumos!$F$965</definedName>
    <definedName name="__tub8520">[2]Insumos!$F$966</definedName>
    <definedName name="__vtp8">[2]Insumos!$F$1420</definedName>
    <definedName name="__xlnm.Print_Area_2">#REF!</definedName>
    <definedName name="__xlnm.Print_Area_3">#REF!</definedName>
    <definedName name="__xlnm.Print_Area_4">#REF!</definedName>
    <definedName name="_01_09_96">#REF!</definedName>
    <definedName name="_10PREVI">[4]CAPA!#REF!</definedName>
    <definedName name="_12Títulos_impressão">[4]CAPA!#REF!</definedName>
    <definedName name="_2_">[4]CAPA!#REF!</definedName>
    <definedName name="_2Excel_BuiltIn_Print_Titles_3_1">#REF!</definedName>
    <definedName name="_4Área_impressão">[4]CAPA!#REF!</definedName>
    <definedName name="_6EXIST">[4]CAPA!#REF!</definedName>
    <definedName name="_8PREVI">[4]CAPA!#REF!</definedName>
    <definedName name="_adg1">#REF!</definedName>
    <definedName name="_adg2">#REF!</definedName>
    <definedName name="_adu2">#REF!</definedName>
    <definedName name="_afg14">#REF!</definedName>
    <definedName name="_aga10">#REF!</definedName>
    <definedName name="_aga14">#REF!</definedName>
    <definedName name="_aga16">#REF!</definedName>
    <definedName name="_aga18">#REF!</definedName>
    <definedName name="_ali1">#REF!</definedName>
    <definedName name="_ali2">#REF!</definedName>
    <definedName name="_ali3">#REF!</definedName>
    <definedName name="_ali4">#REF!</definedName>
    <definedName name="_ali5">#REF!</definedName>
    <definedName name="_ali6">#REF!</definedName>
    <definedName name="_ali7">#REF!</definedName>
    <definedName name="_amf1">#REF!</definedName>
    <definedName name="_amf2">#REF!</definedName>
    <definedName name="_amf3">#REF!</definedName>
    <definedName name="_amm2">[3]Insumos!$F$719</definedName>
    <definedName name="_ape1">#REF!</definedName>
    <definedName name="_ape2">#REF!</definedName>
    <definedName name="_ara18">#REF!</definedName>
    <definedName name="_arc12">#REF!</definedName>
    <definedName name="_arc15">#REF!</definedName>
    <definedName name="_arc18">#REF!</definedName>
    <definedName name="_arc21">#REF!</definedName>
    <definedName name="_arc30">[3]Insumos!$F$947</definedName>
    <definedName name="_art1">#REF!</definedName>
    <definedName name="_art10">#REF!</definedName>
    <definedName name="_art11">#REF!</definedName>
    <definedName name="_art12">#REF!</definedName>
    <definedName name="_art13">#REF!</definedName>
    <definedName name="_art14">#REF!</definedName>
    <definedName name="_art15">#REF!</definedName>
    <definedName name="_art16">#REF!</definedName>
    <definedName name="_art17">#REF!</definedName>
    <definedName name="_art18">#REF!</definedName>
    <definedName name="_art19">#REF!</definedName>
    <definedName name="_art2">#REF!</definedName>
    <definedName name="_art20">#REF!</definedName>
    <definedName name="_art21">#REF!</definedName>
    <definedName name="_art22">#REF!</definedName>
    <definedName name="_art23">#REF!</definedName>
    <definedName name="_art24">#REF!</definedName>
    <definedName name="_art25">#REF!</definedName>
    <definedName name="_art26">#REF!</definedName>
    <definedName name="_art27">#REF!</definedName>
    <definedName name="_art28">#REF!</definedName>
    <definedName name="_art29">#REF!</definedName>
    <definedName name="_art3">#REF!</definedName>
    <definedName name="_art30">#REF!</definedName>
    <definedName name="_art31">#REF!</definedName>
    <definedName name="_art32">#REF!</definedName>
    <definedName name="_art4">#REF!</definedName>
    <definedName name="_art5">#REF!</definedName>
    <definedName name="_art6">#REF!</definedName>
    <definedName name="_art7">#REF!</definedName>
    <definedName name="_art8">#REF!</definedName>
    <definedName name="_art9">#REF!</definedName>
    <definedName name="_bas5">#REF!</definedName>
    <definedName name="_bbm1">#REF!</definedName>
    <definedName name="_bbt1">#REF!</definedName>
    <definedName name="_bca1">#REF!</definedName>
    <definedName name="_BDI1">#REF!</definedName>
    <definedName name="_bee80">[3]Insumos!$F$948</definedName>
    <definedName name="_bet320">#REF!</definedName>
    <definedName name="_bgr2">#REF!</definedName>
    <definedName name="_blq10">#REF!</definedName>
    <definedName name="_blq6">#REF!</definedName>
    <definedName name="_blq8">#REF!</definedName>
    <definedName name="_blr10">[3]Insumos!$F$1358</definedName>
    <definedName name="_blr8">[3]Insumos!$F$1357</definedName>
    <definedName name="_blu5">[3]Insumos!$F$1354</definedName>
    <definedName name="_blu6">[3]Insumos!$F$1355</definedName>
    <definedName name="_blu8">[3]Insumos!$F$1356</definedName>
    <definedName name="_bma1">[3]Insumos!$F$677</definedName>
    <definedName name="_bom1">#REF!</definedName>
    <definedName name="_bom2">#REF!</definedName>
    <definedName name="_bom23">#REF!</definedName>
    <definedName name="_bom3">#REF!</definedName>
    <definedName name="_bom4">#REF!</definedName>
    <definedName name="_bom6">#REF!</definedName>
    <definedName name="_bop1">#REF!</definedName>
    <definedName name="_bot1">#REF!</definedName>
    <definedName name="_box1">#REF!</definedName>
    <definedName name="_bre5040">#REF!</definedName>
    <definedName name="_bur3220">[5]INSUMOS!$E$169</definedName>
    <definedName name="_cab4">#REF!</definedName>
    <definedName name="_cac10">[3]Insumos!$F$1319</definedName>
    <definedName name="_cac12">#REF!</definedName>
    <definedName name="_cac15">[3]Insumos!$F$1321</definedName>
    <definedName name="_cac18">#REF!</definedName>
    <definedName name="_cac21">#REF!</definedName>
    <definedName name="_cac30">[3]Insumos!$F$1324</definedName>
    <definedName name="_cam2">#REF!</definedName>
    <definedName name="_cap20">#REF!</definedName>
    <definedName name="_cap50">#REF!</definedName>
    <definedName name="_car10">[3]Insumos!$F$1541</definedName>
    <definedName name="_cbm1">#REF!</definedName>
    <definedName name="_cbr4">#REF!</definedName>
    <definedName name="_cbr5">#REF!</definedName>
    <definedName name="_cbt1">#REF!</definedName>
    <definedName name="_ccb25">#REF!</definedName>
    <definedName name="_ccb35">#REF!</definedName>
    <definedName name="_ccb4">#REF!</definedName>
    <definedName name="_ccb50">#REF!</definedName>
    <definedName name="_ccg15">#REF!</definedName>
    <definedName name="_ccg22">#REF!</definedName>
    <definedName name="_ccr1">#REF!</definedName>
    <definedName name="_ccr2">#REF!</definedName>
    <definedName name="_cer1">#REF!</definedName>
    <definedName name="_cfg118">#REF!</definedName>
    <definedName name="_cfg40">#REF!</definedName>
    <definedName name="_cfg50">#REF!</definedName>
    <definedName name="_cfg65">#REF!</definedName>
    <definedName name="_cfl20">#REF!</definedName>
    <definedName name="_cfl40">#REF!</definedName>
    <definedName name="_cha1">#REF!</definedName>
    <definedName name="_cha18">#REF!</definedName>
    <definedName name="_cha2">#REF!</definedName>
    <definedName name="_chp24">#REF!</definedName>
    <definedName name="_clp100">#REF!</definedName>
    <definedName name="_clr2">#REF!</definedName>
    <definedName name="_cls2">[3]Insumos!$F$916</definedName>
    <definedName name="_cls5">[3]Insumos!$F$917</definedName>
    <definedName name="_cme1">#REF!</definedName>
    <definedName name="_cmp3">#REF!</definedName>
    <definedName name="_con1">#REF!</definedName>
    <definedName name="_con2">#REF!</definedName>
    <definedName name="_coz100">#REF!</definedName>
    <definedName name="_crj45">[3]Insumos!$F$835</definedName>
    <definedName name="_cte4">[3]Insumos!$F$1599</definedName>
    <definedName name="_ctf6">#REF!</definedName>
    <definedName name="_ctl6">#REF!</definedName>
    <definedName name="_cva50">[5]INSUMOS!$E$98</definedName>
    <definedName name="_cva60">[5]INSUMOS!$E$95</definedName>
    <definedName name="_cvd100">#REF!</definedName>
    <definedName name="_cve22100">#REF!</definedName>
    <definedName name="_cve22150">#REF!</definedName>
    <definedName name="_cve45100">#REF!</definedName>
    <definedName name="_cve45150">#REF!</definedName>
    <definedName name="_cve90100">#REF!</definedName>
    <definedName name="_cve90150">#REF!</definedName>
    <definedName name="_cve9040">#REF!</definedName>
    <definedName name="_cve9050">#REF!</definedName>
    <definedName name="_cvs2">[3]Insumos!$F$918</definedName>
    <definedName name="_cvs5">[3]Insumos!$F$919</definedName>
    <definedName name="_cxg40">#REF!</definedName>
    <definedName name="_cxi40">#REF!</definedName>
    <definedName name="_cxp40">#REF!</definedName>
    <definedName name="_cxp4040">#REF!</definedName>
    <definedName name="_cxs100100">#REF!</definedName>
    <definedName name="_dac140">[3]Insumos!$F$69</definedName>
    <definedName name="_dap140">[3]Insumos!$F$71</definedName>
    <definedName name="_dgc10">#REF!</definedName>
    <definedName name="_dgc7">#REF!</definedName>
    <definedName name="_dgc8">#REF!</definedName>
    <definedName name="_dge7">[3]Insumos!$F$203</definedName>
    <definedName name="_djm10">#REF!</definedName>
    <definedName name="_djm15">#REF!</definedName>
    <definedName name="_djm20">#REF!</definedName>
    <definedName name="_djt10">#REF!</definedName>
    <definedName name="_djt15">#REF!</definedName>
    <definedName name="_djt20">#REF!</definedName>
    <definedName name="_djt25">#REF!</definedName>
    <definedName name="_djt30">#REF!</definedName>
    <definedName name="_djt50">#REF!</definedName>
    <definedName name="_dtp100">#REF!</definedName>
    <definedName name="_ele1">#REF!</definedName>
    <definedName name="_ele114">#REF!</definedName>
    <definedName name="_ele34">#REF!</definedName>
    <definedName name="_elr1">#REF!</definedName>
    <definedName name="_emc1">#REF!</definedName>
    <definedName name="_emc2">#REF!</definedName>
    <definedName name="_epc5070">#REF!</definedName>
    <definedName name="_epc8790">#REF!</definedName>
    <definedName name="_epl10">#REF!</definedName>
    <definedName name="_epl2">#REF!</definedName>
    <definedName name="_epl3">#REF!</definedName>
    <definedName name="_epl5">#REF!</definedName>
    <definedName name="_epm1">#REF!</definedName>
    <definedName name="_esc1">#REF!</definedName>
    <definedName name="_esp1">#REF!</definedName>
    <definedName name="_esp2">#REF!</definedName>
    <definedName name="_ext1">#REF!</definedName>
    <definedName name="_ext2">#REF!</definedName>
    <definedName name="_ext3">#REF!</definedName>
    <definedName name="_fad5">#REF!</definedName>
    <definedName name="_faf2">#REF!</definedName>
    <definedName name="_ffg40">#REF!</definedName>
    <definedName name="_ffg50">#REF!</definedName>
    <definedName name="_ffg65">#REF!</definedName>
    <definedName name="_fic1">#REF!</definedName>
    <definedName name="_fic2">#REF!</definedName>
    <definedName name="_fic3">#REF!</definedName>
    <definedName name="_fil1">#REF!</definedName>
    <definedName name="_fil2">#REF!</definedName>
    <definedName name="_fio10">#REF!</definedName>
    <definedName name="_fio12">#REF!</definedName>
    <definedName name="_fio14">#REF!</definedName>
    <definedName name="_fio8">#REF!</definedName>
    <definedName name="_fis10">#REF!</definedName>
    <definedName name="_fis5">#REF!</definedName>
    <definedName name="_flf50">[5]INSUMOS!$E$96</definedName>
    <definedName name="_flf60">[5]INSUMOS!$E$93</definedName>
    <definedName name="_flp20">#REF!</definedName>
    <definedName name="_flp25">#REF!</definedName>
    <definedName name="_flp32">#REF!</definedName>
    <definedName name="_flp40">#REF!</definedName>
    <definedName name="_flp50">#REF!</definedName>
    <definedName name="_flp65">#REF!</definedName>
    <definedName name="_for1">#REF!</definedName>
    <definedName name="_for2">#REF!</definedName>
    <definedName name="_for3">#REF!</definedName>
    <definedName name="_for4">#REF!</definedName>
    <definedName name="_for5">#REF!</definedName>
    <definedName name="_for6">#REF!</definedName>
    <definedName name="_FOR7">#REF!</definedName>
    <definedName name="_fpd12">#REF!</definedName>
    <definedName name="_fvr10">#REF!</definedName>
    <definedName name="_fvr50">#REF!</definedName>
    <definedName name="_gac18">#REF!</definedName>
    <definedName name="_gfp88">[3]Insumos!$F$1224</definedName>
    <definedName name="_gge1">#REF!</definedName>
    <definedName name="_gge10">#REF!</definedName>
    <definedName name="_gge2">#REF!</definedName>
    <definedName name="_gge3">#REF!</definedName>
    <definedName name="_gge4">#REF!</definedName>
    <definedName name="_gge5">#REF!</definedName>
    <definedName name="_grf14">#REF!</definedName>
    <definedName name="_grf38">#REF!</definedName>
    <definedName name="_grm160">[3]Insumos!$F$412</definedName>
    <definedName name="_hab1">#REF!</definedName>
    <definedName name="_hab2">#REF!</definedName>
    <definedName name="_hab3">[3]Insumos!$F$1632</definedName>
    <definedName name="_Hlt72296066_2">"$OS.$#REF!$#REF!"</definedName>
    <definedName name="_I375552">[6]PRINCIPAL!#REF!</definedName>
    <definedName name="_imp1">#REF!</definedName>
    <definedName name="_imp2">#REF!</definedName>
    <definedName name="_imp3">[3]Insumos!$F$1399</definedName>
    <definedName name="_itt1">#REF!</definedName>
    <definedName name="_itu1">#REF!</definedName>
    <definedName name="_itu2">#REF!</definedName>
    <definedName name="_itu3">#REF!</definedName>
    <definedName name="_itv1">[3]Insumos!$F$811</definedName>
    <definedName name="_jla20">#REF!</definedName>
    <definedName name="_jla25">#REF!</definedName>
    <definedName name="_jla32">#REF!</definedName>
    <definedName name="_jla50">#REF!</definedName>
    <definedName name="_jla65">#REF!</definedName>
    <definedName name="_jla6550">#REF!</definedName>
    <definedName name="_jun150">#REF!</definedName>
    <definedName name="_lag10">[3]Insumos!$F$108</definedName>
    <definedName name="_lai15">#REF!</definedName>
    <definedName name="_lai20">#REF!</definedName>
    <definedName name="_ldc20">[3]Insumos!$F$754</definedName>
    <definedName name="_ldr10">#REF!</definedName>
    <definedName name="_lep20">#REF!</definedName>
    <definedName name="_lfl20">#REF!</definedName>
    <definedName name="_lfl40">#REF!</definedName>
    <definedName name="_lnm10">#REF!</definedName>
    <definedName name="_lnm8">#REF!</definedName>
    <definedName name="_lnm9">#REF!</definedName>
    <definedName name="_lon3">[3]Insumos!$F$1465</definedName>
    <definedName name="_lon4">[3]Insumos!$F$1466</definedName>
    <definedName name="_lpf250">#REF!</definedName>
    <definedName name="_lph150">[3]Insumos!$F$741</definedName>
    <definedName name="_lpi100">#REF!</definedName>
    <definedName name="_lpi40">#REF!</definedName>
    <definedName name="_lpi60">[3]Insumos!$F$723</definedName>
    <definedName name="_lpl15">#REF!</definedName>
    <definedName name="_lpl18">#REF!</definedName>
    <definedName name="_lpl20">#REF!</definedName>
    <definedName name="_lpl5">[3]Insumos!$F$753</definedName>
    <definedName name="_lpl58">[3]Insumos!$F$748</definedName>
    <definedName name="_luv150">#REF!</definedName>
    <definedName name="_luv20">#REF!</definedName>
    <definedName name="_lvf10050">[3]Insumos!$F$1297</definedName>
    <definedName name="_lvf12050">#REF!</definedName>
    <definedName name="_lvf15050">#REF!</definedName>
    <definedName name="_lvf18050">[3]Insumos!$F$1300</definedName>
    <definedName name="_lvf6050">[3]Insumos!$F$1295</definedName>
    <definedName name="_lvf7050">#REF!</definedName>
    <definedName name="_lvg10060">[5]INSUMOS!$E$137</definedName>
    <definedName name="_lvg12050">#REF!</definedName>
    <definedName name="_lvg15050">#REF!</definedName>
    <definedName name="_lvg7050">#REF!</definedName>
    <definedName name="_lvp32">[5]INSUMOS!$E$167</definedName>
    <definedName name="_lxa100">#REF!</definedName>
    <definedName name="_lxa120">#REF!</definedName>
    <definedName name="_man100">#REF!</definedName>
    <definedName name="_man110">[3]Insumos!$F$1332</definedName>
    <definedName name="_man50">[5]INSUMOS!$E$163</definedName>
    <definedName name="_mc230">#REF!</definedName>
    <definedName name="_mfi1">#REF!</definedName>
    <definedName name="_mfi2">#REF!</definedName>
    <definedName name="_mfi3">#REF!</definedName>
    <definedName name="_mfi4">#REF!</definedName>
    <definedName name="_mgi15">#REF!</definedName>
    <definedName name="_mgi50">#REF!</definedName>
    <definedName name="_mgr17">#REF!</definedName>
    <definedName name="_mmt1">[3]Insumos!$F$1444</definedName>
    <definedName name="_mob1">#REF!</definedName>
    <definedName name="_mob2">#REF!</definedName>
    <definedName name="_ODI2">#REF!</definedName>
    <definedName name="_ope1">#REF!</definedName>
    <definedName name="_ope2">#REF!</definedName>
    <definedName name="_ope3">#REF!</definedName>
    <definedName name="_Order1" hidden="1">255</definedName>
    <definedName name="_paz6">[3]Insumos!$F$697</definedName>
    <definedName name="_paz7">[3]Insumos!$F$698</definedName>
    <definedName name="_pcf15050">#REF!</definedName>
    <definedName name="_pcf7050">#REF!</definedName>
    <definedName name="_pcf8050">#REF!</definedName>
    <definedName name="_pcg15050">#REF!</definedName>
    <definedName name="_pcg7050">#REF!</definedName>
    <definedName name="_pci10050">#REF!</definedName>
    <definedName name="_pci20050">#REF!</definedName>
    <definedName name="_pcm1">#REF!</definedName>
    <definedName name="_pcr15">[3]Insumos!$F$610</definedName>
    <definedName name="_pct1">#REF!</definedName>
    <definedName name="_pes1">[3]Insumos!$F$1562</definedName>
    <definedName name="_pes2">[3]Insumos!$F$1563</definedName>
    <definedName name="_pes3">[3]Insumos!$F$1564</definedName>
    <definedName name="_pes4">[3]Insumos!$F$1565</definedName>
    <definedName name="_pes5">[3]Insumos!$F$1566</definedName>
    <definedName name="_pfa25">[3]Insumos!$F$334</definedName>
    <definedName name="_pfa50">[3]Insumos!$F$335</definedName>
    <definedName name="_pfa75">#REF!</definedName>
    <definedName name="_pfb30">#REF!</definedName>
    <definedName name="_pfb38">[3]Insumos!$F$332</definedName>
    <definedName name="_pfb50">#REF!</definedName>
    <definedName name="_pfb8">#REF!</definedName>
    <definedName name="_pfc80">#REF!</definedName>
    <definedName name="_pfv8">[3]Insumos!$F$1476</definedName>
    <definedName name="_pgr17">#REF!</definedName>
    <definedName name="_pgr18">#REF!</definedName>
    <definedName name="_pgr43">#REF!</definedName>
    <definedName name="_piv1">[3]Insumos!$F$124</definedName>
    <definedName name="_PL1">#REF!</definedName>
    <definedName name="_ple15">#REF!</definedName>
    <definedName name="_ple18">#REF!</definedName>
    <definedName name="_plg3">#REF!</definedName>
    <definedName name="_pli60">#REF!</definedName>
    <definedName name="_pm10">#REF!</definedName>
    <definedName name="_pm15">#REF!</definedName>
    <definedName name="_pmt1">#REF!</definedName>
    <definedName name="_pmt2">#REF!</definedName>
    <definedName name="_pne1">#REF!</definedName>
    <definedName name="_pne2">#REF!</definedName>
    <definedName name="_ppa24">[3]Insumos!$F$879</definedName>
    <definedName name="_prg2">#REF!</definedName>
    <definedName name="_prl150">[3]Insumos!$F$728</definedName>
    <definedName name="_prl250">#REF!</definedName>
    <definedName name="_ptf2">#REF!</definedName>
    <definedName name="_ptf6">#REF!</definedName>
    <definedName name="_ptm6">#REF!</definedName>
    <definedName name="_qdb12">#REF!</definedName>
    <definedName name="_qdb18">#REF!</definedName>
    <definedName name="_qdm3">[5]INSUMOS!$E$143</definedName>
    <definedName name="_rac12">[3]Insumos!$F$880</definedName>
    <definedName name="_rcm10">[5]INSUMOS!$E$61</definedName>
    <definedName name="_rcm15">[5]INSUMOS!$E$62</definedName>
    <definedName name="_rcm20">[5]INSUMOS!$E$63</definedName>
    <definedName name="_rcm5">[5]INSUMOS!$E$60</definedName>
    <definedName name="_rea1">#REF!</definedName>
    <definedName name="_rem1">#REF!</definedName>
    <definedName name="_rem2">#REF!</definedName>
    <definedName name="_res10">#REF!</definedName>
    <definedName name="_res15">#REF!</definedName>
    <definedName name="_res5">#REF!</definedName>
    <definedName name="_rfc1000">#REF!</definedName>
    <definedName name="_rfc500">#REF!</definedName>
    <definedName name="_rfv1000">#REF!</definedName>
    <definedName name="_rfv2000">#REF!</definedName>
    <definedName name="_rfv250">[3]Insumos!$F$1101</definedName>
    <definedName name="_rfv310">[3]Insumos!$F$1102</definedName>
    <definedName name="_rfv500">#REF!</definedName>
    <definedName name="_rgc1">#REF!</definedName>
    <definedName name="_rgc2">#REF!</definedName>
    <definedName name="_rgc34">#REF!</definedName>
    <definedName name="_rgf60">[5]INSUMOS!$E$100</definedName>
    <definedName name="_rgl5">[3]Insumos!$F$242</definedName>
    <definedName name="_rgp1">#REF!</definedName>
    <definedName name="_rie1">[3]Insumos!$F$950</definedName>
    <definedName name="_rlc100">#REF!</definedName>
    <definedName name="_rls100100">#REF!</definedName>
    <definedName name="_rpv5">#REF!</definedName>
    <definedName name="_rzn25">[3]Insumos!$F$1349</definedName>
    <definedName name="_sgl15">[3]Insumos!$F$241</definedName>
    <definedName name="_sol1">[3]Insumos!$F$685</definedName>
    <definedName name="_sol2">#REF!</definedName>
    <definedName name="_son1">[3]Insumos!$F$1613</definedName>
    <definedName name="_son2">[3]Insumos!$F$1614</definedName>
    <definedName name="_spl12">#REF!</definedName>
    <definedName name="_spl15">#REF!</definedName>
    <definedName name="_spl18">#REF!</definedName>
    <definedName name="_tac10">[3]Insumos!$F$836</definedName>
    <definedName name="_tac15">[3]Insumos!$F$837</definedName>
    <definedName name="_tac20">[3]Insumos!$F$838</definedName>
    <definedName name="_tag14">#REF!</definedName>
    <definedName name="_tai20">[3]Insumos!$F$96</definedName>
    <definedName name="_tai25">[3]Insumos!$F$97</definedName>
    <definedName name="_tai32">[3]Insumos!$F$98</definedName>
    <definedName name="_tai40">[3]Insumos!$F$99</definedName>
    <definedName name="_tai50">[3]Insumos!$F$100</definedName>
    <definedName name="_tam100">#REF!</definedName>
    <definedName name="_tam150">#REF!</definedName>
    <definedName name="_tam300">#REF!</definedName>
    <definedName name="_tap1">#REF!</definedName>
    <definedName name="_tap100">#REF!</definedName>
    <definedName name="_tap2">#REF!</definedName>
    <definedName name="_tap3">#REF!</definedName>
    <definedName name="_tar5020">#REF!</definedName>
    <definedName name="_tba20">#REF!</definedName>
    <definedName name="_tba25">#REF!</definedName>
    <definedName name="_tba32">#REF!</definedName>
    <definedName name="_tba40">#REF!</definedName>
    <definedName name="_tba50">#REF!</definedName>
    <definedName name="_tba60">[5]INSUMOS!$E$94</definedName>
    <definedName name="_tba65">#REF!</definedName>
    <definedName name="_tbe100">#REF!</definedName>
    <definedName name="_tbe150">#REF!</definedName>
    <definedName name="_tbe200">#REF!</definedName>
    <definedName name="_tbe250">#REF!</definedName>
    <definedName name="_tbe300">#REF!</definedName>
    <definedName name="_tbe40">#REF!</definedName>
    <definedName name="_tbe400">#REF!</definedName>
    <definedName name="_tbe50">#REF!</definedName>
    <definedName name="_tbm1">#REF!</definedName>
    <definedName name="_tbm10">#REF!</definedName>
    <definedName name="_tbm2">#REF!</definedName>
    <definedName name="_tea20">#REF!</definedName>
    <definedName name="_tea25">#REF!</definedName>
    <definedName name="_tea32">#REF!</definedName>
    <definedName name="_tea4560">[5]INSUMOS!$E$99</definedName>
    <definedName name="_tea50">#REF!</definedName>
    <definedName name="_tea65">#REF!</definedName>
    <definedName name="_ted100">#REF!</definedName>
    <definedName name="_tee100">#REF!</definedName>
    <definedName name="_tee40">#REF!</definedName>
    <definedName name="_tee50">#REF!</definedName>
    <definedName name="_ter10050">#REF!</definedName>
    <definedName name="_ter15050">#REF!</definedName>
    <definedName name="_tes2">[3]Insumos!$F$920</definedName>
    <definedName name="_tes5">[3]Insumos!$F$921</definedName>
    <definedName name="_tfg25">#REF!</definedName>
    <definedName name="_tfg40">#REF!</definedName>
    <definedName name="_tfg50">#REF!</definedName>
    <definedName name="_tfg65">#REF!</definedName>
    <definedName name="_tfs8">[3]Insumos!$F$1457</definedName>
    <definedName name="_tjc1">#REF!</definedName>
    <definedName name="_tjc2">#REF!</definedName>
    <definedName name="_tjr1">#REF!</definedName>
    <definedName name="_tjr2">#REF!</definedName>
    <definedName name="_tlc1">#REF!</definedName>
    <definedName name="_tlc2">#REF!</definedName>
    <definedName name="_tlc3">#REF!</definedName>
    <definedName name="_tlf4">#REF!</definedName>
    <definedName name="_tlf5">#REF!</definedName>
    <definedName name="_tlf6">#REF!</definedName>
    <definedName name="_tma100">[3]Insumos!$F$1333</definedName>
    <definedName name="_tma110">#REF!</definedName>
    <definedName name="_tra2">#REF!</definedName>
    <definedName name="_tra25">#REF!</definedName>
    <definedName name="_trf1000">#REF!</definedName>
    <definedName name="_trf15">#REF!</definedName>
    <definedName name="_trf25">#REF!</definedName>
    <definedName name="_trf30">#REF!</definedName>
    <definedName name="_tub10012">[5]INSUMOS!$E$90</definedName>
    <definedName name="_tub10015">[5]INSUMOS!$E$91</definedName>
    <definedName name="_tub10020">[5]INSUMOS!$E$92</definedName>
    <definedName name="_tub11012">#REF!</definedName>
    <definedName name="_tub11015">#REF!</definedName>
    <definedName name="_tub11020">#REF!</definedName>
    <definedName name="_tub4012">[5]INSUMOS!$E$81</definedName>
    <definedName name="_tub4015">[5]INSUMOS!$E$82</definedName>
    <definedName name="_tub4020">[5]INSUMOS!$E$83</definedName>
    <definedName name="_tub5012">#REF!</definedName>
    <definedName name="_tub5015">#REF!</definedName>
    <definedName name="_tub5020">#REF!</definedName>
    <definedName name="_tub6012">#REF!</definedName>
    <definedName name="_tub6015">#REF!</definedName>
    <definedName name="_tub6020">#REF!</definedName>
    <definedName name="_tub7512">[5]INSUMOS!$E$87</definedName>
    <definedName name="_tub7515">[5]INSUMOS!$E$88</definedName>
    <definedName name="_tub7520">[5]INSUMOS!$E$89</definedName>
    <definedName name="_tub8512">#REF!</definedName>
    <definedName name="_tub8515">#REF!</definedName>
    <definedName name="_tub8520">#REF!</definedName>
    <definedName name="_vcc6">#REF!</definedName>
    <definedName name="_vdc50">#REF!</definedName>
    <definedName name="_vdf4">#REF!</definedName>
    <definedName name="_vdf6">#REF!</definedName>
    <definedName name="_vdt10">#REF!</definedName>
    <definedName name="_ven50">#REF!</definedName>
    <definedName name="_VL1">#REF!</definedName>
    <definedName name="_VL10">#REF!</definedName>
    <definedName name="_VL11">#REF!</definedName>
    <definedName name="_VL12">#REF!</definedName>
    <definedName name="_VL13">#REF!</definedName>
    <definedName name="_VL14">#REF!</definedName>
    <definedName name="_VL15">#REF!</definedName>
    <definedName name="_VL16">#REF!</definedName>
    <definedName name="_VL2">#REF!</definedName>
    <definedName name="_VL3">#REF!</definedName>
    <definedName name="_VL4">#REF!</definedName>
    <definedName name="_VL5">#REF!</definedName>
    <definedName name="_VL6">#REF!</definedName>
    <definedName name="_VL7">#REF!</definedName>
    <definedName name="_VL8">#REF!</definedName>
    <definedName name="_VL9">#REF!</definedName>
    <definedName name="_vtl6">#REF!</definedName>
    <definedName name="_vtp8">[3]Insumos!$F$1420</definedName>
    <definedName name="_vtt4">#REF!</definedName>
    <definedName name="a">#REF!</definedName>
    <definedName name="A12345678" localSheetId="8">Plan1</definedName>
    <definedName name="A12345678">Plan1</definedName>
    <definedName name="AA" localSheetId="8">'BDI '!AA</definedName>
    <definedName name="AA">[0]!AA</definedName>
    <definedName name="aaa">[7]!AA</definedName>
    <definedName name="AAAA" localSheetId="8">'BDI '!AAAA</definedName>
    <definedName name="AAAA">[0]!AAAA</definedName>
    <definedName name="aar" localSheetId="8">#REF!</definedName>
    <definedName name="aar">#REF!</definedName>
    <definedName name="abet" localSheetId="8">#REF!</definedName>
    <definedName name="abet">#REF!</definedName>
    <definedName name="abra">#REF!</definedName>
    <definedName name="AccessDatabase" hidden="1">"D:\Arquivos do excel\Planilha modelo1.mdb"</definedName>
    <definedName name="acl">#REF!</definedName>
    <definedName name="aço">#REF!</definedName>
    <definedName name="aço60">#REF!</definedName>
    <definedName name="actg">[3]Insumos!$F$1598</definedName>
    <definedName name="adg1\2">#REF!</definedName>
    <definedName name="adg11\2">#REF!</definedName>
    <definedName name="adg3\4">#REF!</definedName>
    <definedName name="adp1\2">#REF!</definedName>
    <definedName name="adtimp">[5]INSUMOS!$E$49</definedName>
    <definedName name="adu">#REF!</definedName>
    <definedName name="afi">#REF!</definedName>
    <definedName name="afp">[5]INSUMOS!$E$175</definedName>
    <definedName name="aftp">[3]Insumos!$F$250</definedName>
    <definedName name="agr">#REF!</definedName>
    <definedName name="agua">[5]INSUMOS!$E$189</definedName>
    <definedName name="alç60x80">[3]Insumos!$F$496</definedName>
    <definedName name="alç80x80">[3]Insumos!$F$497</definedName>
    <definedName name="ALTA">'[8]PRO-08'!#REF!</definedName>
    <definedName name="alvc1">#REF!</definedName>
    <definedName name="alvc2">#REF!</definedName>
    <definedName name="alvc3">[3]Insumos!$F$1630</definedName>
    <definedName name="amarela">#REF!</definedName>
    <definedName name="amc">[5]INSUMOS!$E$106</definedName>
    <definedName name="amc1_">[3]Insumos!$F$215</definedName>
    <definedName name="amd">#REF!</definedName>
    <definedName name="amf1_">[3]Insumos!$F$212</definedName>
    <definedName name="amf2_">[3]Insumos!$F$213</definedName>
    <definedName name="amf3_">[3]Insumos!$F$214</definedName>
    <definedName name="amm">#REF!</definedName>
    <definedName name="amm1_">[3]Insumos!$F$718</definedName>
    <definedName name="amt">#REF!</definedName>
    <definedName name="amu">#REF!</definedName>
    <definedName name="anb">#REF!</definedName>
    <definedName name="anel100">#REF!</definedName>
    <definedName name="anel150">#REF!</definedName>
    <definedName name="anel200">#REF!</definedName>
    <definedName name="anel250">#REF!</definedName>
    <definedName name="anel300">#REF!</definedName>
    <definedName name="anel400">#REF!</definedName>
    <definedName name="Anexo" localSheetId="8" hidden="1">{#N/A,#N/A,FALSE,"Planilha";#N/A,#N/A,FALSE,"Resumo";#N/A,#N/A,FALSE,"Fisico";#N/A,#N/A,FALSE,"Financeiro";#N/A,#N/A,FALSE,"Financeiro"}</definedName>
    <definedName name="Anexo" hidden="1">{#N/A,#N/A,FALSE,"Planilha";#N/A,#N/A,FALSE,"Resumo";#N/A,#N/A,FALSE,"Fisico";#N/A,#N/A,FALSE,"Financeiro";#N/A,#N/A,FALSE,"Financeiro"}</definedName>
    <definedName name="anp" localSheetId="8">Plan1</definedName>
    <definedName name="anp">Plan1</definedName>
    <definedName name="anscount" hidden="1">1</definedName>
    <definedName name="apl">[3]Insumos!$F$25</definedName>
    <definedName name="apmfs">[5]INSUMOS!$E$133</definedName>
    <definedName name="apv">#REF!</definedName>
    <definedName name="apvl">[3]Insumos!$F$1257</definedName>
    <definedName name="ara">#REF!</definedName>
    <definedName name="ara20c">[3]Insumos!$F$796</definedName>
    <definedName name="ara20t">[3]Insumos!$F$795</definedName>
    <definedName name="arap">[3]Insumos!$F$797</definedName>
    <definedName name="arb">#REF!</definedName>
    <definedName name="are">#REF!</definedName>
    <definedName name="ÁREA">#REF!</definedName>
    <definedName name="_xlnm.Print_Area" localSheetId="0">CAPA!$A$1:$G$37</definedName>
    <definedName name="_xlnm.Print_Area" localSheetId="6">Cronograma!$A$1:$K$29</definedName>
    <definedName name="_xlnm.Print_Area" localSheetId="5">'Curva ABC de Serviços'!$A$1:$J$172</definedName>
    <definedName name="_xlnm.Print_Area" localSheetId="3">'Orçamento Analítico'!$A$1:$J$1874</definedName>
    <definedName name="_xlnm.Print_Area" localSheetId="2">'Orçamento Sintetico'!$A$1:$J$202</definedName>
    <definedName name="_xlnm.Print_Area" localSheetId="1">'Resumo do Orçamento'!$A$1:$I$26</definedName>
    <definedName name="arg1.3\1" localSheetId="8">#REF!</definedName>
    <definedName name="arg1.3\1">#REF!</definedName>
    <definedName name="arg1.3_1">[3]Insumos!$F$1551</definedName>
    <definedName name="arm">#REF!</definedName>
    <definedName name="aro">#REF!</definedName>
    <definedName name="ate">#REF!</definedName>
    <definedName name="atoleiro">#REF!</definedName>
    <definedName name="aux">#REF!</definedName>
    <definedName name="azul">#REF!</definedName>
    <definedName name="AZULSINAL">#REF!</definedName>
    <definedName name="B" localSheetId="8" hidden="1">{#N/A,#N/A,FALSE,"Planilha";#N/A,#N/A,FALSE,"Resumo";#N/A,#N/A,FALSE,"Fisico";#N/A,#N/A,FALSE,"Financeiro";#N/A,#N/A,FALSE,"Financeiro"}</definedName>
    <definedName name="B" hidden="1">{#N/A,#N/A,FALSE,"Planilha";#N/A,#N/A,FALSE,"Resumo";#N/A,#N/A,FALSE,"Fisico";#N/A,#N/A,FALSE,"Financeiro";#N/A,#N/A,FALSE,"Financeiro"}</definedName>
    <definedName name="baf">#REF!</definedName>
    <definedName name="baixão">#REF!</definedName>
    <definedName name="_xlnm.Database">#REF!</definedName>
    <definedName name="bar11_4_90">[3]Insumos!$F$127</definedName>
    <definedName name="bascul">#REF!</definedName>
    <definedName name="bba">#REF!</definedName>
    <definedName name="bca5\8">#REF!</definedName>
    <definedName name="bcc10.10">[5]INSUMOS!$E$77</definedName>
    <definedName name="bcc10.20">[5]INSUMOS!$E$78</definedName>
    <definedName name="bcc4.5">[5]INSUMOS!$E$64</definedName>
    <definedName name="bcc5.10">[5]INSUMOS!$E$66</definedName>
    <definedName name="bcc5.15">[5]INSUMOS!$E$67</definedName>
    <definedName name="bcc5.20">[5]INSUMOS!$E$68</definedName>
    <definedName name="bcc5.5">[5]INSUMOS!$E$65</definedName>
    <definedName name="bcc6.10">[5]INSUMOS!$E$70</definedName>
    <definedName name="bcc6.15">[5]INSUMOS!$E$71</definedName>
    <definedName name="bcc6.5">[5]INSUMOS!$E$69</definedName>
    <definedName name="bcc8.10">[5]INSUMOS!$E$74</definedName>
    <definedName name="bcc8.15">[5]INSUMOS!$E$75</definedName>
    <definedName name="bcc8.5">[5]INSUMOS!$E$73</definedName>
    <definedName name="bcd">#REF!</definedName>
    <definedName name="bcf">#REF!</definedName>
    <definedName name="bcf100x30">[3]Insumos!$F$431</definedName>
    <definedName name="bcf100x50">#REF!</definedName>
    <definedName name="bcf120x60">[3]Insumos!$F$433</definedName>
    <definedName name="bcf200x30">#REF!</definedName>
    <definedName name="bcf200x60">[3]Insumos!$F$434</definedName>
    <definedName name="bcf60x50">[3]Insumos!$F$428</definedName>
    <definedName name="bcf60x60">[3]Insumos!$F$429</definedName>
    <definedName name="bcf80x30">#REF!</definedName>
    <definedName name="bcic10">#REF!</definedName>
    <definedName name="bcic6">#REF!</definedName>
    <definedName name="bcic8">#REF!</definedName>
    <definedName name="bcm">#REF!</definedName>
    <definedName name="bcp">#REF!</definedName>
    <definedName name="BDI">[6]INSUMOS!$H$10</definedName>
    <definedName name="BDIM">[5]INSUMOS!$D$5</definedName>
    <definedName name="bdp">#REF!</definedName>
    <definedName name="beb">#REF!</definedName>
    <definedName name="bet600ac">#REF!</definedName>
    <definedName name="betdie">#REF!</definedName>
    <definedName name="bfd">#REF!</definedName>
    <definedName name="bfm">#REF!</definedName>
    <definedName name="BG">#REF!</definedName>
    <definedName name="bgr1.5">#REF!</definedName>
    <definedName name="bgr2.5">#REF!</definedName>
    <definedName name="bgrn">#REF!</definedName>
    <definedName name="BGU">#REF!</definedName>
    <definedName name="bhm180x120x43">[3]Insumos!$F$1311</definedName>
    <definedName name="bhmØ180x80">[3]Insumos!$F$1312</definedName>
    <definedName name="bli">#REF!</definedName>
    <definedName name="bma1.100x40">[3]Insumos!$F$679</definedName>
    <definedName name="bma1.105x45">[3]Insumos!$F$680</definedName>
    <definedName name="bma1.125x55">[3]Insumos!$F$681</definedName>
    <definedName name="bma1.205x40">[3]Insumos!$F$682</definedName>
    <definedName name="bma1.95x55">[3]Insumos!$F$678</definedName>
    <definedName name="bme45x70">#REF!</definedName>
    <definedName name="BMed1">#REF!</definedName>
    <definedName name="bmt30x50">#REF!</definedName>
    <definedName name="bmt50x70">[3]Insumos!$F$94</definedName>
    <definedName name="bmtgf">[3]Insumos!$F$1479</definedName>
    <definedName name="bnb">#REF!</definedName>
    <definedName name="bob">#REF!</definedName>
    <definedName name="bop1\2">#REF!</definedName>
    <definedName name="bop11\2">#REF!</definedName>
    <definedName name="botoe">[9]INSUMOS!$E$252</definedName>
    <definedName name="bri" localSheetId="8">#REF!</definedName>
    <definedName name="bri">#REF!</definedName>
    <definedName name="brm" localSheetId="8">#REF!</definedName>
    <definedName name="brm">#REF!</definedName>
    <definedName name="brp4x3" localSheetId="8">#REF!</definedName>
    <definedName name="brp4x3">#REF!</definedName>
    <definedName name="bse">#REF!</definedName>
    <definedName name="btjf">#REF!</definedName>
    <definedName name="btjr2">#REF!</definedName>
    <definedName name="bvff">[3]Insumos!$F$435</definedName>
    <definedName name="bvff100x50">[3]Insumos!$F$438</definedName>
    <definedName name="bvff120x60">[3]Insumos!$F$439</definedName>
    <definedName name="bvff150x100">[3]Insumos!$F$441</definedName>
    <definedName name="bvff150x110">[3]Insumos!$F$442</definedName>
    <definedName name="bvff150x50">[3]Insumos!$F$440</definedName>
    <definedName name="bvff170x55">[3]Insumos!$F$443</definedName>
    <definedName name="bvff60x60">[3]Insumos!$F$436</definedName>
    <definedName name="bvff80x50">[3]Insumos!$F$437</definedName>
    <definedName name="cab2x2.5">#REF!</definedName>
    <definedName name="cab3x2.5">#REF!</definedName>
    <definedName name="cab3x4">#REF!</definedName>
    <definedName name="cab3x4s">#REF!</definedName>
    <definedName name="caba25">#REF!</definedName>
    <definedName name="caba35">#REF!</definedName>
    <definedName name="caba4">#REF!</definedName>
    <definedName name="caba50">#REF!</definedName>
    <definedName name="cac">#REF!</definedName>
    <definedName name="cag20x10">#REF!</definedName>
    <definedName name="cag40x20">#REF!</definedName>
    <definedName name="caixa18">[9]INSUMOS!$E$246</definedName>
    <definedName name="cal" localSheetId="8">#REF!</definedName>
    <definedName name="cal">#REF!</definedName>
    <definedName name="calcinsumos">[10]Pontes!#REF!</definedName>
    <definedName name="calcpunit">[11]Pontes!#REF!</definedName>
    <definedName name="calinsumos">[10]Pontes!#REF!</definedName>
    <definedName name="calpunit">[11]Pontes!#REF!</definedName>
    <definedName name="camcav" localSheetId="8">#REF!</definedName>
    <definedName name="camcav">#REF!</definedName>
    <definedName name="camgui" localSheetId="8">#REF!</definedName>
    <definedName name="camgui">#REF!</definedName>
    <definedName name="camto" localSheetId="8">#REF!</definedName>
    <definedName name="camto">#REF!</definedName>
    <definedName name="cant12x12">#REF!</definedName>
    <definedName name="CAP" localSheetId="8">(#REF!,#REF!,#REF!,#REF!,#REF!,#REF!,#REF!,#REF!,#REF!,#REF!,#REF!,#REF!,#REF!)</definedName>
    <definedName name="CAP">(#REF!,#REF!,#REF!,#REF!,#REF!,#REF!,#REF!,#REF!,#REF!,#REF!,#REF!,#REF!,#REF!)</definedName>
    <definedName name="capl">#REF!</definedName>
    <definedName name="car">#REF!</definedName>
    <definedName name="carl">#REF!</definedName>
    <definedName name="cbaq">#REF!</definedName>
    <definedName name="cbca1">#REF!</definedName>
    <definedName name="cbca5\8">#REF!</definedName>
    <definedName name="cbg1\2.15">#REF!</definedName>
    <definedName name="cbg3\4.15">#REF!</definedName>
    <definedName name="cbp">[3]Insumos!$F$1270</definedName>
    <definedName name="cbr">#REF!</definedName>
    <definedName name="CBU">#REF!</definedName>
    <definedName name="CBUII">#REF!</definedName>
    <definedName name="CBUQB">#REF!</definedName>
    <definedName name="CBUQc">#REF!</definedName>
    <definedName name="ccdb">#REF!</definedName>
    <definedName name="cce50_4">[3]Insumos!$F$861</definedName>
    <definedName name="cce50_6">[3]Insumos!$F$862</definedName>
    <definedName name="cchl">#REF!</definedName>
    <definedName name="ccp">#REF!</definedName>
    <definedName name="ccr">#REF!</definedName>
    <definedName name="cda">#REF!</definedName>
    <definedName name="cdac">#REF!</definedName>
    <definedName name="cde">#REF!</definedName>
    <definedName name="cdm">#REF!</definedName>
    <definedName name="cdr">#REF!</definedName>
    <definedName name="cds">#REF!</definedName>
    <definedName name="cec20x20">[5]INSUMOS!$E$44</definedName>
    <definedName name="cee10x10">#REF!</definedName>
    <definedName name="cee10x10\4">#REF!</definedName>
    <definedName name="cee10x10_1">[3]Insumos!$F$134</definedName>
    <definedName name="cee10x10_4">[3]Insumos!$F$135</definedName>
    <definedName name="cee2.5x2.5_4">[3]Insumos!$F$131</definedName>
    <definedName name="cee20x20">#REF!</definedName>
    <definedName name="cee20x20\1">#REF!</definedName>
    <definedName name="cee20x20\4">#REF!</definedName>
    <definedName name="cee20x20_1">[3]Insumos!$F$137</definedName>
    <definedName name="cee25x33_4">[3]Insumos!$F$142</definedName>
    <definedName name="cee29x48_4">[3]Insumos!$F$146</definedName>
    <definedName name="cee30x30">#REF!</definedName>
    <definedName name="cee30x30\1">#REF!</definedName>
    <definedName name="cee30x30\4">#REF!</definedName>
    <definedName name="cee30x30_1">[3]Insumos!$F$143</definedName>
    <definedName name="cee30x30_4">[3]Insumos!$F$144</definedName>
    <definedName name="cee30x60_4po">[3]Insumos!$F$155</definedName>
    <definedName name="cee33x48">[3]Insumos!$F$148</definedName>
    <definedName name="cee33x48_4">[3]Insumos!$F$147</definedName>
    <definedName name="cee36x36_4">[3]Insumos!$F$149</definedName>
    <definedName name="cee4_5x4_5">[3]Insumos!$F$133</definedName>
    <definedName name="cee40x40">[3]Insumos!$F$151</definedName>
    <definedName name="cee40x40_4">[3]Insumos!$F$150</definedName>
    <definedName name="cee41x41">[3]Insumos!$F$152</definedName>
    <definedName name="cee45x45">[3]Insumos!$F$154</definedName>
    <definedName name="cee45x45_4">[3]Insumos!$F$153</definedName>
    <definedName name="cee7.5x15_4">[3]Insumos!$F$132</definedName>
    <definedName name="cem">#REF!</definedName>
    <definedName name="cer1\2">#REF!</definedName>
    <definedName name="cer11\2">#REF!</definedName>
    <definedName name="cer11\4">#REF!</definedName>
    <definedName name="cer3\4">#REF!</definedName>
    <definedName name="cerp2x20">#REF!</definedName>
    <definedName name="cerp2x40">#REF!</definedName>
    <definedName name="ces">#REF!</definedName>
    <definedName name="cfl2x16">[3]Insumos!$F$763</definedName>
    <definedName name="cfl2x20">#REF!</definedName>
    <definedName name="cfl2x40">#REF!</definedName>
    <definedName name="cftp">[3]Insumos!$F$251</definedName>
    <definedName name="cha">#REF!</definedName>
    <definedName name="chaf">[5]INSUMOS!$E$80</definedName>
    <definedName name="cham">#REF!</definedName>
    <definedName name="chap20x3">#REF!</definedName>
    <definedName name="chap20x5">#REF!</definedName>
    <definedName name="chca5_8">[3]Insumos!$F$928</definedName>
    <definedName name="chfi">#REF!</definedName>
    <definedName name="chm">#REF!</definedName>
    <definedName name="chq87x75">[3]Insumos!$F$1477</definedName>
    <definedName name="cib">#REF!</definedName>
    <definedName name="cil">#REF!</definedName>
    <definedName name="cim">#REF!</definedName>
    <definedName name="cin">#REF!</definedName>
    <definedName name="CINSMG">[12]Pontes!#REF!</definedName>
    <definedName name="cinsumg">[13]Pontes!#REF!</definedName>
    <definedName name="cip" localSheetId="8">#REF!</definedName>
    <definedName name="cip">#REF!</definedName>
    <definedName name="cirurgião" localSheetId="8">#REF!</definedName>
    <definedName name="cirurgião">#REF!</definedName>
    <definedName name="cis" localSheetId="8">#REF!</definedName>
    <definedName name="cis">#REF!</definedName>
    <definedName name="clb">#REF!</definedName>
    <definedName name="clbl">#REF!</definedName>
    <definedName name="clp">[5]INSUMOS!$E$171</definedName>
    <definedName name="clr1\2">#REF!</definedName>
    <definedName name="clr11\2">#REF!</definedName>
    <definedName name="clsr">#REF!</definedName>
    <definedName name="clt">#REF!</definedName>
    <definedName name="clz20x40">#REF!</definedName>
    <definedName name="cmat">#REF!</definedName>
    <definedName name="cmbs5">#REF!</definedName>
    <definedName name="cmcpt">[3]Insumos!$F$1480</definedName>
    <definedName name="cme1\2">#REF!</definedName>
    <definedName name="cme1_2">[3]Insumos!$F$105</definedName>
    <definedName name="com">#REF!</definedName>
    <definedName name="comar">#REF!</definedName>
    <definedName name="comp">#REF!</definedName>
    <definedName name="comp1">#REF!</definedName>
    <definedName name="COMPARATIVO">#REF!</definedName>
    <definedName name="COMPRAMPA" localSheetId="8">Plan1</definedName>
    <definedName name="COMPRAMPA">Plan1</definedName>
    <definedName name="coms" localSheetId="8">#REF!</definedName>
    <definedName name="coms">#REF!</definedName>
    <definedName name="consind">[9]INSUMOS!$E$251</definedName>
    <definedName name="construtora" localSheetId="8">#REF!</definedName>
    <definedName name="construtora">#REF!</definedName>
    <definedName name="Consumodemateriais" localSheetId="8">Plan1</definedName>
    <definedName name="Consumodemateriais">Plan1</definedName>
    <definedName name="contac">[9]INSUMOS!$E$249</definedName>
    <definedName name="contrato_revisto" localSheetId="8">#REF!</definedName>
    <definedName name="contrato_revisto">#REF!</definedName>
    <definedName name="Coste_de_compra_de_energía__MWh" localSheetId="8">#REF!</definedName>
    <definedName name="Coste_de_compra_de_energía__MWh">#REF!</definedName>
    <definedName name="cpipa" localSheetId="8">#REF!</definedName>
    <definedName name="cpipa">#REF!</definedName>
    <definedName name="cpipa2">#REF!</definedName>
    <definedName name="cpj">#REF!</definedName>
    <definedName name="cpl">#REF!</definedName>
    <definedName name="cpt">#REF!</definedName>
    <definedName name="crm">#REF!</definedName>
    <definedName name="cruz40">#REF!</definedName>
    <definedName name="crz">#REF!</definedName>
    <definedName name="csfc">[3]Insumos!$F$892</definedName>
    <definedName name="csi">#REF!</definedName>
    <definedName name="csp">#REF!</definedName>
    <definedName name="cspc10_">[3]Insumos!$F$929</definedName>
    <definedName name="cspc16">[3]Insumos!$F$930</definedName>
    <definedName name="cspc25">[3]Insumos!$F$931</definedName>
    <definedName name="cspc35">[3]Insumos!$F$932</definedName>
    <definedName name="cspi">[3]Insumos!$F$1183</definedName>
    <definedName name="cstgf">[3]Insumos!$F$1478</definedName>
    <definedName name="ct12r">#REF!</definedName>
    <definedName name="ct16r">#REF!</definedName>
    <definedName name="ct5r">#REF!</definedName>
    <definedName name="cta">#REF!</definedName>
    <definedName name="ctm">#REF!</definedName>
    <definedName name="ctra">#REF!</definedName>
    <definedName name="CUSTOS_UNITARIOS_EVITADOS">#REF!</definedName>
    <definedName name="CV">#REF!</definedName>
    <definedName name="cvi1\2">#REF!</definedName>
    <definedName name="cvi1_2">[3]Insumos!$F$1007</definedName>
    <definedName name="cvi3\4">#REF!</definedName>
    <definedName name="cvp1\2">#REF!</definedName>
    <definedName name="cvpc1_2">[3]Insumos!$F$1005</definedName>
    <definedName name="cvpc3_4">[3]Insumos!$F$1006</definedName>
    <definedName name="cxc">#REF!</definedName>
    <definedName name="cxg30p">[3]Insumos!$F$1313</definedName>
    <definedName name="cxin90x60">#REF!</definedName>
    <definedName name="cxp3x3s">[3]Insumos!$F$840</definedName>
    <definedName name="cxp4x2">#REF!</definedName>
    <definedName name="cxp4x2s">[3]Insumos!$F$839</definedName>
    <definedName name="cxp4x4">#REF!</definedName>
    <definedName name="d">#REF!</definedName>
    <definedName name="dac">[3]Insumos!$F$68</definedName>
    <definedName name="dadinho">#REF!</definedName>
    <definedName name="DADOS">#REF!</definedName>
    <definedName name="dafc2">[3]Insumos!$F$893</definedName>
    <definedName name="dafc3">[3]Insumos!$F$894</definedName>
    <definedName name="dafc4">[3]Insumos!$F$895</definedName>
    <definedName name="dap">[3]Insumos!$F$70</definedName>
    <definedName name="Data_Final">#REF!</definedName>
    <definedName name="Data_Início">#REF!</definedName>
    <definedName name="daz">#REF!</definedName>
    <definedName name="dci1\2">#REF!</definedName>
    <definedName name="dci1_2">[3]Insumos!$F$1020</definedName>
    <definedName name="dcr">#REF!</definedName>
    <definedName name="dd">[4]CAPA!#REF!</definedName>
    <definedName name="ddd">#REF!</definedName>
    <definedName name="des">#REF!</definedName>
    <definedName name="DFFDGSADFHSAHADF" localSheetId="8">'BDI '!DFFDGSADFHSAHADF</definedName>
    <definedName name="DFFDGSADFHSAHADF">[0]!DFFDGSADFHSAHADF</definedName>
    <definedName name="dft" localSheetId="8">#REF!</definedName>
    <definedName name="dft">#REF!</definedName>
    <definedName name="DGA" localSheetId="8">'[8]PRO-08'!#REF!</definedName>
    <definedName name="DGA">'[8]PRO-08'!#REF!</definedName>
    <definedName name="dgd" localSheetId="8">#REF!</definedName>
    <definedName name="dgd">#REF!</definedName>
    <definedName name="dgr" localSheetId="8">#REF!</definedName>
    <definedName name="dgr">#REF!</definedName>
    <definedName name="dgrn">#REF!</definedName>
    <definedName name="DJ">#REF!</definedName>
    <definedName name="dnit">[7]!dnit</definedName>
    <definedName name="dnpc">[3]Insumos!$F$204</definedName>
    <definedName name="dns">[3]Insumos!$F$205</definedName>
    <definedName name="dtg">#REF!</definedName>
    <definedName name="dvm">[3]Insumos!$F$209</definedName>
    <definedName name="E">#REF!</definedName>
    <definedName name="eaa">#REF!</definedName>
    <definedName name="eaav">#REF!</definedName>
    <definedName name="ecc">[3]Insumos!$F$898</definedName>
    <definedName name="ECJ">#REF!</definedName>
    <definedName name="ecm">[5]INSUMOS!$E$103</definedName>
    <definedName name="edital">#REF!</definedName>
    <definedName name="eem">#REF!</definedName>
    <definedName name="EFI">[3]Insumos!$D$3</definedName>
    <definedName name="eimp">#REF!</definedName>
    <definedName name="eimp2">#REF!</definedName>
    <definedName name="EJ">#REF!</definedName>
    <definedName name="eja">#REF!</definedName>
    <definedName name="ejc">#REF!</definedName>
    <definedName name="ejn">#REF!</definedName>
    <definedName name="elb">#REF!</definedName>
    <definedName name="ele">#REF!</definedName>
    <definedName name="elet34">#REF!</definedName>
    <definedName name="eletr">#REF!</definedName>
    <definedName name="eletro">#REF!</definedName>
    <definedName name="elev10">#REF!</definedName>
    <definedName name="elev12">#REF!</definedName>
    <definedName name="elev6">#REF!</definedName>
    <definedName name="elev8">#REF!</definedName>
    <definedName name="elevo">#REF!</definedName>
    <definedName name="elr1\2">#REF!</definedName>
    <definedName name="elr11\2">#REF!</definedName>
    <definedName name="elr11\4">#REF!</definedName>
    <definedName name="elr3\4">#REF!</definedName>
    <definedName name="elv20x20x7">#REF!</definedName>
    <definedName name="elv25x25">#REF!</definedName>
    <definedName name="elv29x29">#REF!</definedName>
    <definedName name="elv33x11x10">#REF!</definedName>
    <definedName name="elv50x40">#REF!</definedName>
    <definedName name="elv50x50">#REF!</definedName>
    <definedName name="elv50x50x7">#REF!</definedName>
    <definedName name="emb">[3]Insumos!$F$1455</definedName>
    <definedName name="emc">[3]Insumos!$F$1443</definedName>
    <definedName name="emm">#REF!</definedName>
    <definedName name="emst">#REF!</definedName>
    <definedName name="emu">#REF!</definedName>
    <definedName name="emul">#REF!</definedName>
    <definedName name="enc">#REF!</definedName>
    <definedName name="eng">#REF!</definedName>
    <definedName name="eng1\2">#REF!</definedName>
    <definedName name="eng3\4">#REF!</definedName>
    <definedName name="epc">#REF!</definedName>
    <definedName name="epm">#REF!</definedName>
    <definedName name="epm2.5">[5]INSUMOS!$E$173</definedName>
    <definedName name="erm">#REF!</definedName>
    <definedName name="erp">#REF!</definedName>
    <definedName name="esc1.1000">#REF!</definedName>
    <definedName name="esc1.200">#REF!</definedName>
    <definedName name="esc1.400">#REF!</definedName>
    <definedName name="esc1.50">#REF!</definedName>
    <definedName name="esc1.600">#REF!</definedName>
    <definedName name="esc1.800">#REF!</definedName>
    <definedName name="esc1_1000">[3]Insumos!$F$1559</definedName>
    <definedName name="esc1_200">[3]Insumos!$F$1555</definedName>
    <definedName name="esc1_400">[3]Insumos!$F$1556</definedName>
    <definedName name="esc1_50">[3]Insumos!$F$1554</definedName>
    <definedName name="esc1_600">[3]Insumos!$F$1557</definedName>
    <definedName name="esc1_800">[3]Insumos!$F$1558</definedName>
    <definedName name="esc2.50">#REF!</definedName>
    <definedName name="esc2_50">[3]Insumos!$F$1552</definedName>
    <definedName name="esg">[3]Insumos!$F$1612</definedName>
    <definedName name="esm">#REF!</definedName>
    <definedName name="est">[5]INSUMOS!$E$35</definedName>
    <definedName name="EXA">'[8]PRO-08'!#REF!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2">#REF!</definedName>
    <definedName name="Excel_BuiltIn__FilterDatabase_4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2">#REF!</definedName>
    <definedName name="Excel_BuiltIn_Print_Area_2_1">#REF!</definedName>
    <definedName name="Excel_BuiltIn_Print_Area_5">(#REF!,#REF!)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Titles_1">#REF!</definedName>
    <definedName name="Excel_BuiltIn_Print_Titles_1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exe">#REF!</definedName>
    <definedName name="exm">#REF!</definedName>
    <definedName name="exp">#REF!</definedName>
    <definedName name="Extenso">[14]!Extenso</definedName>
    <definedName name="f" localSheetId="8">#REF!</definedName>
    <definedName name="f">#REF!</definedName>
    <definedName name="faap3x2">[3]Insumos!$F$197</definedName>
    <definedName name="face">#REF!</definedName>
    <definedName name="fad2x10">#REF!</definedName>
    <definedName name="fapi">#REF!</definedName>
    <definedName name="FATOR">[15]RES!$K$4</definedName>
    <definedName name="faz">[3]Insumos!$F$1233</definedName>
    <definedName name="fbe">[3]Insumos!$F$342</definedName>
    <definedName name="fc1a">'[8]PRO-08'!#REF!</definedName>
    <definedName name="FC2A">'[8]PRO-08'!#REF!</definedName>
    <definedName name="FC3A">'[8]PRO-08'!#REF!</definedName>
    <definedName name="fce">#REF!</definedName>
    <definedName name="fcm">#REF!</definedName>
    <definedName name="fcpr">#REF!</definedName>
    <definedName name="fer">#REF!</definedName>
    <definedName name="fev">[3]Insumos!$F$125</definedName>
    <definedName name="ff">#REF!</definedName>
    <definedName name="fgl">#REF!</definedName>
    <definedName name="fglr">#REF!</definedName>
    <definedName name="fgls">[3]Insumos!$F$247</definedName>
    <definedName name="fgp60x60">[3]Insumos!$F$244</definedName>
    <definedName name="fili">#REF!</definedName>
    <definedName name="filp">#REF!</definedName>
    <definedName name="fio2x75">#REF!</definedName>
    <definedName name="fioa4">#REF!</definedName>
    <definedName name="fiom">#REF!</definedName>
    <definedName name="fiot2x0.6">#REF!</definedName>
    <definedName name="fiot4x0.6">#REF!</definedName>
    <definedName name="fpc5x25">[3]Insumos!$F$193</definedName>
    <definedName name="fpc5x30">[3]Insumos!$F$194</definedName>
    <definedName name="fpc5x40">[3]Insumos!$F$195</definedName>
    <definedName name="fpm5x25">[3]Insumos!$F$192</definedName>
    <definedName name="fpvc">#REF!</definedName>
    <definedName name="frc">#REF!</definedName>
    <definedName name="frp">#REF!</definedName>
    <definedName name="ftp">#REF!</definedName>
    <definedName name="fusiv">[9]INSUMOS!$E$250</definedName>
    <definedName name="gcm">[3]Insumos!$F$446</definedName>
    <definedName name="gdc">[5]INSUMOS!$E$105</definedName>
    <definedName name="gml">#REF!</definedName>
    <definedName name="gra">#REF!</definedName>
    <definedName name="grad">#REF!</definedName>
    <definedName name="graf">#REF!</definedName>
    <definedName name="graf2">#REF!</definedName>
    <definedName name="gram">#REF!</definedName>
    <definedName name="grbm">[3]Insumos!$F$413</definedName>
    <definedName name="grd">[3]Insumos!$F$491</definedName>
    <definedName name="grd110x40">[3]Insumos!$F$493</definedName>
    <definedName name="grd110x60">[3]Insumos!$F$494</definedName>
    <definedName name="grd60x60">[3]Insumos!$F$492</definedName>
    <definedName name="grfm">#REF!</definedName>
    <definedName name="grfm160">#REF!</definedName>
    <definedName name="grfm230">#REF!</definedName>
    <definedName name="grm">#REF!</definedName>
    <definedName name="grx">#REF!</definedName>
    <definedName name="guin">#REF!</definedName>
    <definedName name="hi">#REF!</definedName>
    <definedName name="i">#REF!</definedName>
    <definedName name="idnjaz">#REF!</definedName>
    <definedName name="IM">#REF!</definedName>
    <definedName name="INSUMOS_JAN_14_COM_DES">'[16]INSUMOS JAN 14 COM DES.'!$A:$IV</definedName>
    <definedName name="int" localSheetId="8">#REF!</definedName>
    <definedName name="int">#REF!</definedName>
    <definedName name="inte" localSheetId="8">#REF!</definedName>
    <definedName name="inte">#REF!</definedName>
    <definedName name="ipc" localSheetId="8">#REF!</definedName>
    <definedName name="ipc">#REF!</definedName>
    <definedName name="ipf">#REF!</definedName>
    <definedName name="ittp1">#REF!</definedName>
    <definedName name="itup1">#REF!</definedName>
    <definedName name="itup2">#REF!</definedName>
    <definedName name="itup3">#REF!</definedName>
    <definedName name="itupfw">[3]Insumos!$F$808</definedName>
    <definedName name="ituptw">[3]Insumos!$F$807</definedName>
    <definedName name="jaav">#REF!</definedName>
    <definedName name="jaav110x110">#REF!</definedName>
    <definedName name="jaav130x110">#REF!</definedName>
    <definedName name="jaav30x110">#REF!</definedName>
    <definedName name="jaav45x110">#REF!</definedName>
    <definedName name="jaav80x40">#REF!</definedName>
    <definedName name="jaf">#REF!</definedName>
    <definedName name="jbl100x40">[3]Insumos!$F$571</definedName>
    <definedName name="jbl120x40">[3]Insumos!$F$572</definedName>
    <definedName name="jbl130x40">[3]Insumos!$F$573</definedName>
    <definedName name="jbl140x110">[3]Insumos!$F$578</definedName>
    <definedName name="jbl165x110">[3]Insumos!$F$568</definedName>
    <definedName name="jbl165x160">[3]Insumos!$F$570</definedName>
    <definedName name="jbl170x150">[3]Insumos!$F$566</definedName>
    <definedName name="jbl185x110">[3]Insumos!$F$567</definedName>
    <definedName name="jbl205x160">[3]Insumos!$F$565</definedName>
    <definedName name="jbl260x110">[3]Insumos!$F$569</definedName>
    <definedName name="jbl290x50">[3]Insumos!$F$574</definedName>
    <definedName name="jbl50x50">[3]Insumos!$F$576</definedName>
    <definedName name="jbl70x110">[3]Insumos!$F$580</definedName>
    <definedName name="jbl90x110">[3]Insumos!$F$579</definedName>
    <definedName name="jbl90x160">[3]Insumos!$F$577</definedName>
    <definedName name="jbl90x50">[3]Insumos!$F$575</definedName>
    <definedName name="jdp">#REF!</definedName>
    <definedName name="jef">#REF!</definedName>
    <definedName name="jef150x110">[3]Insumos!$F$475</definedName>
    <definedName name="jef180x110">[3]Insumos!$F$476</definedName>
    <definedName name="jef200x110">[3]Insumos!$F$477</definedName>
    <definedName name="jfq">[3]Insumos!$F$471</definedName>
    <definedName name="jfq100x110">[3]Insumos!$F$472</definedName>
    <definedName name="jfq150x110">[3]Insumos!$F$473</definedName>
    <definedName name="jfr100x100">[3]Insumos!$F$469</definedName>
    <definedName name="jfr100x110">#REF!</definedName>
    <definedName name="jla1\220">#REF!</definedName>
    <definedName name="jmv">#REF!</definedName>
    <definedName name="jmv110x110">#REF!</definedName>
    <definedName name="jmv130x110">#REF!</definedName>
    <definedName name="jmv30x110">#REF!</definedName>
    <definedName name="jmv45x110">#REF!</definedName>
    <definedName name="jmv80x40">#REF!</definedName>
    <definedName name="jtp1.5x3">#REF!</definedName>
    <definedName name="jtp2x3">#REF!</definedName>
    <definedName name="jtp3x3">#REF!</definedName>
    <definedName name="jun">#REF!</definedName>
    <definedName name="jvm100x110">#REF!</definedName>
    <definedName name="jvm120x110">[3]Insumos!$F$545</definedName>
    <definedName name="jvm150x110">[3]Insumos!$F$546</definedName>
    <definedName name="jvm180x110">#REF!</definedName>
    <definedName name="jvtf130x105">#REF!</definedName>
    <definedName name="jvtf135x50">#REF!</definedName>
    <definedName name="jvtt130x105">#REF!</definedName>
    <definedName name="jvtt135x50">#REF!</definedName>
    <definedName name="K">#REF!</definedName>
    <definedName name="kabi">[3]Insumos!$F$1264</definedName>
    <definedName name="klar">#REF!</definedName>
    <definedName name="lap10x5">[3]Insumos!$F$112</definedName>
    <definedName name="lca5e">[3]Insumos!$F$878</definedName>
    <definedName name="lda2x1x58">[3]Insumos!$F$789</definedName>
    <definedName name="ldr25x20">#REF!</definedName>
    <definedName name="ldr32x20">#REF!</definedName>
    <definedName name="ldr32x25">#REF!</definedName>
    <definedName name="lepl">[3]Insumos!$F$766</definedName>
    <definedName name="lfl2x40">#REF!</definedName>
    <definedName name="liga1">#REF!</definedName>
    <definedName name="liga2">#REF!</definedName>
    <definedName name="liga3">#REF!</definedName>
    <definedName name="lige1">#REF!</definedName>
    <definedName name="lige2">#REF!</definedName>
    <definedName name="lige3">#REF!</definedName>
    <definedName name="LILASDRENA">#REF!</definedName>
    <definedName name="lim">#REF!</definedName>
    <definedName name="limcount" hidden="1">1</definedName>
    <definedName name="llb">#REF!</definedName>
    <definedName name="llbcs">#REF!</definedName>
    <definedName name="lled20">[3]Insumos!$F$755</definedName>
    <definedName name="llp10x5">[3]Insumos!$F$107</definedName>
    <definedName name="lnm">#REF!</definedName>
    <definedName name="lpb">#REF!</definedName>
    <definedName name="lpfl16">[3]Insumos!$F$747</definedName>
    <definedName name="lpfl20">#REF!</definedName>
    <definedName name="lpfl40">#REF!</definedName>
    <definedName name="lpm8f">#REF!</definedName>
    <definedName name="lpm8p">#REF!</definedName>
    <definedName name="lpmp">#REF!</definedName>
    <definedName name="lpovm">[3]Insumos!$F$764</definedName>
    <definedName name="lpvc1x20">[3]Insumos!$F$779</definedName>
    <definedName name="lpvc1x26">[3]Insumos!$F$778</definedName>
    <definedName name="lpvc1x5">[3]Insumos!$F$781</definedName>
    <definedName name="lpvc2x20">[3]Insumos!$F$780</definedName>
    <definedName name="LSO">#REF!</definedName>
    <definedName name="lspl">[3]Insumos!$F$768</definedName>
    <definedName name="lspli">[3]Insumos!$F$769</definedName>
    <definedName name="lta">#REF!</definedName>
    <definedName name="lub">#REF!</definedName>
    <definedName name="luv">#REF!</definedName>
    <definedName name="lvc1x20">[3]Insumos!$F$776</definedName>
    <definedName name="lvc1x20e">[3]Insumos!$F$767</definedName>
    <definedName name="lvc1x26">[3]Insumos!$F$777</definedName>
    <definedName name="lvcd20e">[3]Insumos!$F$782</definedName>
    <definedName name="lvce2x20_">[3]Insumos!$F$787</definedName>
    <definedName name="lvce4x20_">[3]Insumos!$F$788</definedName>
    <definedName name="lvcl20e">[3]Insumos!$F$783</definedName>
    <definedName name="lvcl20p">[3]Insumos!$F$784</definedName>
    <definedName name="lvg12050\1">[5]INSUMOS!$E$149</definedName>
    <definedName name="lvp1\2">#REF!</definedName>
    <definedName name="lvr1x20">[3]Insumos!$F$770</definedName>
    <definedName name="lvr2x20">[3]Insumos!$F$771</definedName>
    <definedName name="lvr2x40">[3]Insumos!$F$774</definedName>
    <definedName name="lvr4x16">[3]Insumos!$F$775</definedName>
    <definedName name="lvr4x20_1">[3]Insumos!$F$772</definedName>
    <definedName name="lvr4x20_2">[3]Insumos!$F$773</definedName>
    <definedName name="lvre2x20_">[3]Insumos!$F$786</definedName>
    <definedName name="lxa">#REF!</definedName>
    <definedName name="lxit">[3]Insumos!$F$1481</definedName>
    <definedName name="m">#REF!</definedName>
    <definedName name="maa">[3]Insumos!$F$31</definedName>
    <definedName name="mac">#REF!</definedName>
    <definedName name="mad">#REF!</definedName>
    <definedName name="mao_de_obra">#REF!</definedName>
    <definedName name="map">#REF!</definedName>
    <definedName name="mar">#REF!</definedName>
    <definedName name="mas">#REF!</definedName>
    <definedName name="Mayor_Venta_de_Energía__MWh">#REF!</definedName>
    <definedName name="mbo">#REF!</definedName>
    <definedName name="mbp">#REF!</definedName>
    <definedName name="mca">#REF!</definedName>
    <definedName name="mdn">[5]INSUMOS!$E$104</definedName>
    <definedName name="mdoinstal">#REF!</definedName>
    <definedName name="med">[17]Constante!$B$12</definedName>
    <definedName name="medicao" localSheetId="8">#REF!</definedName>
    <definedName name="medicao">#REF!</definedName>
    <definedName name="Medição" localSheetId="8">#REF!</definedName>
    <definedName name="Medição">#REF!</definedName>
    <definedName name="memoria" localSheetId="8">#REF!</definedName>
    <definedName name="memoria">#REF!</definedName>
    <definedName name="memoria_brita">#REF!</definedName>
    <definedName name="memoria_cap5070">#REF!</definedName>
    <definedName name="memoria_cbuq">#REF!</definedName>
    <definedName name="memoria_filler">#REF!</definedName>
    <definedName name="memoria_pintura">#REF!</definedName>
    <definedName name="memoria_qdade">#REF!</definedName>
    <definedName name="memoria_RR1C">#REF!</definedName>
    <definedName name="memoria_trans_areia">#REF!</definedName>
    <definedName name="memoria_trans_brita">#REF!</definedName>
    <definedName name="memoria_trans_cbuq">#REF!</definedName>
    <definedName name="memoria_trans_filler">#REF!</definedName>
    <definedName name="Menor_Compra_de_Energía__MWh">#REF!</definedName>
    <definedName name="mfgi11\2">#REF!</definedName>
    <definedName name="mftp">[3]Insumos!$F$252</definedName>
    <definedName name="mgr">#REF!</definedName>
    <definedName name="mimp1">#REF!</definedName>
    <definedName name="mimp2">#REF!</definedName>
    <definedName name="mlb">#REF!</definedName>
    <definedName name="mmt">#REF!</definedName>
    <definedName name="mob">#REF!</definedName>
    <definedName name="mobra">[18]comp1!#REF!</definedName>
    <definedName name="mobs" localSheetId="8">#REF!</definedName>
    <definedName name="mobs">#REF!</definedName>
    <definedName name="módulo1.Extenso">[14]!módulo1.Extenso</definedName>
    <definedName name="moi" localSheetId="8">#REF!</definedName>
    <definedName name="moi">#REF!</definedName>
    <definedName name="motniv" localSheetId="8">#REF!</definedName>
    <definedName name="motniv">#REF!</definedName>
    <definedName name="mp10.1_2">[3]Insumos!$F$1522</definedName>
    <definedName name="mp10.3\4">#REF!</definedName>
    <definedName name="mp10.3_4">[3]Insumos!$F$1523</definedName>
    <definedName name="mp50.1\2">#REF!</definedName>
    <definedName name="mp50.1_2">[3]Insumos!$F$1524</definedName>
    <definedName name="Mpa">#REF!</definedName>
    <definedName name="mpm2.5">[5]INSUMOS!$E$174</definedName>
    <definedName name="mpt">#REF!</definedName>
    <definedName name="mqp">#REF!</definedName>
    <definedName name="mrm">#REF!</definedName>
    <definedName name="msv">#REF!</definedName>
    <definedName name="mud">#REF!</definedName>
    <definedName name="mult">#REF!</definedName>
    <definedName name="mvb">#REF!</definedName>
    <definedName name="nap10x5">[3]Insumos!$F$113</definedName>
    <definedName name="ncg">#REF!</definedName>
    <definedName name="ncp">#REF!</definedName>
    <definedName name="nip1\2">#REF!</definedName>
    <definedName name="nip11\2">#REF!</definedName>
    <definedName name="nip3\4">#REF!</definedName>
    <definedName name="nivel">#REF!</definedName>
    <definedName name="nlp10x5">[3]Insumos!$F$114</definedName>
    <definedName name="NTEI">'[8]PRO-08'!#REF!</definedName>
    <definedName name="objeto">#REF!</definedName>
    <definedName name="obra">#REF!</definedName>
    <definedName name="odi">#REF!</definedName>
    <definedName name="ofi">#REF!</definedName>
    <definedName name="ofiesg">#REF!</definedName>
    <definedName name="ogd">[3]Insumos!$F$1595</definedName>
    <definedName name="OLE_LINK1_2">"$OS.$#REF!$#REF!"</definedName>
    <definedName name="oli">#REF!</definedName>
    <definedName name="oob">#REF!</definedName>
    <definedName name="OPA">'[8]PRO-08'!#REF!</definedName>
    <definedName name="ope">#REF!</definedName>
    <definedName name="org">#REF!</definedName>
    <definedName name="orgao">#REF!</definedName>
    <definedName name="os">#REF!</definedName>
    <definedName name="paav">#REF!</definedName>
    <definedName name="paav80x210">#REF!</definedName>
    <definedName name="paav85x210">#REF!</definedName>
    <definedName name="paav90x210">#REF!</definedName>
    <definedName name="pac">#REF!</definedName>
    <definedName name="pacar">#REF!</definedName>
    <definedName name="pal">[3]Insumos!$F$600</definedName>
    <definedName name="pal100x210">#REF!</definedName>
    <definedName name="pal60x160">#REF!</definedName>
    <definedName name="pal60x210">#REF!</definedName>
    <definedName name="pal70x210">#REF!</definedName>
    <definedName name="pal80x160">#REF!</definedName>
    <definedName name="pal80x180">#REF!</definedName>
    <definedName name="pal80x210">#REF!</definedName>
    <definedName name="Para_agua_base">#REF!</definedName>
    <definedName name="Para_agua_dmt_base">#REF!</definedName>
    <definedName name="Para_agua_dmt_regula">#REF!</definedName>
    <definedName name="Para_agua_dmt_terra">#REF!</definedName>
    <definedName name="Para_agua_regula">#REF!</definedName>
    <definedName name="Para_agua_terra">#REF!</definedName>
    <definedName name="Para_areia_dens">#REF!</definedName>
    <definedName name="Para_areia_dmt">#REF!</definedName>
    <definedName name="Para_base_dens">#REF!</definedName>
    <definedName name="Para_base_dmt">#REF!</definedName>
    <definedName name="Para_base_espess">#REF!</definedName>
    <definedName name="Para_base_larg">#REF!</definedName>
    <definedName name="Para_brita_dens">#REF!</definedName>
    <definedName name="Para_brita_dmt_com">#REF!</definedName>
    <definedName name="Para_brita_dmt_loc">#REF!</definedName>
    <definedName name="Para_cbuq_areia">#REF!</definedName>
    <definedName name="Para_cbuq_brita">#REF!</definedName>
    <definedName name="Para_cbuq_cap">#REF!</definedName>
    <definedName name="Para_cbuq_dens">#REF!</definedName>
    <definedName name="Para_cbuq_dmt">#REF!</definedName>
    <definedName name="Para_cbuq_espess">#REF!</definedName>
    <definedName name="Para_cbuq_filler">#REF!</definedName>
    <definedName name="Para_cbuq_larg">#REF!</definedName>
    <definedName name="Para_desmatemento">#REF!</definedName>
    <definedName name="Para_empolamento">#REF!</definedName>
    <definedName name="Para_extensao_prev">#REF!</definedName>
    <definedName name="Para_filler_dmt">#REF!</definedName>
    <definedName name="Para_fin_dec">#REF!</definedName>
    <definedName name="Para_fin_tx">#REF!</definedName>
    <definedName name="Para_imprimacao_larg">#REF!</definedName>
    <definedName name="Para_imprimacao_taxa">#REF!</definedName>
    <definedName name="Para_intersecao">#REF!</definedName>
    <definedName name="Para_pintura_larg">#REF!</definedName>
    <definedName name="Para_pintura_taxa">#REF!</definedName>
    <definedName name="Para_qda_dec">#REF!</definedName>
    <definedName name="Para_qda_tx">#REF!</definedName>
    <definedName name="Para_regula_espes">#REF!</definedName>
    <definedName name="Para_regula_larg">#REF!</definedName>
    <definedName name="Para_roco">#REF!</definedName>
    <definedName name="Para_tss_brita">#REF!</definedName>
    <definedName name="Para_tss_larg">#REF!</definedName>
    <definedName name="Para_tss_RR2C">#REF!</definedName>
    <definedName name="parq">[3]Insumos!$F$1594</definedName>
    <definedName name="pas120x8">[3]Insumos!$F$189</definedName>
    <definedName name="pas5x5\1">#REF!</definedName>
    <definedName name="pas5x5\2">#REF!</definedName>
    <definedName name="pas5x5_1">[3]Insumos!$F$187</definedName>
    <definedName name="pas5x5_2">[3]Insumos!$F$188</definedName>
    <definedName name="paslub">#REF!</definedName>
    <definedName name="PassaExtenso">[19]!PassaExtenso</definedName>
    <definedName name="pav">[3]Insumos!$F$218</definedName>
    <definedName name="pbas">#REF!</definedName>
    <definedName name="pbf">#REF!</definedName>
    <definedName name="pbf100x210">#REF!</definedName>
    <definedName name="pbf200x200">#REF!</definedName>
    <definedName name="pbf200x210">#REF!</definedName>
    <definedName name="pbf200x230">#REF!</definedName>
    <definedName name="pbf300x210">#REF!</definedName>
    <definedName name="pbf320x210">#REF!</definedName>
    <definedName name="pbf500x200">#REF!</definedName>
    <definedName name="pbf500x250">#REF!</definedName>
    <definedName name="pbf80x210">[3]Insumos!$F$401</definedName>
    <definedName name="pbf80x230">#REF!</definedName>
    <definedName name="pbf90x230">#REF!</definedName>
    <definedName name="pbfm100x210">[3]Insumos!$F$411</definedName>
    <definedName name="pbl100x210">[3]Insumos!$F$584</definedName>
    <definedName name="pbl185x210">[3]Insumos!$F$585</definedName>
    <definedName name="pbl210x210">[3]Insumos!$F$586</definedName>
    <definedName name="pbl340x210">[3]Insumos!$F$587</definedName>
    <definedName name="pbl380x210">[3]Insumos!$F$588</definedName>
    <definedName name="pbl80x210">[3]Insumos!$F$581</definedName>
    <definedName name="pbl85x210">#REF!</definedName>
    <definedName name="pbl90x210">[3]Insumos!$F$583</definedName>
    <definedName name="pca">#REF!</definedName>
    <definedName name="pca145x25">#REF!</definedName>
    <definedName name="pca5e">[3]Insumos!$F$877</definedName>
    <definedName name="pcaf">#REF!</definedName>
    <definedName name="pcc">#REF!</definedName>
    <definedName name="pcf150x210">#REF!</definedName>
    <definedName name="pcf60x180">#REF!</definedName>
    <definedName name="pcf60x210">[3]Insumos!$F$362</definedName>
    <definedName name="pcf70x210">[3]Insumos!$F$363</definedName>
    <definedName name="pcf80x200">[5]INSUMOS!$E$39</definedName>
    <definedName name="pcf80x210">#REF!</definedName>
    <definedName name="pcfg80x170">[3]Insumos!$F$406</definedName>
    <definedName name="pcfg80x180">[3]Insumos!$F$405</definedName>
    <definedName name="pcfg80x210">[3]Insumos!$F$404</definedName>
    <definedName name="pcfo320x210">[3]Insumos!$F$402</definedName>
    <definedName name="pcfo80x210">[3]Insumos!$F$403</definedName>
    <definedName name="pchp">[3]Insumos!$F$196</definedName>
    <definedName name="pcif12050">[3]Insumos!$F$1310</definedName>
    <definedName name="pcl50x160">#REF!</definedName>
    <definedName name="pcl60x160">#REF!</definedName>
    <definedName name="pcl60x210">#REF!</definedName>
    <definedName name="pcl70x210">#REF!</definedName>
    <definedName name="pcl80x210">#REF!</definedName>
    <definedName name="pcl80x210v">#REF!</definedName>
    <definedName name="pclf50x160">#REF!</definedName>
    <definedName name="pclf55x110">#REF!</definedName>
    <definedName name="pclf60x160">#REF!</definedName>
    <definedName name="pclf60x180">[3]Insumos!$F$503</definedName>
    <definedName name="pclf80x210">[3]Insumos!$F$504</definedName>
    <definedName name="pcm">#REF!</definedName>
    <definedName name="pco">#REF!</definedName>
    <definedName name="pcp">#REF!</definedName>
    <definedName name="pcs60x210">#REF!</definedName>
    <definedName name="pcs70x210">#REF!</definedName>
    <definedName name="pcs80x210">#REF!</definedName>
    <definedName name="pdc10x10">[3]Insumos!$F$175</definedName>
    <definedName name="pdc20x30">#REF!</definedName>
    <definedName name="pdc30x30">#REF!</definedName>
    <definedName name="pdc40x40">[3]Insumos!$F$178</definedName>
    <definedName name="pdc50x50">[3]Insumos!$F$179</definedName>
    <definedName name="pdm">#REF!</definedName>
    <definedName name="pdn80x210">[3]Insumos!$F$543</definedName>
    <definedName name="pdp">#REF!</definedName>
    <definedName name="pdq">#REF!</definedName>
    <definedName name="pdv">[3]Insumos!$F$34</definedName>
    <definedName name="pedir">#REF!</definedName>
    <definedName name="pedras">#REF!</definedName>
    <definedName name="pem10x50">#REF!</definedName>
    <definedName name="pep">#REF!</definedName>
    <definedName name="pes">[5]INSUMOS!$E$141</definedName>
    <definedName name="pesquisa">#REF!</definedName>
    <definedName name="PEX">#REF!</definedName>
    <definedName name="pffc">[3]Insumos!$F$897</definedName>
    <definedName name="pft8x110">#REF!</definedName>
    <definedName name="pfu">#REF!</definedName>
    <definedName name="pfv3_4">[3]Insumos!$F$1474</definedName>
    <definedName name="pfv7_40_">[3]Insumos!$F$1475</definedName>
    <definedName name="pgaf">#REF!</definedName>
    <definedName name="pgf100x210">[3]Insumos!$F$410</definedName>
    <definedName name="pgf60x90">[3]Insumos!$F$407</definedName>
    <definedName name="pgf80x210">[3]Insumos!$F$408</definedName>
    <definedName name="pgf90x210">[3]Insumos!$F$409</definedName>
    <definedName name="pgr">#REF!</definedName>
    <definedName name="pgr30x30">#REF!</definedName>
    <definedName name="pgr40x40">#REF!</definedName>
    <definedName name="picc">#REF!</definedName>
    <definedName name="pin">#REF!</definedName>
    <definedName name="pino">[3]Insumos!$F$1267</definedName>
    <definedName name="piv">[3]Insumos!$F$122</definedName>
    <definedName name="pju">#REF!</definedName>
    <definedName name="PL">#REF!</definedName>
    <definedName name="PL_DNER_BARREIRO">#REF!</definedName>
    <definedName name="PL_PB_BARREIRO">#REF!</definedName>
    <definedName name="pla">#REF!</definedName>
    <definedName name="plb">#REF!</definedName>
    <definedName name="plc">#REF!</definedName>
    <definedName name="pldner">#REF!</definedName>
    <definedName name="plie">[3]Insumos!$F$1235</definedName>
    <definedName name="plm">#REF!</definedName>
    <definedName name="plmc">[3]Insumos!$F$875</definedName>
    <definedName name="plpb">#REF!</definedName>
    <definedName name="pm1\7.5x7.5">#REF!</definedName>
    <definedName name="pm100x210">[3]Insumos!$F$360</definedName>
    <definedName name="pm2.5x10">#REF!</definedName>
    <definedName name="pm2.5x7.5">#REF!</definedName>
    <definedName name="pm4x30">#REF!</definedName>
    <definedName name="pm4x5">#REF!</definedName>
    <definedName name="pm5x6">#REF!</definedName>
    <definedName name="pm6x12">#REF!</definedName>
    <definedName name="pm7.5x7.5">#REF!</definedName>
    <definedName name="pm80x210">[3]Insumos!$F$359</definedName>
    <definedName name="pma">[3]Insumos!$F$627</definedName>
    <definedName name="pma155x17">[3]Insumos!$F$628</definedName>
    <definedName name="pmc">#REF!</definedName>
    <definedName name="pmc200x210">#REF!</definedName>
    <definedName name="pmc50x210">#REF!</definedName>
    <definedName name="pmc55x210">#REF!</definedName>
    <definedName name="pmc80x200">#REF!</definedName>
    <definedName name="pmc80x210">#REF!</definedName>
    <definedName name="pmc85x210">#REF!</definedName>
    <definedName name="pmf">#REF!</definedName>
    <definedName name="pmfc">[3]Insumos!$F$896</definedName>
    <definedName name="pmr">#REF!</definedName>
    <definedName name="pms">#REF!</definedName>
    <definedName name="pmtv">#REF!</definedName>
    <definedName name="pmtv130x110">#REF!</definedName>
    <definedName name="pmtv350x110">#REF!</definedName>
    <definedName name="pmtv360x110">#REF!</definedName>
    <definedName name="pmtv50x110">#REF!</definedName>
    <definedName name="pnaav">#REF!</definedName>
    <definedName name="pnaav130x110">#REF!</definedName>
    <definedName name="pnaav350x110">#REF!</definedName>
    <definedName name="pnaav360x110">#REF!</definedName>
    <definedName name="pnaav50x110">#REF!</definedName>
    <definedName name="pnc">#REF!</definedName>
    <definedName name="pns">[3]Insumos!$F$1473</definedName>
    <definedName name="pob">#REF!</definedName>
    <definedName name="pogaf">#REF!</definedName>
    <definedName name="pomr150x210">#REF!</definedName>
    <definedName name="pomr165x210">#REF!</definedName>
    <definedName name="pomr80x210">#REF!</definedName>
    <definedName name="ppb">#REF!</definedName>
    <definedName name="ppha">#REF!</definedName>
    <definedName name="pphi">#REF!</definedName>
    <definedName name="pphl">#REF!</definedName>
    <definedName name="pphp">[3]Insumos!$F$1283</definedName>
    <definedName name="pphpl">#REF!</definedName>
    <definedName name="ppp">#REF!</definedName>
    <definedName name="ppt">#REF!</definedName>
    <definedName name="Precio__de_venta_de_energía__MWh">#REF!</definedName>
    <definedName name="prf">#REF!</definedName>
    <definedName name="prg">#REF!</definedName>
    <definedName name="prl250m">#REF!</definedName>
    <definedName name="processo">#REF!</definedName>
    <definedName name="prtm2_5">[3]Insumos!$F$691</definedName>
    <definedName name="pse">#REF!</definedName>
    <definedName name="pslb">#REF!</definedName>
    <definedName name="pslp">#REF!</definedName>
    <definedName name="psp">#REF!</definedName>
    <definedName name="pss">[3]Insumos!$F$1234</definedName>
    <definedName name="psvi">[3]Insumos!$F$1291</definedName>
    <definedName name="ptac">#REF!</definedName>
    <definedName name="ptcf">#REF!</definedName>
    <definedName name="ptcf80x210">#REF!</definedName>
    <definedName name="ptdc6">#REF!</definedName>
    <definedName name="ptin">#REF!</definedName>
    <definedName name="ptlb">#REF!</definedName>
    <definedName name="ptm">#REF!</definedName>
    <definedName name="ptmc">#REF!</definedName>
    <definedName name="ptmc70x70">#REF!</definedName>
    <definedName name="ptmc80x60">#REF!</definedName>
    <definedName name="ptmv">#REF!</definedName>
    <definedName name="ptmv80x210">#REF!</definedName>
    <definedName name="ptmv85x210">#REF!</definedName>
    <definedName name="ptmv90x210">#REF!</definedName>
    <definedName name="ptp">[3]Insumos!$F$1279</definedName>
    <definedName name="ptpl">#REF!</definedName>
    <definedName name="ptt3x2">[5]INSUMOS!$E$43</definedName>
    <definedName name="ptv30x30">[3]Insumos!$F$190</definedName>
    <definedName name="pux1x60">[3]Insumos!$F$128</definedName>
    <definedName name="pvo">#REF!</definedName>
    <definedName name="pvtf150x250">#REF!</definedName>
    <definedName name="pvtj100x210">[3]Insumos!$F$593</definedName>
    <definedName name="pvtj95x245">#REF!</definedName>
    <definedName name="pvtt230x210">[3]Insumos!$F$590</definedName>
    <definedName name="pvtt280x210">#REF!</definedName>
    <definedName name="pvtv160x210">[3]Insumos!$F$594</definedName>
    <definedName name="pvtv210x210">[3]Insumos!$F$595</definedName>
    <definedName name="pvtv230x210">[3]Insumos!$F$596</definedName>
    <definedName name="qdb12p">[3]Insumos!$F$712</definedName>
    <definedName name="qdb18p">[3]Insumos!$F$711</definedName>
    <definedName name="qdsb12">#REF!</definedName>
    <definedName name="qdsb18">#REF!</definedName>
    <definedName name="qdsb3">#REF!</definedName>
    <definedName name="qdsb3p">[3]Insumos!$F$714</definedName>
    <definedName name="qdsb6">#REF!</definedName>
    <definedName name="qdsb6p">[3]Insumos!$F$713</definedName>
    <definedName name="qdt20x20">#REF!</definedName>
    <definedName name="qdt40x40">#REF!</definedName>
    <definedName name="qdt60x60">#REF!</definedName>
    <definedName name="qgm">#REF!</definedName>
    <definedName name="qgt">#REF!</definedName>
    <definedName name="qpa30x30">#REF!</definedName>
    <definedName name="qpe40x40">#REF!</definedName>
    <definedName name="qpe50x50">#REF!</definedName>
    <definedName name="qpe60x60">#REF!</definedName>
    <definedName name="qpe80x80">#REF!</definedName>
    <definedName name="qpg30x30">#REF!</definedName>
    <definedName name="qq">[10]Pontes!#REF!</definedName>
    <definedName name="QQ_2" localSheetId="8">'BDI '!QQ_2</definedName>
    <definedName name="QQ_2">[0]!QQ_2</definedName>
    <definedName name="qualquer" localSheetId="8">[10]Pontes!#REF!</definedName>
    <definedName name="qualquer">[10]Pontes!#REF!</definedName>
    <definedName name="QW" localSheetId="8">Plan1</definedName>
    <definedName name="QW">Plan1</definedName>
    <definedName name="raa" localSheetId="8">#REF!</definedName>
    <definedName name="raa">#REF!</definedName>
    <definedName name="raa7x1">[3]Insumos!$F$641</definedName>
    <definedName name="rae">[3]Insumos!$F$952</definedName>
    <definedName name="rah">[3]Insumos!$F$1123</definedName>
    <definedName name="ran1x1">[3]Insumos!$F$638</definedName>
    <definedName name="ran3_5x1">[3]Insumos!$F$640</definedName>
    <definedName name="ran3x1">[3]Insumos!$F$639</definedName>
    <definedName name="rbc3\4">#REF!</definedName>
    <definedName name="RBV">[20]Teor!$C$3:$C$7</definedName>
    <definedName name="rca25x3" localSheetId="8">#REF!</definedName>
    <definedName name="rca25x3">#REF!</definedName>
    <definedName name="rca25x5" localSheetId="8">#REF!</definedName>
    <definedName name="rca25x5">#REF!</definedName>
    <definedName name="rca40x5" localSheetId="8">#REF!</definedName>
    <definedName name="rca40x5">#REF!</definedName>
    <definedName name="RCC_METAS_BENEFICIOS">'[21]Metas e Beneficios'!$A$13:$D$17,'[21]Metas e Beneficios'!$A$22:$D$26</definedName>
    <definedName name="RCC_PERDAS_ANTE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CC_PERDAS_APO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dt13.8">[5]INSUMOS!$E$138</definedName>
    <definedName name="rdv">#REF!</definedName>
    <definedName name="re">[17]Constante!$B$1</definedName>
    <definedName name="reb" localSheetId="8">#REF!</definedName>
    <definedName name="reb">#REF!</definedName>
    <definedName name="rec" localSheetId="8">#REF!</definedName>
    <definedName name="rec">#REF!</definedName>
    <definedName name="recp">[3]Insumos!$F$1616</definedName>
    <definedName name="ree10x40">[3]Insumos!$F$631</definedName>
    <definedName name="ree11x45">[3]Insumos!$F$633</definedName>
    <definedName name="ree11x45_4">[3]Insumos!$F$632</definedName>
    <definedName name="ree7x20">#REF!</definedName>
    <definedName name="ree7x30">#REF!</definedName>
    <definedName name="REF">#REF!</definedName>
    <definedName name="reg">#REF!</definedName>
    <definedName name="regn">#REF!</definedName>
    <definedName name="REGULA">#REF!</definedName>
    <definedName name="releff">[9]INSUMOS!$E$247</definedName>
    <definedName name="releter">[9]INSUMOS!$E$248</definedName>
    <definedName name="repg" localSheetId="8">#REF!</definedName>
    <definedName name="repg">#REF!</definedName>
    <definedName name="repp" localSheetId="8">#REF!</definedName>
    <definedName name="repp">#REF!</definedName>
    <definedName name="RESUMO" localSheetId="8">'BDI '!RESUMO</definedName>
    <definedName name="RESUMO">[0]!RESUMO</definedName>
    <definedName name="ret" localSheetId="8">#REF!</definedName>
    <definedName name="ret">#REF!</definedName>
    <definedName name="Revisao" localSheetId="8">#REF!</definedName>
    <definedName name="Revisao">#REF!</definedName>
    <definedName name="Revisao_rev">#REF!</definedName>
    <definedName name="Revisao_serv">#REF!</definedName>
    <definedName name="Revisao_und">#REF!</definedName>
    <definedName name="rfa">#REF!</definedName>
    <definedName name="rftp">[3]Insumos!$F$249</definedName>
    <definedName name="rgc1\2">#REF!</definedName>
    <definedName name="rgc11\2">#REF!</definedName>
    <definedName name="rgcr1">#REF!</definedName>
    <definedName name="rgcr1\2">#REF!</definedName>
    <definedName name="rgcr11\2">#REF!</definedName>
    <definedName name="rgcr2">#REF!</definedName>
    <definedName name="rgg1\2">#REF!</definedName>
    <definedName name="rgg3\4">#REF!</definedName>
    <definedName name="rgp1\2">#REF!</definedName>
    <definedName name="rie">[3]Insumos!$F$949</definedName>
    <definedName name="rih">[3]Insumos!$F$1122</definedName>
    <definedName name="rip">#REF!</definedName>
    <definedName name="rip2.5">#REF!</definedName>
    <definedName name="ris">[3]Insumos!$F$1184</definedName>
    <definedName name="rit">[3]Insumos!$F$951</definedName>
    <definedName name="rlf1x16">[3]Insumos!$F$731</definedName>
    <definedName name="rlf2x16">[3]Insumos!$F$732</definedName>
    <definedName name="rlf4x16">[3]Insumos!$F$733</definedName>
    <definedName name="rll90050i_">[3]Insumos!$F$1170</definedName>
    <definedName name="rlm">#REF!</definedName>
    <definedName name="RMA">'[8]PRO-08'!#REF!</definedName>
    <definedName name="rnt">#REF!</definedName>
    <definedName name="rod">#REF!</definedName>
    <definedName name="rolo">#REF!</definedName>
    <definedName name="rop">#REF!</definedName>
    <definedName name="rpc1\2">#REF!</definedName>
    <definedName name="rpc7x30">#REF!</definedName>
    <definedName name="rpcr1\2">#REF!</definedName>
    <definedName name="rpcr3\4">#REF!</definedName>
    <definedName name="rpp1\2">#REF!</definedName>
    <definedName name="rql">#REF!</definedName>
    <definedName name="rrpl20_">[3]Insumos!$F$798</definedName>
    <definedName name="RS">#REF!</definedName>
    <definedName name="rtb">#REF!</definedName>
    <definedName name="sac">#REF!</definedName>
    <definedName name="SAL">#REF!</definedName>
    <definedName name="sar">#REF!</definedName>
    <definedName name="sbg">#REF!</definedName>
    <definedName name="sbp">#REF!</definedName>
    <definedName name="SBTC">#REF!</definedName>
    <definedName name="seat15">[5]INSUMOS!$E$139</definedName>
    <definedName name="sel150x100">#REF!</definedName>
    <definedName name="sel200x100">#REF!</definedName>
    <definedName name="sel250x100">#REF!</definedName>
    <definedName name="sel300x100">#REF!</definedName>
    <definedName name="sem">[17]Constante!$B$14</definedName>
    <definedName name="sencount" hidden="1">1</definedName>
    <definedName name="ser">#REF!</definedName>
    <definedName name="serra">#REF!</definedName>
    <definedName name="sext1">#REF!</definedName>
    <definedName name="sfm">[3]Insumos!$F$690</definedName>
    <definedName name="sin">#REF!</definedName>
    <definedName name="slb">#REF!</definedName>
    <definedName name="smf">[3]Insumos!$F$102</definedName>
    <definedName name="soe">#REF!</definedName>
    <definedName name="sol1.105x17">[3]Insumos!$F$686</definedName>
    <definedName name="sol1.5">#REF!</definedName>
    <definedName name="sol1.5x15">#REF!</definedName>
    <definedName name="sol1.5x17">#REF!</definedName>
    <definedName name="sol1.65x17">[3]Insumos!$F$689</definedName>
    <definedName name="sol1.75x17">[3]Insumos!$F$688</definedName>
    <definedName name="sol1.85x17">[3]Insumos!$F$687</definedName>
    <definedName name="sol2.5">#REF!</definedName>
    <definedName name="sol2.5x15">#REF!</definedName>
    <definedName name="sol2.5x17">#REF!</definedName>
    <definedName name="sol2x15">#REF!</definedName>
    <definedName name="sol2x17">#REF!</definedName>
    <definedName name="sond">#REF!</definedName>
    <definedName name="spl">#REF!</definedName>
    <definedName name="srs">#REF!</definedName>
    <definedName name="srv">#REF!</definedName>
    <definedName name="ss">#REF!</definedName>
    <definedName name="stm">#REF!</definedName>
    <definedName name="stp">[3]Insumos!$F$1274</definedName>
    <definedName name="sup">#REF!</definedName>
    <definedName name="svt">#REF!</definedName>
    <definedName name="sxo">#REF!</definedName>
    <definedName name="tab">#REF!</definedName>
    <definedName name="tabb">#REF!</definedName>
    <definedName name="tac">#REF!</definedName>
    <definedName name="tai30x50">[3]Insumos!$F$101</definedName>
    <definedName name="tal">#REF!</definedName>
    <definedName name="tan">#REF!</definedName>
    <definedName name="tanp">#REF!</definedName>
    <definedName name="tar">#REF!</definedName>
    <definedName name="tarp">#REF!</definedName>
    <definedName name="taz">#REF!</definedName>
    <definedName name="tbcg15">#REF!</definedName>
    <definedName name="tbcg22">#REF!</definedName>
    <definedName name="tbet">#REF!</definedName>
    <definedName name="tbm">#REF!</definedName>
    <definedName name="tbv">#REF!</definedName>
    <definedName name="tcef">#REF!</definedName>
    <definedName name="tcg1\2">#REF!</definedName>
    <definedName name="tcl1\2">#REF!</definedName>
    <definedName name="tco">#REF!</definedName>
    <definedName name="tcop">#REF!</definedName>
    <definedName name="tcopsp">[3]Insumos!$F$817</definedName>
    <definedName name="tcpp">#REF!</definedName>
    <definedName name="tde">#REF!</definedName>
    <definedName name="tea1\220">#REF!</definedName>
    <definedName name="tebg1\2.15">#REF!</definedName>
    <definedName name="tebg3\4.22">#REF!</definedName>
    <definedName name="tecg15">#REF!</definedName>
    <definedName name="tecg22">#REF!</definedName>
    <definedName name="tefg40">#REF!</definedName>
    <definedName name="tefg50">#REF!</definedName>
    <definedName name="tefg65">#REF!</definedName>
    <definedName name="tel">[3]Insumos!$F$67</definedName>
    <definedName name="teod">#REF!</definedName>
    <definedName name="Teor">[20]Teor!$A$3:$A$7</definedName>
    <definedName name="tes">[5]INSUMOS!$E$140</definedName>
    <definedName name="TEST">#REF!</definedName>
    <definedName name="TESTE">#REF!</definedName>
    <definedName name="tev">#REF!</definedName>
    <definedName name="texto1">#REF!</definedName>
    <definedName name="tfm">[3]Insumos!$F$1458</definedName>
    <definedName name="tfp">[3]Insumos!$F$1459</definedName>
    <definedName name="tfs">#REF!</definedName>
    <definedName name="tgc">[3]Insumos!$F$609</definedName>
    <definedName name="the">#REF!</definedName>
    <definedName name="thi">#REF!</definedName>
    <definedName name="TID">#REF!</definedName>
    <definedName name="til100x100">#REF!</definedName>
    <definedName name="tim">#REF!</definedName>
    <definedName name="tinbe">#REF!</definedName>
    <definedName name="tis">#REF!</definedName>
    <definedName name="_xlnm.Print_Titles" localSheetId="5">'Curva ABC de Serviços'!#REF!</definedName>
    <definedName name="_xlnm.Print_Titles" localSheetId="2">'Orçamento Sintetico'!#REF!</definedName>
    <definedName name="_xlnm.Print_Titles" localSheetId="1">'Resumo do Orçamento'!#REF!</definedName>
    <definedName name="tjc">[5]INSUMOS!$E$51</definedName>
    <definedName name="tjf">#REF!</definedName>
    <definedName name="tjt">#REF!</definedName>
    <definedName name="tjv">#REF!</definedName>
    <definedName name="tla14x2">#REF!</definedName>
    <definedName name="tlc">[5]INSUMOS!$E$50</definedName>
    <definedName name="tle">#REF!</definedName>
    <definedName name="tlf">[5]INSUMOS!$E$107</definedName>
    <definedName name="tll">#REF!</definedName>
    <definedName name="tllp">#REF!</definedName>
    <definedName name="tllpsp">[3]Insumos!$F$828</definedName>
    <definedName name="tlm1\2">#REF!</definedName>
    <definedName name="tmf">#REF!</definedName>
    <definedName name="tmi">#REF!</definedName>
    <definedName name="tmip">#REF!</definedName>
    <definedName name="tmk">#REF!</definedName>
    <definedName name="tmt">#REF!</definedName>
    <definedName name="tna">#REF!</definedName>
    <definedName name="tnc1\2">#REF!</definedName>
    <definedName name="tnc3\4">#REF!</definedName>
    <definedName name="tncb1\2">#REF!</definedName>
    <definedName name="tni1\2">#REF!</definedName>
    <definedName name="tnp1\2">#REF!</definedName>
    <definedName name="tnp1_2">[3]Insumos!$F$1009</definedName>
    <definedName name="top">#REF!</definedName>
    <definedName name="TOTAL">#REF!</definedName>
    <definedName name="tpb">#REF!</definedName>
    <definedName name="tpl1\2">#REF!</definedName>
    <definedName name="TPM">#REF!</definedName>
    <definedName name="tpmfs">[5]INSUMOS!$E$135</definedName>
    <definedName name="tpr">#REF!</definedName>
    <definedName name="tps1\2">#REF!</definedName>
    <definedName name="tps11\2">#REF!</definedName>
    <definedName name="tra">#REF!</definedName>
    <definedName name="tram20">#REF!</definedName>
    <definedName name="tram25">#REF!</definedName>
    <definedName name="tranqueira">#REF!</definedName>
    <definedName name="trb">[5]INSUMOS!$E$79</definedName>
    <definedName name="trc">#REF!</definedName>
    <definedName name="trf112.5">#REF!</definedName>
    <definedName name="trpc">#REF!</definedName>
    <definedName name="tsp">[3]Insumos!$F$821</definedName>
    <definedName name="tspp">#REF!</definedName>
    <definedName name="tst">[10]Pontes!#REF!</definedName>
    <definedName name="tta" localSheetId="8">#REF!</definedName>
    <definedName name="tta">#REF!</definedName>
    <definedName name="ttc" localSheetId="8">#REF!</definedName>
    <definedName name="ttc">#REF!</definedName>
    <definedName name="tte" localSheetId="8">#REF!</definedName>
    <definedName name="tte">#REF!</definedName>
    <definedName name="ttel">#REF!</definedName>
    <definedName name="ttl">#REF!</definedName>
    <definedName name="tto">#REF!</definedName>
    <definedName name="ttp">[3]Insumos!$F$1615</definedName>
    <definedName name="ttpl">[3]Insumos!$F$66</definedName>
    <definedName name="ttt">#REF!</definedName>
    <definedName name="tttp">#REF!</definedName>
    <definedName name="tttpsp">[3]Insumos!$F$825</definedName>
    <definedName name="ttv">#REF!</definedName>
    <definedName name="ttva">#REF!</definedName>
    <definedName name="tub100ca1">#REF!</definedName>
    <definedName name="tub100ca2">#REF!</definedName>
    <definedName name="tub40ca1">#REF!</definedName>
    <definedName name="tub60ca2">#REF!</definedName>
    <definedName name="tub80ca2">#REF!</definedName>
    <definedName name="tup">#REF!</definedName>
    <definedName name="tus">#REF!</definedName>
    <definedName name="tusp1">[3]Insumos!$F$814</definedName>
    <definedName name="txa">#REF!</definedName>
    <definedName name="ugkasgfohaoshfoahfohaohoihgeohoehghahghgoihwogoadhgohgoihogh">'[22]COMP. RAMPA'!AA</definedName>
    <definedName name="un" localSheetId="8">#REF!</definedName>
    <definedName name="un">#REF!</definedName>
    <definedName name="uni11\2" localSheetId="8">#REF!</definedName>
    <definedName name="uni11\2">#REF!</definedName>
    <definedName name="USTO" localSheetId="8">#REF!</definedName>
    <definedName name="USTO">#REF!</definedName>
    <definedName name="vaf">#REF!</definedName>
    <definedName name="val11\2">#REF!</definedName>
    <definedName name="VALOR_CE">#REF!</definedName>
    <definedName name="VALOR_CP">#REF!</definedName>
    <definedName name="VALOR_FC138">#REF!</definedName>
    <definedName name="VALOR_K">#REF!</definedName>
    <definedName name="VALORT">#REF!</definedName>
    <definedName name="VALORTOTAL">#REF!</definedName>
    <definedName name="Vazios">[20]Teor!$B$3:$B$7</definedName>
    <definedName name="vbi2_CI">[3]Insumos!$F$1603</definedName>
    <definedName name="vbi2_CP">[3]Insumos!$F$1602</definedName>
    <definedName name="vemAZ25">#REF!</definedName>
    <definedName name="vep">#REF!</definedName>
    <definedName name="verde">#REF!</definedName>
    <definedName name="verdepav">#REF!</definedName>
    <definedName name="vfi3.5">#REF!</definedName>
    <definedName name="vibrad">#REF!</definedName>
    <definedName name="vli">#REF!</definedName>
    <definedName name="vlp">#REF!</definedName>
    <definedName name="vmt10x30">[3]Insumos!$F$1439</definedName>
    <definedName name="vmt10x40">[3]Insumos!$F$1440</definedName>
    <definedName name="vmt10x50">[3]Insumos!$F$1441</definedName>
    <definedName name="vpe">#REF!</definedName>
    <definedName name="vpi">#REF!</definedName>
    <definedName name="vsb">#REF!</definedName>
    <definedName name="vsbc">#REF!</definedName>
    <definedName name="vsbpc">#REF!</definedName>
    <definedName name="VT">#REF!</definedName>
    <definedName name="VTOTAL">#REF!</definedName>
    <definedName name="VTT">[23]GERAL!$F$55</definedName>
    <definedName name="vttl20">[3]Insumos!$F$934</definedName>
    <definedName name="WEWRWR" localSheetId="8">'BDI '!WEWRWR</definedName>
    <definedName name="WEWRWR">[0]!WEWRWR</definedName>
    <definedName name="wrn.Orçamento." localSheetId="8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WWW" localSheetId="8">Plan1</definedName>
    <definedName name="WWW">Plan1</definedName>
    <definedName name="x" localSheetId="8">[20]Equipamentos!#REF!</definedName>
    <definedName name="x">[20]Equipamentos!#REF!</definedName>
    <definedName name="XXX" localSheetId="8">'BDI '!XXX</definedName>
    <definedName name="XXX">[0]!XXX</definedName>
    <definedName name="zarc">[5]INSUMOS!$E$188</definedName>
    <definedName name="zb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8" i="12" l="1"/>
  <c r="J198" i="12" s="1"/>
  <c r="H198" i="12"/>
  <c r="J197" i="12"/>
  <c r="I196" i="12"/>
  <c r="J196" i="12" s="1"/>
  <c r="H196" i="12"/>
  <c r="H195" i="12"/>
  <c r="I195" i="12" s="1"/>
  <c r="J195" i="12" s="1"/>
  <c r="I194" i="12"/>
  <c r="J194" i="12" s="1"/>
  <c r="H194" i="12"/>
  <c r="H193" i="12"/>
  <c r="I193" i="12" s="1"/>
  <c r="J193" i="12" s="1"/>
  <c r="I192" i="12"/>
  <c r="J192" i="12" s="1"/>
  <c r="H192" i="12"/>
  <c r="H191" i="12"/>
  <c r="I191" i="12" s="1"/>
  <c r="J191" i="12" s="1"/>
  <c r="I190" i="12"/>
  <c r="J190" i="12" s="1"/>
  <c r="H190" i="12"/>
  <c r="H189" i="12"/>
  <c r="I189" i="12" s="1"/>
  <c r="J189" i="12" s="1"/>
  <c r="I188" i="12"/>
  <c r="J188" i="12" s="1"/>
  <c r="H188" i="12"/>
  <c r="J187" i="12"/>
  <c r="H187" i="12"/>
  <c r="I187" i="12" s="1"/>
  <c r="I186" i="12"/>
  <c r="J186" i="12" s="1"/>
  <c r="H186" i="12"/>
  <c r="H185" i="12"/>
  <c r="I185" i="12" s="1"/>
  <c r="J185" i="12" s="1"/>
  <c r="I184" i="12"/>
  <c r="J184" i="12" s="1"/>
  <c r="H184" i="12"/>
  <c r="H183" i="12"/>
  <c r="I183" i="12" s="1"/>
  <c r="J183" i="12" s="1"/>
  <c r="I182" i="12"/>
  <c r="J182" i="12" s="1"/>
  <c r="H182" i="12"/>
  <c r="J181" i="12"/>
  <c r="I180" i="12"/>
  <c r="J180" i="12" s="1"/>
  <c r="H180" i="12"/>
  <c r="H179" i="12"/>
  <c r="I179" i="12" s="1"/>
  <c r="J179" i="12" s="1"/>
  <c r="I178" i="12"/>
  <c r="J178" i="12" s="1"/>
  <c r="H178" i="12"/>
  <c r="H177" i="12"/>
  <c r="I177" i="12" s="1"/>
  <c r="J177" i="12" s="1"/>
  <c r="I176" i="12"/>
  <c r="J176" i="12" s="1"/>
  <c r="H176" i="12"/>
  <c r="J175" i="12"/>
  <c r="I174" i="12"/>
  <c r="J174" i="12" s="1"/>
  <c r="H174" i="12"/>
  <c r="H173" i="12"/>
  <c r="I173" i="12" s="1"/>
  <c r="J173" i="12" s="1"/>
  <c r="I172" i="12"/>
  <c r="J172" i="12" s="1"/>
  <c r="H172" i="12"/>
  <c r="H171" i="12"/>
  <c r="I171" i="12" s="1"/>
  <c r="J171" i="12" s="1"/>
  <c r="I170" i="12"/>
  <c r="J170" i="12" s="1"/>
  <c r="H170" i="12"/>
  <c r="H169" i="12"/>
  <c r="I169" i="12" s="1"/>
  <c r="J169" i="12" s="1"/>
  <c r="I168" i="12"/>
  <c r="J168" i="12" s="1"/>
  <c r="H168" i="12"/>
  <c r="J167" i="12"/>
  <c r="H167" i="12"/>
  <c r="I167" i="12" s="1"/>
  <c r="I166" i="12"/>
  <c r="J166" i="12" s="1"/>
  <c r="H166" i="12"/>
  <c r="H165" i="12"/>
  <c r="I165" i="12" s="1"/>
  <c r="J165" i="12" s="1"/>
  <c r="I164" i="12"/>
  <c r="J164" i="12" s="1"/>
  <c r="H164" i="12"/>
  <c r="J163" i="12"/>
  <c r="I162" i="12"/>
  <c r="J162" i="12" s="1"/>
  <c r="H162" i="12"/>
  <c r="J161" i="12"/>
  <c r="H161" i="12"/>
  <c r="I161" i="12" s="1"/>
  <c r="I160" i="12"/>
  <c r="J160" i="12" s="1"/>
  <c r="H160" i="12"/>
  <c r="H159" i="12"/>
  <c r="I159" i="12" s="1"/>
  <c r="J159" i="12" s="1"/>
  <c r="I158" i="12"/>
  <c r="J158" i="12" s="1"/>
  <c r="H158" i="12"/>
  <c r="H157" i="12"/>
  <c r="I157" i="12" s="1"/>
  <c r="J157" i="12" s="1"/>
  <c r="I156" i="12"/>
  <c r="J156" i="12" s="1"/>
  <c r="H156" i="12"/>
  <c r="H155" i="12"/>
  <c r="I155" i="12" s="1"/>
  <c r="J155" i="12" s="1"/>
  <c r="I154" i="12"/>
  <c r="J154" i="12" s="1"/>
  <c r="H154" i="12"/>
  <c r="J153" i="12"/>
  <c r="H153" i="12"/>
  <c r="I153" i="12" s="1"/>
  <c r="I152" i="12"/>
  <c r="J152" i="12" s="1"/>
  <c r="H152" i="12"/>
  <c r="H151" i="12"/>
  <c r="I151" i="12" s="1"/>
  <c r="J151" i="12" s="1"/>
  <c r="I150" i="12"/>
  <c r="J150" i="12" s="1"/>
  <c r="H150" i="12"/>
  <c r="H149" i="12"/>
  <c r="I149" i="12" s="1"/>
  <c r="J149" i="12" s="1"/>
  <c r="I148" i="12"/>
  <c r="J148" i="12" s="1"/>
  <c r="H148" i="12"/>
  <c r="H147" i="12"/>
  <c r="I147" i="12" s="1"/>
  <c r="J147" i="12" s="1"/>
  <c r="I146" i="12"/>
  <c r="J146" i="12" s="1"/>
  <c r="H146" i="12"/>
  <c r="J145" i="12"/>
  <c r="H145" i="12"/>
  <c r="I145" i="12" s="1"/>
  <c r="I144" i="12"/>
  <c r="J144" i="12" s="1"/>
  <c r="H144" i="12"/>
  <c r="H143" i="12"/>
  <c r="I143" i="12" s="1"/>
  <c r="J143" i="12" s="1"/>
  <c r="I142" i="12"/>
  <c r="J142" i="12" s="1"/>
  <c r="H142" i="12"/>
  <c r="H141" i="12"/>
  <c r="I141" i="12" s="1"/>
  <c r="J141" i="12" s="1"/>
  <c r="I140" i="12"/>
  <c r="J140" i="12" s="1"/>
  <c r="H140" i="12"/>
  <c r="H139" i="12"/>
  <c r="I139" i="12" s="1"/>
  <c r="J139" i="12" s="1"/>
  <c r="I138" i="12"/>
  <c r="J138" i="12" s="1"/>
  <c r="H138" i="12"/>
  <c r="J137" i="12"/>
  <c r="H137" i="12"/>
  <c r="I137" i="12" s="1"/>
  <c r="I136" i="12"/>
  <c r="J136" i="12" s="1"/>
  <c r="H136" i="12"/>
  <c r="J135" i="12"/>
  <c r="I134" i="12"/>
  <c r="J134" i="12" s="1"/>
  <c r="H134" i="12"/>
  <c r="H133" i="12"/>
  <c r="I133" i="12" s="1"/>
  <c r="J133" i="12" s="1"/>
  <c r="I132" i="12"/>
  <c r="J132" i="12" s="1"/>
  <c r="H132" i="12"/>
  <c r="J131" i="12"/>
  <c r="H131" i="12"/>
  <c r="I131" i="12" s="1"/>
  <c r="I130" i="12"/>
  <c r="J130" i="12" s="1"/>
  <c r="H130" i="12"/>
  <c r="H129" i="12"/>
  <c r="I129" i="12" s="1"/>
  <c r="J129" i="12" s="1"/>
  <c r="I128" i="12"/>
  <c r="J128" i="12" s="1"/>
  <c r="H128" i="12"/>
  <c r="H127" i="12"/>
  <c r="I127" i="12" s="1"/>
  <c r="J127" i="12" s="1"/>
  <c r="I126" i="12"/>
  <c r="J126" i="12" s="1"/>
  <c r="H126" i="12"/>
  <c r="H125" i="12"/>
  <c r="I125" i="12" s="1"/>
  <c r="J125" i="12" s="1"/>
  <c r="I124" i="12"/>
  <c r="J124" i="12" s="1"/>
  <c r="H124" i="12"/>
  <c r="J123" i="12"/>
  <c r="H123" i="12"/>
  <c r="I123" i="12" s="1"/>
  <c r="I122" i="12"/>
  <c r="J122" i="12" s="1"/>
  <c r="H122" i="12"/>
  <c r="H121" i="12"/>
  <c r="I121" i="12" s="1"/>
  <c r="J121" i="12" s="1"/>
  <c r="I120" i="12"/>
  <c r="J120" i="12" s="1"/>
  <c r="H120" i="12"/>
  <c r="H119" i="12"/>
  <c r="I119" i="12" s="1"/>
  <c r="J119" i="12" s="1"/>
  <c r="I118" i="12"/>
  <c r="J118" i="12" s="1"/>
  <c r="H118" i="12"/>
  <c r="H117" i="12"/>
  <c r="I117" i="12" s="1"/>
  <c r="J117" i="12" s="1"/>
  <c r="J116" i="12"/>
  <c r="J115" i="12"/>
  <c r="H115" i="12"/>
  <c r="I115" i="12" s="1"/>
  <c r="I114" i="12"/>
  <c r="J114" i="12" s="1"/>
  <c r="H114" i="12"/>
  <c r="J113" i="12"/>
  <c r="H113" i="12"/>
  <c r="I113" i="12" s="1"/>
  <c r="I112" i="12"/>
  <c r="J112" i="12" s="1"/>
  <c r="H112" i="12"/>
  <c r="J111" i="12"/>
  <c r="H111" i="12"/>
  <c r="I111" i="12" s="1"/>
  <c r="I110" i="12"/>
  <c r="J110" i="12" s="1"/>
  <c r="H110" i="12"/>
  <c r="J109" i="12"/>
  <c r="H109" i="12"/>
  <c r="I109" i="12" s="1"/>
  <c r="I108" i="12"/>
  <c r="J108" i="12" s="1"/>
  <c r="H108" i="12"/>
  <c r="J107" i="12"/>
  <c r="H107" i="12"/>
  <c r="I107" i="12" s="1"/>
  <c r="I106" i="12"/>
  <c r="J106" i="12" s="1"/>
  <c r="H106" i="12"/>
  <c r="J105" i="12"/>
  <c r="H105" i="12"/>
  <c r="I105" i="12" s="1"/>
  <c r="I104" i="12"/>
  <c r="J104" i="12" s="1"/>
  <c r="H104" i="12"/>
  <c r="J103" i="12"/>
  <c r="H103" i="12"/>
  <c r="I103" i="12" s="1"/>
  <c r="I102" i="12"/>
  <c r="J102" i="12" s="1"/>
  <c r="H102" i="12"/>
  <c r="J101" i="12"/>
  <c r="H101" i="12"/>
  <c r="I101" i="12" s="1"/>
  <c r="I100" i="12"/>
  <c r="J100" i="12" s="1"/>
  <c r="H100" i="12"/>
  <c r="J99" i="12"/>
  <c r="H99" i="12"/>
  <c r="I99" i="12" s="1"/>
  <c r="I98" i="12"/>
  <c r="J98" i="12" s="1"/>
  <c r="H98" i="12"/>
  <c r="J97" i="12"/>
  <c r="H97" i="12"/>
  <c r="I97" i="12" s="1"/>
  <c r="J96" i="12"/>
  <c r="H95" i="12"/>
  <c r="I95" i="12" s="1"/>
  <c r="J95" i="12" s="1"/>
  <c r="I94" i="12"/>
  <c r="J94" i="12" s="1"/>
  <c r="H94" i="12"/>
  <c r="H93" i="12"/>
  <c r="I93" i="12" s="1"/>
  <c r="J93" i="12" s="1"/>
  <c r="I92" i="12"/>
  <c r="J92" i="12" s="1"/>
  <c r="H92" i="12"/>
  <c r="H91" i="12"/>
  <c r="I91" i="12" s="1"/>
  <c r="J91" i="12" s="1"/>
  <c r="I90" i="12"/>
  <c r="J90" i="12" s="1"/>
  <c r="H90" i="12"/>
  <c r="J89" i="12"/>
  <c r="I88" i="12"/>
  <c r="J88" i="12" s="1"/>
  <c r="H88" i="12"/>
  <c r="J87" i="12"/>
  <c r="H87" i="12"/>
  <c r="I87" i="12" s="1"/>
  <c r="I86" i="12"/>
  <c r="J86" i="12" s="1"/>
  <c r="H86" i="12"/>
  <c r="J85" i="12"/>
  <c r="H85" i="12"/>
  <c r="I85" i="12" s="1"/>
  <c r="I84" i="12"/>
  <c r="J84" i="12" s="1"/>
  <c r="H84" i="12"/>
  <c r="J83" i="12"/>
  <c r="I82" i="12"/>
  <c r="J82" i="12" s="1"/>
  <c r="H82" i="12"/>
  <c r="H81" i="12"/>
  <c r="I81" i="12" s="1"/>
  <c r="J81" i="12" s="1"/>
  <c r="I80" i="12"/>
  <c r="J80" i="12" s="1"/>
  <c r="H80" i="12"/>
  <c r="H79" i="12"/>
  <c r="I79" i="12" s="1"/>
  <c r="J79" i="12" s="1"/>
  <c r="I78" i="12"/>
  <c r="J78" i="12" s="1"/>
  <c r="H78" i="12"/>
  <c r="J77" i="12"/>
  <c r="I76" i="12"/>
  <c r="J76" i="12" s="1"/>
  <c r="H76" i="12"/>
  <c r="J75" i="12"/>
  <c r="H75" i="12"/>
  <c r="I75" i="12" s="1"/>
  <c r="I74" i="12"/>
  <c r="J74" i="12" s="1"/>
  <c r="H74" i="12"/>
  <c r="J73" i="12"/>
  <c r="H73" i="12"/>
  <c r="I73" i="12" s="1"/>
  <c r="I72" i="12"/>
  <c r="J72" i="12" s="1"/>
  <c r="H72" i="12"/>
  <c r="J71" i="12"/>
  <c r="H71" i="12"/>
  <c r="I71" i="12" s="1"/>
  <c r="I70" i="12"/>
  <c r="J70" i="12" s="1"/>
  <c r="H70" i="12"/>
  <c r="J69" i="12"/>
  <c r="H69" i="12"/>
  <c r="I69" i="12" s="1"/>
  <c r="I68" i="12"/>
  <c r="J68" i="12" s="1"/>
  <c r="H68" i="12"/>
  <c r="J67" i="12"/>
  <c r="H67" i="12"/>
  <c r="I67" i="12" s="1"/>
  <c r="I66" i="12"/>
  <c r="J66" i="12" s="1"/>
  <c r="H66" i="12"/>
  <c r="J65" i="12"/>
  <c r="I64" i="12"/>
  <c r="J64" i="12" s="1"/>
  <c r="H64" i="12"/>
  <c r="H63" i="12"/>
  <c r="I63" i="12" s="1"/>
  <c r="J63" i="12" s="1"/>
  <c r="J62" i="12"/>
  <c r="J61" i="12"/>
  <c r="H61" i="12"/>
  <c r="I61" i="12" s="1"/>
  <c r="I60" i="12"/>
  <c r="J60" i="12" s="1"/>
  <c r="H60" i="12"/>
  <c r="J59" i="12"/>
  <c r="H59" i="12"/>
  <c r="I59" i="12" s="1"/>
  <c r="I58" i="12"/>
  <c r="J58" i="12" s="1"/>
  <c r="H58" i="12"/>
  <c r="J57" i="12"/>
  <c r="H57" i="12"/>
  <c r="I57" i="12" s="1"/>
  <c r="I56" i="12"/>
  <c r="J56" i="12" s="1"/>
  <c r="H56" i="12"/>
  <c r="J55" i="12"/>
  <c r="I54" i="12"/>
  <c r="J54" i="12" s="1"/>
  <c r="H54" i="12"/>
  <c r="H53" i="12"/>
  <c r="I53" i="12" s="1"/>
  <c r="J53" i="12" s="1"/>
  <c r="I52" i="12"/>
  <c r="J52" i="12" s="1"/>
  <c r="H52" i="12"/>
  <c r="H51" i="12"/>
  <c r="I51" i="12" s="1"/>
  <c r="J51" i="12" s="1"/>
  <c r="I50" i="12"/>
  <c r="J50" i="12" s="1"/>
  <c r="H50" i="12"/>
  <c r="H49" i="12"/>
  <c r="I49" i="12" s="1"/>
  <c r="J49" i="12" s="1"/>
  <c r="I48" i="12"/>
  <c r="J48" i="12" s="1"/>
  <c r="H48" i="12"/>
  <c r="H47" i="12"/>
  <c r="I47" i="12" s="1"/>
  <c r="J47" i="12" s="1"/>
  <c r="I46" i="12"/>
  <c r="J46" i="12" s="1"/>
  <c r="H46" i="12"/>
  <c r="H45" i="12"/>
  <c r="I45" i="12" s="1"/>
  <c r="J45" i="12" s="1"/>
  <c r="I44" i="12"/>
  <c r="J44" i="12" s="1"/>
  <c r="H44" i="12"/>
  <c r="H43" i="12"/>
  <c r="I43" i="12" s="1"/>
  <c r="J43" i="12" s="1"/>
  <c r="H42" i="12"/>
  <c r="I42" i="12" s="1"/>
  <c r="J42" i="12" s="1"/>
  <c r="H41" i="12"/>
  <c r="I41" i="12" s="1"/>
  <c r="J41" i="12" s="1"/>
  <c r="I40" i="12"/>
  <c r="J40" i="12" s="1"/>
  <c r="H40" i="12"/>
  <c r="H39" i="12"/>
  <c r="I39" i="12" s="1"/>
  <c r="J39" i="12" s="1"/>
  <c r="H38" i="12"/>
  <c r="I38" i="12" s="1"/>
  <c r="J38" i="12" s="1"/>
  <c r="H37" i="12"/>
  <c r="I37" i="12" s="1"/>
  <c r="J37" i="12" s="1"/>
  <c r="J36" i="12"/>
  <c r="J35" i="12"/>
  <c r="H35" i="12"/>
  <c r="I35" i="12" s="1"/>
  <c r="J34" i="12"/>
  <c r="I34" i="12"/>
  <c r="H34" i="12"/>
  <c r="I33" i="12"/>
  <c r="J33" i="12" s="1"/>
  <c r="H33" i="12"/>
  <c r="J32" i="12"/>
  <c r="I31" i="12"/>
  <c r="J31" i="12" s="1"/>
  <c r="H31" i="12"/>
  <c r="I30" i="12"/>
  <c r="J30" i="12" s="1"/>
  <c r="H30" i="12"/>
  <c r="J29" i="12"/>
  <c r="H29" i="12"/>
  <c r="I29" i="12" s="1"/>
  <c r="J28" i="12"/>
  <c r="I28" i="12"/>
  <c r="H28" i="12"/>
  <c r="I27" i="12"/>
  <c r="J27" i="12" s="1"/>
  <c r="H27" i="12"/>
  <c r="I26" i="12"/>
  <c r="J26" i="12" s="1"/>
  <c r="H26" i="12"/>
  <c r="J25" i="12"/>
  <c r="H25" i="12"/>
  <c r="I25" i="12" s="1"/>
  <c r="J24" i="12"/>
  <c r="I24" i="12"/>
  <c r="H24" i="12"/>
  <c r="J23" i="12"/>
  <c r="J22" i="12"/>
  <c r="I22" i="12"/>
  <c r="H22" i="12"/>
  <c r="I21" i="12"/>
  <c r="J21" i="12" s="1"/>
  <c r="H21" i="12"/>
  <c r="I20" i="12"/>
  <c r="J20" i="12" s="1"/>
  <c r="H20" i="12"/>
  <c r="J19" i="12"/>
  <c r="H19" i="12"/>
  <c r="I19" i="12" s="1"/>
  <c r="J18" i="12"/>
  <c r="H17" i="12"/>
  <c r="I17" i="12" s="1"/>
  <c r="J17" i="12" s="1"/>
  <c r="I16" i="12"/>
  <c r="J16" i="12" s="1"/>
  <c r="H16" i="12"/>
  <c r="H15" i="12"/>
  <c r="I15" i="12" s="1"/>
  <c r="J15" i="12" s="1"/>
  <c r="H14" i="12"/>
  <c r="I14" i="12" s="1"/>
  <c r="J14" i="12" s="1"/>
  <c r="I13" i="12"/>
  <c r="J13" i="12" s="1"/>
  <c r="H13" i="12"/>
  <c r="H12" i="12"/>
  <c r="I12" i="12" s="1"/>
  <c r="J12" i="12" s="1"/>
  <c r="I11" i="12"/>
  <c r="J11" i="12" s="1"/>
  <c r="H11" i="12"/>
  <c r="J10" i="12"/>
  <c r="J9" i="12"/>
  <c r="H8" i="12"/>
  <c r="I8" i="12" s="1"/>
  <c r="J8" i="12" s="1"/>
  <c r="J7" i="12"/>
  <c r="H6" i="12"/>
  <c r="I6" i="12" s="1"/>
  <c r="J6" i="12" s="1"/>
  <c r="J5" i="12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A2" i="18" l="1"/>
  <c r="A4" i="18"/>
  <c r="A5" i="18"/>
  <c r="A6" i="18"/>
  <c r="A7" i="18"/>
  <c r="I19" i="18"/>
  <c r="H24" i="18"/>
  <c r="H45" i="18" s="1"/>
  <c r="H26" i="18"/>
  <c r="H27" i="18"/>
  <c r="H25" i="18" s="1"/>
  <c r="H28" i="18"/>
  <c r="H43" i="18" s="1"/>
  <c r="B31" i="18"/>
  <c r="B37" i="18" s="1"/>
  <c r="D31" i="18"/>
  <c r="D37" i="18" s="1"/>
  <c r="F31" i="18"/>
  <c r="F37" i="18" s="1"/>
  <c r="H33" i="18"/>
  <c r="H31" i="18" s="1"/>
  <c r="H47" i="18" s="1"/>
  <c r="H35" i="18"/>
  <c r="H41" i="18"/>
  <c r="H42" i="18"/>
  <c r="H46" i="18"/>
  <c r="H37" i="18" l="1"/>
  <c r="H48" i="18" s="1"/>
  <c r="H44" i="18"/>
  <c r="F42" i="9" l="1"/>
  <c r="E42" i="9"/>
  <c r="D42" i="9"/>
  <c r="C42" i="9"/>
  <c r="F39" i="9"/>
  <c r="E39" i="9"/>
  <c r="D39" i="9"/>
  <c r="C39" i="9"/>
  <c r="F35" i="9"/>
  <c r="E35" i="9"/>
  <c r="D35" i="9"/>
  <c r="C35" i="9"/>
  <c r="F28" i="9"/>
  <c r="E28" i="9"/>
  <c r="D28" i="9"/>
  <c r="C28" i="9"/>
  <c r="F16" i="9"/>
  <c r="F43" i="9" s="1"/>
  <c r="E16" i="9"/>
  <c r="E43" i="9" s="1"/>
  <c r="D16" i="9"/>
  <c r="D43" i="9" s="1"/>
  <c r="C16" i="9"/>
  <c r="C43" i="9" l="1"/>
</calcChain>
</file>

<file path=xl/sharedStrings.xml><?xml version="1.0" encoding="utf-8"?>
<sst xmlns="http://schemas.openxmlformats.org/spreadsheetml/2006/main" count="12019" uniqueCount="2295">
  <si>
    <t>Obra</t>
  </si>
  <si>
    <t>Bancos</t>
  </si>
  <si>
    <t>B.D.I.</t>
  </si>
  <si>
    <t>Encargos Sociais</t>
  </si>
  <si>
    <t>Item</t>
  </si>
  <si>
    <t>Descrição</t>
  </si>
  <si>
    <t>Total</t>
  </si>
  <si>
    <t>Peso (%)</t>
  </si>
  <si>
    <t xml:space="preserve"> 1 </t>
  </si>
  <si>
    <t>ADMINISTRAÇÃO</t>
  </si>
  <si>
    <t xml:space="preserve"> 2 </t>
  </si>
  <si>
    <t xml:space="preserve"> 3 </t>
  </si>
  <si>
    <t>SERVIÇOS PRELIMINARES</t>
  </si>
  <si>
    <t xml:space="preserve"> 4 </t>
  </si>
  <si>
    <t xml:space="preserve"> 5 </t>
  </si>
  <si>
    <t xml:space="preserve"> 6 </t>
  </si>
  <si>
    <t>INFRAESTRUTURA E REVESTIMENTOS</t>
  </si>
  <si>
    <t xml:space="preserve"> 7 </t>
  </si>
  <si>
    <t xml:space="preserve"> 8 </t>
  </si>
  <si>
    <t>LOUÇAS E ACESSORIOS</t>
  </si>
  <si>
    <t xml:space="preserve"> 9 </t>
  </si>
  <si>
    <t xml:space="preserve"> 10 </t>
  </si>
  <si>
    <t>PAVIMENTAÇÃO</t>
  </si>
  <si>
    <t xml:space="preserve"> 11 </t>
  </si>
  <si>
    <t xml:space="preserve"> 12 </t>
  </si>
  <si>
    <t>INSTALAÇÕES HIDRAULICAS</t>
  </si>
  <si>
    <t>INSTALAÇÕES SANITARIAS</t>
  </si>
  <si>
    <t>INSTALAÇÕES ELETRICAS</t>
  </si>
  <si>
    <t>COMBATE A INCENDIO</t>
  </si>
  <si>
    <t xml:space="preserve"> 16 </t>
  </si>
  <si>
    <t>PINTURA E ACABAMENTOS</t>
  </si>
  <si>
    <t>SERVIÇOS DIVERSOS</t>
  </si>
  <si>
    <t>Total Geral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</si>
  <si>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</si>
  <si>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</si>
  <si>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</si>
  <si>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</si>
  <si>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</si>
  <si>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</si>
  <si>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</si>
  <si>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>Próprio</t>
  </si>
  <si>
    <t xml:space="preserve"> 2.1 </t>
  </si>
  <si>
    <t>und</t>
  </si>
  <si>
    <t xml:space="preserve"> 3.1 </t>
  </si>
  <si>
    <t>m²</t>
  </si>
  <si>
    <t>M</t>
  </si>
  <si>
    <t>UN</t>
  </si>
  <si>
    <t xml:space="preserve"> 3.2 </t>
  </si>
  <si>
    <t>SERVIÇOS INICIAIS</t>
  </si>
  <si>
    <t xml:space="preserve"> 39 </t>
  </si>
  <si>
    <t>PLACA DE OBRA EM CHAPA DE AÇO GALVANIZADO</t>
  </si>
  <si>
    <t xml:space="preserve"> 99059 </t>
  </si>
  <si>
    <t>SINAPI</t>
  </si>
  <si>
    <t>LOCACAO CONVENCIONAL DE OBRA, UTILIZANDO GABARITO DE TÁBUAS CORRIDAS PONTALETADAS A CADA 2,00M -  2 UTILIZAÇÕES. AF_10/2018</t>
  </si>
  <si>
    <t xml:space="preserve"> 98458 </t>
  </si>
  <si>
    <t>TAPUME COM COMPENSADO DE MADEIRA. AF_05/2018</t>
  </si>
  <si>
    <t xml:space="preserve"> 3.3 </t>
  </si>
  <si>
    <t>REMOÇÕES E DEMOLIÇÕES</t>
  </si>
  <si>
    <t>m³</t>
  </si>
  <si>
    <t xml:space="preserve"> 97661 </t>
  </si>
  <si>
    <t>REMOÇÃO DE CABOS ELÉTRICOS, DE FORMA MANUAL, SEM REAPROVEITAMENTO. AF_12/2017</t>
  </si>
  <si>
    <t xml:space="preserve"> 97660 </t>
  </si>
  <si>
    <t>REMOÇÃO DE INTERRUPTORES/TOMADAS ELÉTRICAS, DE FORMA MANUAL, SEM REAPROVEITAMENTO. AF_12/2017</t>
  </si>
  <si>
    <t xml:space="preserve"> 02 </t>
  </si>
  <si>
    <t>CARGA MANUAL E BOTAFORA DE ENTULHO EM CAMINHÃO BASCULANTE</t>
  </si>
  <si>
    <t xml:space="preserve"> 4.1 </t>
  </si>
  <si>
    <t xml:space="preserve"> 4.2 </t>
  </si>
  <si>
    <t xml:space="preserve"> 4.3 </t>
  </si>
  <si>
    <t xml:space="preserve"> 5.1 </t>
  </si>
  <si>
    <t xml:space="preserve"> 5.2 </t>
  </si>
  <si>
    <t>KG</t>
  </si>
  <si>
    <t xml:space="preserve"> 6.1 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</si>
  <si>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</si>
  <si>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</si>
  <si>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</si>
  <si>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</si>
  <si>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7.1 </t>
  </si>
  <si>
    <t xml:space="preserve"> 7.2 </t>
  </si>
  <si>
    <t xml:space="preserve"> 8.1 </t>
  </si>
  <si>
    <t xml:space="preserve"> 95470 </t>
  </si>
  <si>
    <t>VASO SANITARIO SIFONADO CONVENCIONAL COM LOUÇA BRANCA, INCLUSO CONJUNTO DE LIGAÇÃO PARA BACIA SANITÁRIA AJUSTÁVEL - FORNECIMENTO E INSTALAÇÃO. AF_10/2016</t>
  </si>
  <si>
    <t xml:space="preserve"> 8.2 </t>
  </si>
  <si>
    <t xml:space="preserve"> 8.3 </t>
  </si>
  <si>
    <t xml:space="preserve"> 8.4 </t>
  </si>
  <si>
    <t xml:space="preserve"> 8.5 </t>
  </si>
  <si>
    <t xml:space="preserve"> 8.6 </t>
  </si>
  <si>
    <t xml:space="preserve"> 99635 </t>
  </si>
  <si>
    <t>VÁLVULA DE DESCARGA METÁLICA, BASE 1 1/2 ", ACABAMENTO METALICO CROMADO - FORNECIMENTO E INSTALAÇÃO. AF_01/2019</t>
  </si>
  <si>
    <t xml:space="preserve"> 8.7 </t>
  </si>
  <si>
    <t xml:space="preserve"> 8.8 </t>
  </si>
  <si>
    <t xml:space="preserve"> 8.9 </t>
  </si>
  <si>
    <t xml:space="preserve"> 86902 </t>
  </si>
  <si>
    <t>LAVATÓRIO LOUÇA BRANCA COM COLUNA, *44 X 35,5* CM, PADRÃO POPULAR - FORNECIMENTO E INSTALAÇÃO. AF_01/2020</t>
  </si>
  <si>
    <t xml:space="preserve"> 9.1 </t>
  </si>
  <si>
    <t xml:space="preserve"> 9.2 </t>
  </si>
  <si>
    <t xml:space="preserve"> 9.3 </t>
  </si>
  <si>
    <t xml:space="preserve"> 9.4 </t>
  </si>
  <si>
    <t xml:space="preserve"> 9.5 </t>
  </si>
  <si>
    <t xml:space="preserve"> 10.1 </t>
  </si>
  <si>
    <t xml:space="preserve"> 101752 </t>
  </si>
  <si>
    <t>PISO EM GRANILITE, MARMORITE OU GRANITINA EM AMBIENTES INTERNOS. AF_09/2020</t>
  </si>
  <si>
    <t xml:space="preserve"> 10.2 </t>
  </si>
  <si>
    <t xml:space="preserve"> 93391 </t>
  </si>
  <si>
    <t>REVESTIMENTO CERÂMICO PARA PISO COM PLACAS TIPO ESMALTADA PADRÃO POPULAR DE DIMENSÕES 35X35 CM APLICADA EM AMBIENTES DE ÁREA MAIOR QUE 10 M2. AF_06/2014</t>
  </si>
  <si>
    <t xml:space="preserve"> 10.3 </t>
  </si>
  <si>
    <t xml:space="preserve"> 10.4 </t>
  </si>
  <si>
    <t xml:space="preserve"> 11.1 </t>
  </si>
  <si>
    <t xml:space="preserve"> 11.2 </t>
  </si>
  <si>
    <t xml:space="preserve"> 11.3 </t>
  </si>
  <si>
    <t xml:space="preserve"> 11.4 </t>
  </si>
  <si>
    <t xml:space="preserve"> 11.5 </t>
  </si>
  <si>
    <t xml:space="preserve"> 12.1 </t>
  </si>
  <si>
    <t xml:space="preserve"> 95674 </t>
  </si>
  <si>
    <t>HIDRÔMETRO DN 20 (½), 3,0 M³/H  FORNECIMENTO E INSTALAÇÃO. AF_11/2016</t>
  </si>
  <si>
    <t xml:space="preserve"> 12.2 </t>
  </si>
  <si>
    <t xml:space="preserve"> 89349 </t>
  </si>
  <si>
    <t>REGISTRO DE PRESSÃO BRUTO, LATÃO, ROSCÁVEL, 1/2", FORNECIDO E INSTALADO EM RAMAL DE ÁGUA. AF_12/2014</t>
  </si>
  <si>
    <t xml:space="preserve"> 89971 </t>
  </si>
  <si>
    <t>KIT DE REGISTRO DE GAVETA BRUTO DE LATÃO ½", INCLUSIVE CONEXÕES, ROSCÁVEL, INSTALADO EM RAMAL DE ÁGUA FRIA - FORNECIMENTO E INSTALAÇÃO. AF_12/2014</t>
  </si>
  <si>
    <t xml:space="preserve"> 90375 </t>
  </si>
  <si>
    <t>BUCHA DE REDUÇÃO, PVC, SOLDÁVEL, DN 40MM X 32MM, INSTALADO EM RAMAL OU SUB-RAMAL DE ÁGUA - FORNECIMENTO E INSTALAÇÃO. AF_03/2015</t>
  </si>
  <si>
    <t xml:space="preserve"> 89362 </t>
  </si>
  <si>
    <t>JOELHO 90 GRAUS, PVC, SOLDÁVEL, DN 25MM, INSTALADO EM RAMAL OU SUB-RAMAL DE ÁGUA - FORNECIMENTO E INSTALAÇÃO. AF_12/2014</t>
  </si>
  <si>
    <t xml:space="preserve"> 89367 </t>
  </si>
  <si>
    <t>JOELHO 90 GRAUS, PVC, SOLDÁVEL, DN 32MM, INSTALADO EM RAMAL OU SUB-RAMAL DE ÁGUA - FORNECIMENTO E INSTALAÇÃO. AF_12/2014</t>
  </si>
  <si>
    <t xml:space="preserve"> 89485 </t>
  </si>
  <si>
    <t>JOELHO 45 GRAUS, PVC, SOLDÁVEL, DN 25MM, INSTALADO EM PRUMADA DE ÁGUA - FORNECIMENTO E INSTALAÇÃO. AF_12/2014</t>
  </si>
  <si>
    <t xml:space="preserve"> 89617 </t>
  </si>
  <si>
    <t>TE, PVC, SOLDÁVEL, DN 25MM, INSTALADO EM PRUMADA DE ÁGUA - FORNECIMENTO E INSTALAÇÃO. AF_12/2014</t>
  </si>
  <si>
    <t xml:space="preserve"> 89445 </t>
  </si>
  <si>
    <t>TÊ DE REDUÇÃO, PVC, SOLDÁVEL, DN 32MM X 25MM, INSTALADO EM RAMAL DE DISTRIBUIÇÃO DE ÁGUA - FORNECIMENTO E INSTALAÇÃO. AF_12/2014</t>
  </si>
  <si>
    <t xml:space="preserve"> 89356 </t>
  </si>
  <si>
    <t>TUBO, PVC, SOLDÁVEL, DN 25MM, INSTALADO EM RAMAL OU SUB-RAMAL DE ÁGUA - FORNECIMENTO E INSTALAÇÃO. AF_12/2014</t>
  </si>
  <si>
    <t xml:space="preserve"> 89403 </t>
  </si>
  <si>
    <t>TUBO, PVC, SOLDÁVEL, DN 32MM, INSTALADO EM RAMAL DE DISTRIBUIÇÃO DE ÁGUA - FORNECIMENTO E INSTALAÇÃO. AF_12/2014</t>
  </si>
  <si>
    <t xml:space="preserve"> 89449 </t>
  </si>
  <si>
    <t>TUBO, PVC, SOLDÁVEL, DN 50MM, INSTALADO EM PRUMADA DE ÁGUA - FORNECIMENTO E INSTALAÇÃO. AF_12/2014</t>
  </si>
  <si>
    <t xml:space="preserve"> 94672 </t>
  </si>
  <si>
    <t>JOELHO 90 GRAUS COM BUCHA DE LATÃO, PVC, SOLDÁVEL, DN  25 MM, X 3/4 INSTALADO EM RESERVAÇÃO DE ÁGUA DE EDIFICAÇÃO QUE POSSUA RESERVATÓRIO DE FIBRA/FIBROCIMENTO   FORNECIMENTO E INSTALAÇÃO. AF_06/2016</t>
  </si>
  <si>
    <t xml:space="preserve"> 86906 </t>
  </si>
  <si>
    <t>TORNEIRA CROMADA DE MESA, 1/2 OU 3/4, PARA LAVATÓRIO, PADRÃO POPULAR - FORNECIMENTO E INSTALAÇÃO. AF_01/2020</t>
  </si>
  <si>
    <t xml:space="preserve"> 89731 </t>
  </si>
  <si>
    <t>JOELHO 90 GRAUS, PVC, SERIE NORMAL, ESGOTO PREDIAL, DN 50 MM, JUNTA ELÁSTICA, FORNECIDO E INSTALADO EM RAMAL DE DESCARGA OU RAMAL DE ESGOTO SANITÁRIO. AF_12/2014</t>
  </si>
  <si>
    <t xml:space="preserve"> 89726 </t>
  </si>
  <si>
    <t>JOELHO 45 GRAUS, PVC, SERIE NORMAL, ESGOTO PREDIAL, DN 40 MM, JUNTA SOLDÁVEL, FORNECIDO E INSTALADO EM RAMAL DE DESCARGA OU RAMAL DE ESGOTO SANITÁRIO. AF_12/2014</t>
  </si>
  <si>
    <t xml:space="preserve"> 89802 </t>
  </si>
  <si>
    <t>JOELHO 45 GRAUS, PVC, SERIE NORMAL, ESGOTO PREDIAL, DN 50 MM, JUNTA ELÁSTICA, FORNECIDO E INSTALADO EM PRUMADA DE ESGOTO SANITÁRIO OU VENTILAÇÃO. AF_12/2014</t>
  </si>
  <si>
    <t xml:space="preserve"> 89724 </t>
  </si>
  <si>
    <t>JOELHO 90 GRAUS, PVC, SERIE NORMAL, ESGOTO PREDIAL, DN 40 MM, JUNTA SOLDÁVEL, FORNECIDO E INSTALADO EM RAMAL DE DESCARGA OU RAMAL DE ESGOTO SANITÁRIO. AF_12/2014</t>
  </si>
  <si>
    <t xml:space="preserve"> 89810 </t>
  </si>
  <si>
    <t>JOELHO 45 GRAUS, PVC, SERIE NORMAL, ESGOTO PREDIAL, DN 100 MM, JUNTA ELÁSTICA, FORNECIDO E INSTALADO EM PRUMADA DE ESGOTO SANITÁRIO OU VENTILAÇÃO. AF_12/2014</t>
  </si>
  <si>
    <t xml:space="preserve"> 89827 </t>
  </si>
  <si>
    <t>JUNÇÃO SIMPLES, PVC, SERIE NORMAL, ESGOTO PREDIAL, DN 50 X 50 MM, JUNTA ELÁSTICA, FORNECIDO E INSTALADO EM PRUMADA DE ESGOTO SANITÁRIO OU VENTILAÇÃO. AF_12/2014</t>
  </si>
  <si>
    <t xml:space="preserve"> 89795 </t>
  </si>
  <si>
    <t>JUNÇÃO SIMPLES, PVC, SERIE NORMAL, ESGOTO PREDIAL, DN 75 X 75 MM, JUNTA ELÁSTICA, FORNECIDO E INSTALADO EM RAMAL DE DESCARGA OU RAMAL DE ESGOTO SANITÁRIO. AF_12/2014</t>
  </si>
  <si>
    <t xml:space="preserve"> 89711 </t>
  </si>
  <si>
    <t>TUBO PVC, SERIE NORMAL, ESGOTO PREDIAL, DN 40 MM, FORNECIDO E INSTALADO EM RAMAL DE DESCARGA OU RAMAL DE ESGOTO SANITÁRIO. AF_12/2014</t>
  </si>
  <si>
    <t xml:space="preserve"> 89712 </t>
  </si>
  <si>
    <t>TUBO PVC, SERIE NORMAL, ESGOTO PREDIAL, DN 50 MM, FORNECIDO E INSTALADO EM RAMAL DE DESCARGA OU RAMAL DE ESGOTO SANITÁRIO. AF_12/2014</t>
  </si>
  <si>
    <t xml:space="preserve"> 89823 </t>
  </si>
  <si>
    <t>LUVA DE CORRER, PVC, SERIE NORMAL, ESGOTO PREDIAL, DN 100 MM, JUNTA ELÁSTICA, FORNECIDO E INSTALADO EM PRUMADA DE ESGOTO SANITÁRIO OU VENTILAÇÃO. AF_12/2014</t>
  </si>
  <si>
    <t xml:space="preserve"> 89813 </t>
  </si>
  <si>
    <t>LUVA SIMPLES, PVC, SERIE NORMAL, ESGOTO PREDIAL, DN 50 MM, JUNTA ELÁSTICA, FORNECIDO E INSTALADO EM PRUMADA DE ESGOTO SANITÁRIO OU VENTILAÇÃO. AF_12/2014</t>
  </si>
  <si>
    <t xml:space="preserve"> 89821 </t>
  </si>
  <si>
    <t>LUVA SIMPLES, PVC, SERIE NORMAL, ESGOTO PREDIAL, DN 100 MM, JUNTA ELÁSTICA, FORNECIDO E INSTALADO EM PRUMADA DE ESGOTO SANITÁRIO OU VENTILAÇÃO. AF_12/2014</t>
  </si>
  <si>
    <t xml:space="preserve"> 89800 </t>
  </si>
  <si>
    <t>TUBO PVC, SERIE NORMAL, ESGOTO PREDIAL, DN 100 MM, FORNECIDO E INSTALADO EM PRUMADA DE ESGOTO SANITÁRIO OU VENTILAÇÃO. AF_12/2014</t>
  </si>
  <si>
    <t xml:space="preserve"> 92000 </t>
  </si>
  <si>
    <t>TOMADA BAIXA DE EMBUTIR (1 MÓDULO), 2P+T 10 A, INCLUINDO SUPORTE E PLACA - FORNECIMENTO E INSTALAÇÃO. AF_12/2015</t>
  </si>
  <si>
    <t xml:space="preserve"> 92023 </t>
  </si>
  <si>
    <t>INTERRUPTOR SIMPLES (1 MÓDULO) COM 1 TOMADA DE EMBUTIR 2P+T 10 A,  INCLUINDO SUPORTE E PLACA - FORNECIMENTO E INSTALAÇÃO. AF_12/2015</t>
  </si>
  <si>
    <t xml:space="preserve"> 91845 </t>
  </si>
  <si>
    <t>ELETRODUTO FLEXÍVEL CORRUGADO REFORÇADO, PVC, DN 25 MM (3/4"), PARA CIRCUITOS TERMINAIS, INSTALADO EM LAJE - FORNECIMENTO E INSTALAÇÃO. AF_12/2015</t>
  </si>
  <si>
    <t xml:space="preserve"> 91844 </t>
  </si>
  <si>
    <t>ELETRODUTO FLEXÍVEL CORRUGADO, PVC, DN 25 MM (3/4"), PARA CIRCUITOS TERMINAIS, INSTALADO EM LAJE - FORNECIMENTO E INSTALAÇÃO. AF_12/2015</t>
  </si>
  <si>
    <t>TOMADA PARA ANTENA DE TV, CABO COXIAL</t>
  </si>
  <si>
    <t xml:space="preserve"> 72 </t>
  </si>
  <si>
    <t>Dispositivo de proteção contra surto de tensão DPS 60kA - 275v</t>
  </si>
  <si>
    <t>un</t>
  </si>
  <si>
    <t xml:space="preserve"> 73 </t>
  </si>
  <si>
    <t>DISJUNTOR DIFERENCIAL DR-80A, 30mA</t>
  </si>
  <si>
    <t xml:space="preserve"> 93673 </t>
  </si>
  <si>
    <t xml:space="preserve"> 97599 </t>
  </si>
  <si>
    <t>LUMINÁRIA DE EMERGÊNCIA, COM 30 LÂMPADAS LED DE 2 W, SEM REATOR - FORNECIMENTO E INSTALAÇÃO. AF_02/2020</t>
  </si>
  <si>
    <t xml:space="preserve"> 101910 </t>
  </si>
  <si>
    <t>EXTINTOR DE INCÊNDIO PORTÁTIL COM CARGA DE PQS DE 8 KG, CLASSE BC - FORNECIMENTO E INSTALAÇÃO. AF_10/2020_P</t>
  </si>
  <si>
    <t xml:space="preserve"> 47 </t>
  </si>
  <si>
    <t>Placa de sinalização de segurança contra incêndio, fotoluminescente, quadrada, *20 x 20* cm, em pvc *2* mm anti-chamas (simbolos, cores e pictogramas conforme nbr 13434)</t>
  </si>
  <si>
    <t>Un</t>
  </si>
  <si>
    <t xml:space="preserve"> 88489 </t>
  </si>
  <si>
    <t>APLICAÇÃO MANUAL DE PINTURA COM TINTA LÁTEX ACRÍLICA EM PAREDES, DUAS DEMÃOS. AF_06/2014</t>
  </si>
  <si>
    <t xml:space="preserve"> 88485 </t>
  </si>
  <si>
    <t>APLICAÇÃO DE FUNDO SELADOR ACRÍLICO EM PAREDES, UMA DEMÃO. AF_06/2014</t>
  </si>
  <si>
    <t xml:space="preserve"> 88495 </t>
  </si>
  <si>
    <t>APLICAÇÃO E LIXAMENTO DE MASSA LÁTEX EM PAREDES, UMA DEMÃO. AF_06/2014</t>
  </si>
  <si>
    <t xml:space="preserve"> 33 </t>
  </si>
  <si>
    <t>Limpeza geral</t>
  </si>
  <si>
    <t>Planilha Orçamentária Analítica</t>
  </si>
  <si>
    <t>Tipo</t>
  </si>
  <si>
    <t>Composição</t>
  </si>
  <si>
    <t>CANT - CANTEIRO DE OBRAS</t>
  </si>
  <si>
    <t>Composição Auxiliar</t>
  </si>
  <si>
    <t xml:space="preserve"> 90780 </t>
  </si>
  <si>
    <t>MESTRE DE OBRAS COM ENCARGOS COMPLEMENTARES</t>
  </si>
  <si>
    <t>SEDI - SERVIÇOS DIVERSOS</t>
  </si>
  <si>
    <t>H</t>
  </si>
  <si>
    <t xml:space="preserve"> 90777 </t>
  </si>
  <si>
    <t>ENGENHEIRO CIVIL DE OBRA JUNIOR COM ENCARGOS COMPLEMENTARES</t>
  </si>
  <si>
    <t xml:space="preserve"> 90766 </t>
  </si>
  <si>
    <t>ALMOXARIFE COM ENCARGOS COMPLEMENTARES</t>
  </si>
  <si>
    <t xml:space="preserve"> 90781 </t>
  </si>
  <si>
    <t>TOPOGRAFO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</si>
  <si>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</si>
  <si>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</si>
  <si>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</si>
  <si>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</si>
  <si>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</si>
  <si>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</si>
  <si>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</si>
  <si>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 xml:space="preserve"> 21 </t>
  </si>
  <si>
    <t>CÂMERA FIXA - CFTV - INSTALADA/PROGRAMADA</t>
  </si>
  <si>
    <t>SERVIÇOS AUXILIARES DE TELEFONIA, SOM, LÓGICA E SISTEMAS DE CONTROLE</t>
  </si>
  <si>
    <t>INEL - INSTALAÇÃO ELÉTRICA/ELETRIFICAÇÃO E ILUMINAÇÃO EXTERNA</t>
  </si>
  <si>
    <t>FUES - FUNDAÇÕES E ESTRUTURAS</t>
  </si>
  <si>
    <t xml:space="preserve"> 88316 </t>
  </si>
  <si>
    <t>SERVENTE COM ENCARGOS COMPLEMENTARES</t>
  </si>
  <si>
    <t xml:space="preserve"> 88264 </t>
  </si>
  <si>
    <t>ELETRICISTA COM ENCARGOS COMPLEMENTARES</t>
  </si>
  <si>
    <t>Insumo</t>
  </si>
  <si>
    <t>Material</t>
  </si>
  <si>
    <t>SEINFRA</t>
  </si>
  <si>
    <t>Equipamento</t>
  </si>
  <si>
    <t>ORSE</t>
  </si>
  <si>
    <t>Mão de Obra</t>
  </si>
  <si>
    <t>SERT - SERVIÇOS TÉCNICOS</t>
  </si>
  <si>
    <t>Serviços</t>
  </si>
  <si>
    <t>ASTU - ASSENTAMENTO DE TUBOS E PECAS</t>
  </si>
  <si>
    <t xml:space="preserve"> 94962 </t>
  </si>
  <si>
    <t>CONCRETO MAGRO PARA LASTRO, TRAÇO 1:4,5:4,5 (CIMENTO/ AREIA MÉDIA/ BRITA 1)  - PREPARO MECÂNICO COM BETONEIRA 400 L. AF_07/2016</t>
  </si>
  <si>
    <t xml:space="preserve"> 88262 </t>
  </si>
  <si>
    <t>CARPINTEIRO DE FORMAS COM ENCARGOS COMPLEMENTARES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</si>
  <si>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</si>
  <si>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</si>
  <si>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</si>
  <si>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</si>
  <si>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</si>
  <si>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</si>
  <si>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 xml:space="preserve"> 00004417 </t>
  </si>
  <si>
    <t>SARRAFO NAO APARELHADO *2,5 X 7* CM, EM MACARANDUBA, ANGELIM OU EQUIVALENTE DA REGIAO -  BRUTA</t>
  </si>
  <si>
    <t xml:space="preserve"> 91693 </t>
  </si>
  <si>
    <t>SERRA CIRCULAR DE BANCADA COM MOTOR ELÉTRICO POTÊNCIA DE 5HP, COM COIFA PARA DISCO 10" - CHI DIURNO. AF_08/2015</t>
  </si>
  <si>
    <t>CHOR - CUSTOS HORÁRIOS DE MÁQUINAS E EQUIPAMENTOS</t>
  </si>
  <si>
    <t>CHI</t>
  </si>
  <si>
    <t xml:space="preserve"> 91692 </t>
  </si>
  <si>
    <t>SERRA CIRCULAR DE BANCADA COM MOTOR ELÉTRICO POTÊNCIA DE 5HP, COM COIFA PARA DISCO 10" - CHP DIURNO. AF_08/2015</t>
  </si>
  <si>
    <t>CHP</t>
  </si>
  <si>
    <t xml:space="preserve"> 94974 </t>
  </si>
  <si>
    <t>CONCRETO MAGRO PARA LASTRO, TRAÇO 1:4,5:4,5 (CIMENTO/ AREIA MÉDIA/ BRITA 1)  - PREPARO MANUAL. AF_07/2016</t>
  </si>
  <si>
    <t xml:space="preserve"> 99062 </t>
  </si>
  <si>
    <t>MARCAÇÃO DE PONTOS EM GABARITO OU CAVALETE. AF_10/2018</t>
  </si>
  <si>
    <t xml:space="preserve"> 88239 </t>
  </si>
  <si>
    <t>AJUDANTE DE CARPINTEIRO COM ENCARGOS COMPLEMENTARES</t>
  </si>
  <si>
    <t xml:space="preserve"> 00004433 </t>
  </si>
  <si>
    <t>CAIBRO NAO APARELHADO  *7,5 X 7,5* CM, EM MACARANDUBA, ANGELIM OU EQUIVALENTE DA REGIAO -  BRUTA</t>
  </si>
  <si>
    <t xml:space="preserve"> 00005068 </t>
  </si>
  <si>
    <t>PREGO DE ACO POLIDO COM CABECA 17 X 21 (2 X 11)</t>
  </si>
  <si>
    <t xml:space="preserve"> 00010567 </t>
  </si>
  <si>
    <t>TABUA *2,5 X 23* CM EM PINUS, MISTA OU EQUIVALENTE DA REGIAO - BRUTA</t>
  </si>
  <si>
    <t xml:space="preserve"> 00007356 </t>
  </si>
  <si>
    <t>TINTA ACRILICA PREMIUM, COR BRANCO FOSCO</t>
  </si>
  <si>
    <t>L</t>
  </si>
  <si>
    <t xml:space="preserve"> 00001350 </t>
  </si>
  <si>
    <t>!EM PROCESSO DE DESATIVACAO! CHAPA DE MADEIRA COMPENSADA RESINADA PARA FORMA DE CONCRETO, DE *2,2 X 1,1* M, E = 10 MM</t>
  </si>
  <si>
    <t xml:space="preserve"> 00005061 </t>
  </si>
  <si>
    <t>PREGO DE ACO POLIDO COM CABECA 18 X 27 (2 1/2 X 10)</t>
  </si>
  <si>
    <t xml:space="preserve"> 00003992 </t>
  </si>
  <si>
    <t>TABUA APARELHADA *2,5 X 30* CM, EM MACARANDUBA, ANGELIM OU EQUIVALENTE DA REGIAO</t>
  </si>
  <si>
    <t>SERP - SERVIÇOS PRELIMINARES</t>
  </si>
  <si>
    <t xml:space="preserve"> 88309 </t>
  </si>
  <si>
    <t>PEDREIRO COM ENCARGOS COMPLEMENTARES</t>
  </si>
  <si>
    <t xml:space="preserve"> 88256 </t>
  </si>
  <si>
    <t>AZULEJISTA OU LADRILHISTA COM ENCARGOS COMPLEMENTARES</t>
  </si>
  <si>
    <t>TRAN - TRANSPORTES, CARGAS E DESCARGAS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</si>
  <si>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</si>
  <si>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</si>
  <si>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>MOVT - MOVIMENTO DE TERRA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</si>
  <si>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</si>
  <si>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</si>
  <si>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</si>
  <si>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</si>
  <si>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</si>
  <si>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</si>
  <si>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</si>
  <si>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>REVE - REVESTIMENTO E TRATAMENTO DE SUPERFÍCIES</t>
  </si>
  <si>
    <t xml:space="preserve"> 87313 </t>
  </si>
  <si>
    <t>ARGAMASSA TRAÇO 1:3 (EM VOLUME DE CIMENTO E AREIA GROSSA ÚMIDA) PARA CHAPISCO CONVENCIONAL, PREPARO MECÂNICO COM BETONEIRA 400 L. AF_08/2019</t>
  </si>
  <si>
    <t xml:space="preserve"> 55 </t>
  </si>
  <si>
    <t>Argamassa industrializada AC-II, Votomassa ou similar</t>
  </si>
  <si>
    <t>kg</t>
  </si>
  <si>
    <t xml:space="preserve"> 00000367 </t>
  </si>
  <si>
    <t>AREIA GROSSA - POSTO JAZIDA/FORNECEDOR (RETIRADO NA JAZIDA, SEM TRANSPORTE)</t>
  </si>
  <si>
    <t xml:space="preserve"> 00001379 </t>
  </si>
  <si>
    <t>CIMENTO PORTLAND COMPOSTO CP II-32</t>
  </si>
  <si>
    <t>INHI - INSTALAÇÕES HIDROS SANITÁRIAS</t>
  </si>
  <si>
    <t xml:space="preserve"> 95469 </t>
  </si>
  <si>
    <t>VASO SANITARIO SIFONADO CONVENCIONAL COM  LOUÇA BRANCA - FORNECIMENTO E INSTALAÇÃO. AF_01/2020</t>
  </si>
  <si>
    <t xml:space="preserve"> 00006142 </t>
  </si>
  <si>
    <t>CONJUNTO DE LIGACAO PARA BACIA SANITARIA AJUSTAVEL, EM PLASTICO BRANCO, COM TUBO, CANOPLA E ESPUDE</t>
  </si>
  <si>
    <t xml:space="preserve"> 88267 </t>
  </si>
  <si>
    <t>ENCANADOR OU BOMBEIRO HIDRÁULICO COM ENCARGOS COMPLEMENTARES</t>
  </si>
  <si>
    <t xml:space="preserve"> 00003146 </t>
  </si>
  <si>
    <t>FITA VEDA ROSCA EM ROLOS DE 18 MM X 10 M (L X C)</t>
  </si>
  <si>
    <t xml:space="preserve"> 00004351 </t>
  </si>
  <si>
    <t>PARAFUSO NIQUELADO 3 1/2" COM ACABAMENTO CROMADO PARA FIXAR PECA SANITARIA, INCLUI PORCA CEGA, ARRUELA E BUCHA DE NYLON TAMANHO S-8</t>
  </si>
  <si>
    <t xml:space="preserve"> 88248 </t>
  </si>
  <si>
    <t>AUXILIAR DE ENCANADOR OU BOMBEIRO HIDRÁULICO COM ENCARGOS COMPLEMENTARES</t>
  </si>
  <si>
    <t xml:space="preserve"> 00003148 </t>
  </si>
  <si>
    <t>FITA VEDA ROSCA EM ROLOS DE 18 MM X 50 M (L X C)</t>
  </si>
  <si>
    <t xml:space="preserve"> 00010228 </t>
  </si>
  <si>
    <t>VALVULA DE DESCARGA METALICA, BASE 1 1/2 " E ACABAMENTO METALICO CROMADO</t>
  </si>
  <si>
    <t xml:space="preserve"> 00036794 </t>
  </si>
  <si>
    <t>LAVATORIO LOUCA BRANCA COM COLUNA *44 X 35,5* CM</t>
  </si>
  <si>
    <t xml:space="preserve"> 00037329 </t>
  </si>
  <si>
    <t>REJUNTE EPOXI, QUALQUER COR</t>
  </si>
  <si>
    <t xml:space="preserve"> 88629 </t>
  </si>
  <si>
    <t>ARGAMASSA TRAÇO 1:3 (EM VOLUME DE CIMENTO E AREIA MÉDIA ÚMIDA), PREPARO MANUAL. AF_08/2019</t>
  </si>
  <si>
    <t xml:space="preserve"> 94970 </t>
  </si>
  <si>
    <t>CONCRETO FCK = 20MPA, TRAÇO 1:2,7:3 (CIMENTO/ AREIA MÉDIA/ BRITA 1)  - PREPARO MECÂNICO COM BETONEIRA 600 L. AF_07/2016</t>
  </si>
  <si>
    <t xml:space="preserve"> 00002692 </t>
  </si>
  <si>
    <t>DESMOLDANTE PROTETOR PARA FORMAS DE MADEIRA, DE BASE OLEOSA EMULSIONADA EM AGUA</t>
  </si>
  <si>
    <t>PISO - PISOS</t>
  </si>
  <si>
    <t xml:space="preserve"> 95276 </t>
  </si>
  <si>
    <t>POLIDORA DE PISO (POLITRIZ), PESO DE 100KG, DIÂMETRO 450 MM, MOTOR ELÉTRICO, POTÊNCIA 4 HP - CHP DIURNO. AF_09/2016</t>
  </si>
  <si>
    <t xml:space="preserve"> 95277 </t>
  </si>
  <si>
    <t>POLIDORA DE PISO (POLITRIZ), PESO DE 100KG, DIÂMETRO 450 MM, MOTOR ELÉTRICO, POTÊNCIA 4 HP - CHI DIURNO. AF_09/2016</t>
  </si>
  <si>
    <t xml:space="preserve"> 87298 </t>
  </si>
  <si>
    <t>ARGAMASSA TRAÇO 1:3 (EM VOLUME DE CIMENTO E AREIA MÉDIA ÚMIDA) PARA CONTRAPISO, PREPARO MECÂNICO COM BETONEIRA 400 L. AF_08/2019</t>
  </si>
  <si>
    <t xml:space="preserve"> 00004824 </t>
  </si>
  <si>
    <t>GRANILHA/ GRANA/ PEDRISCO OU AGREGADO EM MARMORE/ GRANITO/ QUARTZO E CALCARIO, PRETO, CINZA, PALHA OU BRANCO</t>
  </si>
  <si>
    <t xml:space="preserve"> 00003671 </t>
  </si>
  <si>
    <t>JUNTA PLASTICA DE DILATACAO PARA PISOS, COR CINZA, 17 X 3 MM (ALTURA X ESPESSURA)</t>
  </si>
  <si>
    <t xml:space="preserve"> 00001381 </t>
  </si>
  <si>
    <t>ARGAMASSA COLANTE AC I PARA CERAMICAS</t>
  </si>
  <si>
    <t xml:space="preserve"> 00001297 </t>
  </si>
  <si>
    <t>PISO EM CERAMICA ESMALTADA, COMERCIAL (PADRAO POPULAR), PEI MAIOR OU IGUAL A 3, FORMATO MENOR OU IGUAL A  2025 CM2</t>
  </si>
  <si>
    <t xml:space="preserve"> 00034357 </t>
  </si>
  <si>
    <t>REJUNTE CIMENTICIO, QUALQUER COR</t>
  </si>
  <si>
    <t xml:space="preserve"> 00000370 </t>
  </si>
  <si>
    <t>AREIA MEDIA - POSTO JAZIDA/FORNECEDOR (RETIRADO NA JAZIDA, SEM TRANSPORTE)</t>
  </si>
  <si>
    <t>COBE - COBERTURA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</si>
  <si>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</si>
  <si>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</si>
  <si>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</si>
  <si>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</si>
  <si>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88323 </t>
  </si>
  <si>
    <t>TELHADISTA COM ENCARGOS COMPLEMENTARES</t>
  </si>
  <si>
    <t xml:space="preserve"> 00012773 </t>
  </si>
  <si>
    <t>HIDROMETRO UNIJATO, VAZAO MAXIMA DE 3,0 M3/H, DE 1/2"</t>
  </si>
  <si>
    <t xml:space="preserve"> 00011752 </t>
  </si>
  <si>
    <t>REGISTRO PRESSAO BRUTO EM LATAO FORJADO, BITOLA 1/2 " (REF 1400)</t>
  </si>
  <si>
    <t xml:space="preserve"> 89376 </t>
  </si>
  <si>
    <t>ADAPTADOR CURTO COM BOLSA E ROSCA PARA REGISTRO, PVC, SOLDÁVEL, DN 20MM X 1/2, INSTALADO EM RAMAL OU SUB-RAMAL DE ÁGUA - FORNECIMENTO E INSTALAÇÃO. AF_12/2014</t>
  </si>
  <si>
    <t xml:space="preserve"> 89352 </t>
  </si>
  <si>
    <t>REGISTRO DE GAVETA BRUTO, LATÃO, ROSCÁVEL, 1/2", FORNECIDO E INSTALADO EM RAMAL DE ÁGUA. AF_12/2014</t>
  </si>
  <si>
    <t xml:space="preserve"> 00020080 </t>
  </si>
  <si>
    <t>ADESIVO PLASTICO PARA PVC, FRASCO COM 175 GR</t>
  </si>
  <si>
    <t xml:space="preserve"> 00038383 </t>
  </si>
  <si>
    <t>LIXA D'AGUA EM FOLHA, GRAO 100</t>
  </si>
  <si>
    <t xml:space="preserve"> 00020083 </t>
  </si>
  <si>
    <t>SOLUCAO LIMPADORA PARA PVC, FRASCO COM 1000 CM3</t>
  </si>
  <si>
    <t xml:space="preserve"> 00000122 </t>
  </si>
  <si>
    <t>ADESIVO PLASTICO PARA PVC, FRASCO COM 850 GR</t>
  </si>
  <si>
    <t xml:space="preserve"> 00000812 </t>
  </si>
  <si>
    <t>BUCHA DE REDUCAO DE PVC, SOLDAVEL, CURTA, COM 40 X 32 MM, PARA AGUA FRIA PREDIAL</t>
  </si>
  <si>
    <t xml:space="preserve"> 00003529 </t>
  </si>
  <si>
    <t>JOELHO PVC, SOLDAVEL, 90 GRAUS, 25 MM, PARA AGUA FRIA PREDIAL</t>
  </si>
  <si>
    <t xml:space="preserve"> 00003536 </t>
  </si>
  <si>
    <t>JOELHO PVC, SOLDAVEL, 90 GRAUS, 32 MM, PARA AGUA FRIA PREDIAL</t>
  </si>
  <si>
    <t xml:space="preserve"> 00020078 </t>
  </si>
  <si>
    <t>PASTA LUBRIFICANTE PARA TUBOS E CONEXOES COM JUNTA ELASTICA (USO EM PVC, ACO, POLIETILENO E OUTROS) ( DE *400* G)</t>
  </si>
  <si>
    <t xml:space="preserve"> 00003500 </t>
  </si>
  <si>
    <t>JOELHO, PVC SOLDAVEL, 45 GRAUS, 25 MM, PARA AGUA FRIA PREDIAL</t>
  </si>
  <si>
    <t xml:space="preserve"> 00007139 </t>
  </si>
  <si>
    <t>TE SOLDAVEL, PVC, 90 GRAUS, 25 MM, PARA AGUA FRIA PREDIAL (NBR 5648)</t>
  </si>
  <si>
    <t xml:space="preserve"> 00007136 </t>
  </si>
  <si>
    <t>TE DE REDUCAO, PVC, SOLDAVEL, 90 GRAUS, 32 MM X 25 MM, PARA AGUA FRIA PREDIAL</t>
  </si>
  <si>
    <t xml:space="preserve"> 00009868 </t>
  </si>
  <si>
    <t>TUBO PVC, SOLDAVEL, DN 25 MM, AGUA FRIA (NBR-5648)</t>
  </si>
  <si>
    <t xml:space="preserve"> 00009869 </t>
  </si>
  <si>
    <t>TUBO PVC, SOLDAVEL, DN 32 MM, AGUA FRIA (NBR-5648)</t>
  </si>
  <si>
    <t xml:space="preserve"> 00009875 </t>
  </si>
  <si>
    <t>TUBO PVC, SOLDAVEL, DN 50 MM, PARA AGUA FRIA (NBR-5648)</t>
  </si>
  <si>
    <t xml:space="preserve"> 00003522 </t>
  </si>
  <si>
    <t>JOELHO PVC,  SOLDAVEL COM ROSCA, 90 GRAUS, 25 MM X 3/4", PARA AGUA FRIA PREDIAL</t>
  </si>
  <si>
    <t xml:space="preserve"> 00013415 </t>
  </si>
  <si>
    <t>TORNEIRA CROMADA DE MESA PARA LAVATORIO, PADRAO POPULAR, 1/2 " OU 3/4 " (REF 1193)</t>
  </si>
  <si>
    <t xml:space="preserve"> 00000296 </t>
  </si>
  <si>
    <t>ANEL BORRACHA PARA TUBO ESGOTO PREDIAL DN 50 MM (NBR 5688)</t>
  </si>
  <si>
    <t xml:space="preserve"> 00003526 </t>
  </si>
  <si>
    <t>JOELHO PVC, SOLDAVEL, PB, 90 GRAUS, DN 50 MM, PARA ESGOTO PREDIAL</t>
  </si>
  <si>
    <t xml:space="preserve"> 00003516 </t>
  </si>
  <si>
    <t>JOELHO PVC, SOLDAVEL, BB, 45 GRAUS, DN 40 MM, PARA ESGOTO PREDIAL</t>
  </si>
  <si>
    <t xml:space="preserve"> 00003518 </t>
  </si>
  <si>
    <t>JOELHO PVC, SOLDAVEL, PB, 45 GRAUS, DN 50 MM, PARA ESGOTO PREDIAL</t>
  </si>
  <si>
    <t xml:space="preserve"> 00000297 </t>
  </si>
  <si>
    <t>ANEL BORRACHA PARA TUBO ESGOTO PREDIAL DN 75 MM (NBR 5688)</t>
  </si>
  <si>
    <t xml:space="preserve"> 00003517 </t>
  </si>
  <si>
    <t>JOELHO PVC, SOLDAVEL, BB, 90 GRAUS, DN 40 MM, PARA ESGOTO PREDIAL</t>
  </si>
  <si>
    <t xml:space="preserve"> 00000301 </t>
  </si>
  <si>
    <t>ANEL BORRACHA PARA TUBO ESGOTO PREDIAL, DN 100 MM (NBR 5688)</t>
  </si>
  <si>
    <t xml:space="preserve"> 00003528 </t>
  </si>
  <si>
    <t>JOELHO PVC, SOLDAVEL, PB, 45 GRAUS, DN 100 MM, PARA ESGOTO PREDIAL</t>
  </si>
  <si>
    <t xml:space="preserve"> 00003662 </t>
  </si>
  <si>
    <t>JUNCAO SIMPLES, PVC, DN 50 X 50 MM, SERIE NORMAL PARA ESGOTO PREDIAL</t>
  </si>
  <si>
    <t xml:space="preserve"> 00003658 </t>
  </si>
  <si>
    <t>JUNCAO SIMPLES, PVC, DN 75 X 75 MM, SERIE NORMAL PARA ESGOTO PREDIAL</t>
  </si>
  <si>
    <t xml:space="preserve"> 00009835 </t>
  </si>
  <si>
    <t>TUBO PVC  SERIE NORMAL, DN 40 MM, PARA ESGOTO  PREDIAL (NBR 5688)</t>
  </si>
  <si>
    <t xml:space="preserve"> 00009838 </t>
  </si>
  <si>
    <t>TUBO PVC SERIE NORMAL, DN 50 MM, PARA ESGOTO PREDIAL (NBR 5688)</t>
  </si>
  <si>
    <t xml:space="preserve"> 101616 </t>
  </si>
  <si>
    <t>PREPARO DE FUNDO DE VALA COM LARGURA MENOR QUE 1,5 M (ACERTO DO SOLO NATURAL). AF_08/2020</t>
  </si>
  <si>
    <t xml:space="preserve"> 87316 </t>
  </si>
  <si>
    <t>ARGAMASSA TRAÇO 1:4 (EM VOLUME DE CIMENTO E AREIA GROSSA ÚMIDA) PARA CHAPISCO CONVENCIONAL, PREPARO MECÂNICO COM BETONEIRA 400 L. AF_08/2019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</si>
  <si>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</si>
  <si>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</si>
  <si>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00003893 </t>
  </si>
  <si>
    <t>LUVA DE CORRER, PVC, DN 100 MM, PARA ESGOTO PREDIAL</t>
  </si>
  <si>
    <t xml:space="preserve"> 00003875 </t>
  </si>
  <si>
    <t>LUVA SIMPLES, PVC, SOLDAVEL, DN 50 MM, SERIE NORMAL, PARA ESGOTO PREDIAL</t>
  </si>
  <si>
    <t xml:space="preserve"> 00003899 </t>
  </si>
  <si>
    <t>LUVA SIMPLES, PVC, SOLDAVEL, DN 100 MM, SERIE NORMAL, PARA ESGOTO PREDIAL</t>
  </si>
  <si>
    <t xml:space="preserve"> 00009836 </t>
  </si>
  <si>
    <t>TUBO PVC  SERIE NORMAL, DN 100 MM, PARA ESGOTO  PREDIAL (NBR 5688)</t>
  </si>
  <si>
    <t xml:space="preserve"> 88247 </t>
  </si>
  <si>
    <t>AUXILIAR DE ELETRICISTA COM ENCARGOS COMPLEMENTARES</t>
  </si>
  <si>
    <t xml:space="preserve"> 00021127 </t>
  </si>
  <si>
    <t>FITA ISOLANTE ADESIVA ANTICHAMA, USO ATE 750 V, EM ROLO DE 19 MM X 5 M</t>
  </si>
  <si>
    <t xml:space="preserve"> 91946 </t>
  </si>
  <si>
    <t>SUPORTE PARAFUSADO COM PLACA DE ENCAIXE 4" X 2" MÉDIO (1,30 M DO PISO) PARA PONTO ELÉTRICO - FORNECIMENTO E INSTALAÇÃO. AF_12/2015</t>
  </si>
  <si>
    <t xml:space="preserve"> 91998 </t>
  </si>
  <si>
    <t>TOMADA BAIXA DE EMBUTIR (1 MÓDULO), 2P+T 10 A, SEM SUPORTE E SEM PLACA - FORNECIMENTO E INSTALAÇÃO. AF_12/2015</t>
  </si>
  <si>
    <t xml:space="preserve"> 00002556 </t>
  </si>
  <si>
    <t>CAIXA DE LUZ "4 X 2" EM ACO ESMALTADA</t>
  </si>
  <si>
    <t xml:space="preserve"> 92022 </t>
  </si>
  <si>
    <t>INTERRUPTOR SIMPLES (1 MÓDULO) COM 1 TOMADA DE EMBUTIR 2P+T 10 A,  SEM SUPORTE E SEM PLACA - FORNECIMENTO E INSTALAÇÃO. AF_12/2015</t>
  </si>
  <si>
    <t xml:space="preserve"> 00039244 </t>
  </si>
  <si>
    <t>ELETRODUTO PVC FLEXIVEL CORRUGADO, REFORCADO, COR LARANJA, DE 25 MM, PARA LAJES E PISOS</t>
  </si>
  <si>
    <t xml:space="preserve"> 00002688 </t>
  </si>
  <si>
    <t>ELETRODUTO PVC FLEXIVEL CORRUGADO, COR AMARELA, DE 25 MM</t>
  </si>
  <si>
    <t xml:space="preserve"> 00038084 </t>
  </si>
  <si>
    <t>TOMADA PARA ANTENA DE TV, CABO COAXIAL DE 9 MM, CONJUNTO MONTADO PARA EMBUTIR 4" X 2" (PLACA + SUPORTE + MODULO)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</si>
  <si>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</si>
  <si>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</si>
  <si>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00001570 </t>
  </si>
  <si>
    <t>TERMINAL A COMPRESSAO EM COBRE ESTANHADO PARA CABO 2,5 MM2, 1 FURO E 1 COMPRESSAO, PARA PARAFUSO DE FIXACAO M5</t>
  </si>
  <si>
    <t xml:space="preserve"> 00001571 </t>
  </si>
  <si>
    <t>TERMINAL A COMPRESSAO EM COBRE ESTANHADO PARA CABO 4 MM2, 1 FURO E 1 COMPRESSAO, PARA PARAFUSO DE FIXACAO M5</t>
  </si>
  <si>
    <t xml:space="preserve"> 00001575 </t>
  </si>
  <si>
    <t>TERMINAL A COMPRESSAO EM COBRE ESTANHADO PARA CABO 16 MM2, 1 FURO E 1 COMPRESSAO, PARA PARAFUSO DE FIXACAO M6</t>
  </si>
  <si>
    <t xml:space="preserve"> 9225 </t>
  </si>
  <si>
    <t>Dispositivo de proteção contra surto de tensão DPS 60KA - 275v (para-raio)</t>
  </si>
  <si>
    <t>BASES, CHAVES E DISJUNTORES</t>
  </si>
  <si>
    <t xml:space="preserve"> I8366 </t>
  </si>
  <si>
    <t xml:space="preserve"> 00000980 </t>
  </si>
  <si>
    <t>CABO DE COBRE, FLEXIVEL, CLASSE 4 OU 5, ISOLACAO EM PVC/A, ANTICHAMA BWF-B, 1 CONDUTOR, 450/750 V, SECAO NOMINAL 10 MM2</t>
  </si>
  <si>
    <t xml:space="preserve"> 00034709 </t>
  </si>
  <si>
    <t>DISJUNTOR TIPO DIN/IEC, TRIPOLAR DE 10 ATE 50A</t>
  </si>
  <si>
    <t xml:space="preserve"> 00038774 </t>
  </si>
  <si>
    <t>LUMINARIA DE EMERGENCIA 30 LEDS, POTENCIA 2 W, BATERIA DE LITIO, AUTONOMIA DE 6 HORAS</t>
  </si>
  <si>
    <t>INES - INSTALAÇÕES ESPECIAIS</t>
  </si>
  <si>
    <t xml:space="preserve"> 00004350 </t>
  </si>
  <si>
    <t>BUCHA DE NYLON, DIAMETRO DO FURO 8 MM, COMPRIMENTO 40 MM, COM PARAFUSO DE ROSCA SOBERBA, CABECA CHATA, FENDA SIMPLES, 4,8 X 50 MM</t>
  </si>
  <si>
    <t xml:space="preserve"> 00020977 </t>
  </si>
  <si>
    <t>EXTINTOR DE INCENDIO PORTATIL COM CARGA DE PO QUIMICO SECO (PQS) DE 8 KG, CLASSE BC</t>
  </si>
  <si>
    <t xml:space="preserve"> 00037556 </t>
  </si>
  <si>
    <t>PLACA DE SINALIZACAO DE SEGURANCA CONTRA INCENDIO, FOTOLUMINESCENTE, QUADRADA, *20 X 20* CM, EM PVC *2* MM ANTI-CHAMAS (SIMBOLOS, CORES E PICTOGRAMAS CONFORME NBR 13434)</t>
  </si>
  <si>
    <t>PINT - PINTURAS</t>
  </si>
  <si>
    <t xml:space="preserve"> 88310 </t>
  </si>
  <si>
    <t>PINTOR COM ENCARGOS COMPLEMENTARES</t>
  </si>
  <si>
    <t xml:space="preserve"> 00006085 </t>
  </si>
  <si>
    <t>SELADOR ACRILICO PAREDES INTERNAS/EXTERNAS</t>
  </si>
  <si>
    <t xml:space="preserve"> 00003767 </t>
  </si>
  <si>
    <t>LIXA EM FOLHA PARA PAREDE OU MADEIRA, NUMERO 120 (COR VERMELHA)</t>
  </si>
  <si>
    <t xml:space="preserve"> 00004047 </t>
  </si>
  <si>
    <t>!EM PROCESSO DE DESATIVACAO! MASSA CORRIDA PVA PARA PAREDES INTERNAS</t>
  </si>
  <si>
    <t>GL</t>
  </si>
  <si>
    <t xml:space="preserve"> 00005318 </t>
  </si>
  <si>
    <t>SOLVENTE DILUENTE A BASE DE AGUARRAS</t>
  </si>
  <si>
    <t xml:space="preserve"> 00004750 </t>
  </si>
  <si>
    <t>PEDREIRO</t>
  </si>
  <si>
    <t xml:space="preserve"> 00006111 </t>
  </si>
  <si>
    <t>SERVENTE DE OBRAS</t>
  </si>
  <si>
    <t xml:space="preserve"> 1997 </t>
  </si>
  <si>
    <t>Sabão em pó</t>
  </si>
  <si>
    <t xml:space="preserve"> 2414 </t>
  </si>
  <si>
    <t>Vassoura piaçava</t>
  </si>
  <si>
    <t xml:space="preserve"> 00004721 </t>
  </si>
  <si>
    <t>PEDRA BRITADA N. 1 (9,5 a 19 MM) POSTO PEDREIRA/FORNECEDOR, SEM FRETE</t>
  </si>
  <si>
    <t xml:space="preserve"> 00000863 </t>
  </si>
  <si>
    <t>CABO DE COBRE NU 35 MM2 MEIO-DURO</t>
  </si>
  <si>
    <t/>
  </si>
  <si>
    <t xml:space="preserve"> 0,93</t>
  </si>
  <si>
    <t xml:space="preserve"> 0,01</t>
  </si>
  <si>
    <t xml:space="preserve"> 0,17</t>
  </si>
  <si>
    <t xml:space="preserve"> 0,07</t>
  </si>
  <si>
    <t xml:space="preserve"> 0,05</t>
  </si>
  <si>
    <t xml:space="preserve"> 0,10</t>
  </si>
  <si>
    <t xml:space="preserve"> 0,84</t>
  </si>
  <si>
    <t xml:space="preserve"> 0,11</t>
  </si>
  <si>
    <t>CÂMERA COLORIDA FIXA TIPO CCD 1/3", LENTE AUTO-ÍRIS, FOCO MANUAL 3,5-8mm, COM CAIXA DE PROTEÇÃO IP44 EM ALUMÍNIO, FONTE DE ALIMENTAÇÃO INCLUSA EM 220VAC/12VCC, 100VA MÁX., COM SUPORTES DE FIXAÇÃO</t>
  </si>
  <si>
    <t>Argamassa industrializada Votomassa AC-II, ou similar</t>
  </si>
  <si>
    <t>CAL HIDRATADA CH-I PARA ARGAMASSAS</t>
  </si>
  <si>
    <t xml:space="preserve"> 00001106 </t>
  </si>
  <si>
    <t>Curva ABC de Serviços</t>
  </si>
  <si>
    <t>Valor  Unit</t>
  </si>
  <si>
    <t>Peso Acumulado (%)</t>
  </si>
  <si>
    <t xml:space="preserve"> 13,0</t>
  </si>
  <si>
    <t xml:space="preserve"> 1,0</t>
  </si>
  <si>
    <t xml:space="preserve"> 0,75</t>
  </si>
  <si>
    <t xml:space="preserve"> 10,0</t>
  </si>
  <si>
    <t xml:space="preserve"> 300,0</t>
  </si>
  <si>
    <t xml:space="preserve"> 0,28</t>
  </si>
  <si>
    <t xml:space="preserve"> 25,0</t>
  </si>
  <si>
    <t xml:space="preserve"> 0,15</t>
  </si>
  <si>
    <t xml:space="preserve"> 0,13</t>
  </si>
  <si>
    <t xml:space="preserve"> 0,12</t>
  </si>
  <si>
    <t xml:space="preserve"> 0,09</t>
  </si>
  <si>
    <t xml:space="preserve"> 6,0</t>
  </si>
  <si>
    <t xml:space="preserve"> 0,08</t>
  </si>
  <si>
    <t xml:space="preserve"> 0,06</t>
  </si>
  <si>
    <t xml:space="preserve"> 12,0</t>
  </si>
  <si>
    <t xml:space="preserve"> 4,0</t>
  </si>
  <si>
    <t xml:space="preserve"> 0,04</t>
  </si>
  <si>
    <t xml:space="preserve"> 8,0</t>
  </si>
  <si>
    <t xml:space="preserve"> 0,03</t>
  </si>
  <si>
    <t xml:space="preserve"> 4,5</t>
  </si>
  <si>
    <t xml:space="preserve"> 0,02</t>
  </si>
  <si>
    <t xml:space="preserve"> 15,0</t>
  </si>
  <si>
    <t xml:space="preserve"> 5,0</t>
  </si>
  <si>
    <t xml:space="preserve"> 22,0</t>
  </si>
  <si>
    <t xml:space="preserve"> 23,0</t>
  </si>
  <si>
    <t xml:space="preserve"> 99,94</t>
  </si>
  <si>
    <t xml:space="preserve"> 0,00</t>
  </si>
  <si>
    <t xml:space="preserve"> 99,96</t>
  </si>
  <si>
    <t xml:space="preserve"> 99,98</t>
  </si>
  <si>
    <t xml:space="preserve"> 19,0</t>
  </si>
  <si>
    <t xml:space="preserve"> 99,99</t>
  </si>
  <si>
    <t xml:space="preserve"> 7,0</t>
  </si>
  <si>
    <t xml:space="preserve"> 100,00</t>
  </si>
  <si>
    <t xml:space="preserve"> 2,0</t>
  </si>
  <si>
    <t xml:space="preserve"> 100,0</t>
  </si>
  <si>
    <t>Custo Acumulado</t>
  </si>
  <si>
    <t>Porcentagem Acumulado</t>
  </si>
  <si>
    <t>Custo</t>
  </si>
  <si>
    <t>Porcentagem</t>
  </si>
  <si>
    <t>90 DIAS</t>
  </si>
  <si>
    <t>60 DIAS</t>
  </si>
  <si>
    <t>30 DIAS</t>
  </si>
  <si>
    <t>Total Por Etapa</t>
  </si>
  <si>
    <t>Cronograma Físico e Financeiro</t>
  </si>
  <si>
    <t>CÁLCULO DA TAXA DE BDI</t>
  </si>
  <si>
    <t>Localização:</t>
  </si>
  <si>
    <t>DIVERSAS RUAS NA ZONA SUL DE TERESINA-PI</t>
  </si>
  <si>
    <t>Em que:</t>
  </si>
  <si>
    <t>Onde:</t>
  </si>
  <si>
    <t>G = taxa representativa de Garantias;</t>
  </si>
  <si>
    <t>A partir de 01/12/2015, as empresas abrangidas na regra da desoneração da folha com atividades vinculadas ao art. 7º da Lei nº 12.546/2011 passam a aplicar alíquota da contribuição sobre a receita bruta de 4,5%, com exceção para as empresas de call center e as empresas de transporte enquadradas nas subclasses das CNAE's 4921-3 (Transporte rodoviário coletivo de passageiros, com itinerário fixo, municipal e em região metropolitana), 4922-1(Transporte rodoviário coletivo de passageiros, com itinerário fixo, intermunicipal, interestadual e internacional), 4912-4/01 (Transporte ferroviário de passageiros, intermunicipal e interestadual), 4912-4/02 (Transporte ferroviário de passageiros, municipal e em região metropolitana) e 4912-4/03 (transporte metroviário) que contribuirão à alíquota de 3%.</t>
  </si>
  <si>
    <t>PF = Preço Final;</t>
  </si>
  <si>
    <t>AC = taxa representativa das despesas de rateio da Administração Central;</t>
  </si>
  <si>
    <t>DF = taxa representativa das Despesas Financeiras;</t>
  </si>
  <si>
    <t>CD = Custo Direto;</t>
  </si>
  <si>
    <t>S = taxa representativa de Seguros;</t>
  </si>
  <si>
    <t>L = taxa representativa do Lucro;</t>
  </si>
  <si>
    <t xml:space="preserve">BDI = Benefício e Despesas Indiretas (lucro e despesas indiretas); </t>
  </si>
  <si>
    <t>R = taxa representativa de Riscos;</t>
  </si>
  <si>
    <t>I = taxa representativa da incidência de Impostos.</t>
  </si>
  <si>
    <t>COMPOSIÇÃO DE BDI</t>
  </si>
  <si>
    <t>DESCRIÇÃO</t>
  </si>
  <si>
    <t>MINIMO</t>
  </si>
  <si>
    <t>MÉDIO</t>
  </si>
  <si>
    <t>MÁXIMO</t>
  </si>
  <si>
    <t>-</t>
  </si>
  <si>
    <t>A. CENTRAL</t>
  </si>
  <si>
    <t>LUCRO</t>
  </si>
  <si>
    <t>Art. 7o Poderão contribuir sobre o valor da receita bruta, excluídos as vendas canceladas e os descontos incondicionais concedidos, em substituição às contribuições previstas nos incisos I e III do caput do art. 22 da Lei nº 8.212, de 24 de julho de 1991:       (Redação dada pela Lei nº 13.161, de 2015)     (Vigência)        (Vide Lei nº 13.161, de 2015)]</t>
  </si>
  <si>
    <t>ADMINISTRAÇÃO CENTRAL - LUCRO</t>
  </si>
  <si>
    <t>De R$ 150.000,00 até R$ 1.500.000,00</t>
  </si>
  <si>
    <t>De R$ 1.500.000,00 até R$ 75.000.000,00</t>
  </si>
  <si>
    <t>MANUAL</t>
  </si>
  <si>
    <t>De R$ 75.000.000,00até R$ 150.000.000,00</t>
  </si>
  <si>
    <t>Acima de R$ 150.000.000,00</t>
  </si>
  <si>
    <t>DESPESAS FINANCEIRAS</t>
  </si>
  <si>
    <t>SEGURO E GARANTIAS</t>
  </si>
  <si>
    <t>Seguros</t>
  </si>
  <si>
    <t>Garantias</t>
  </si>
  <si>
    <t>IV - as empresas do setor de construção civil, enquadradas nos grupos 412, 432, 433 e 439 da CNAE 2.0;  (Incluído pela Lei nº 12.844, de 2013)     (Vigência)</t>
  </si>
  <si>
    <t>Riscos</t>
  </si>
  <si>
    <t>Obras Simples, em condições favoráveis, com execução em ritimo adquado</t>
  </si>
  <si>
    <t>Obras complexas, em condições adversas, com execução em ritmo acelerado, em áreas restritas</t>
  </si>
  <si>
    <t>TRIBUTOS</t>
  </si>
  <si>
    <t>ISS*</t>
  </si>
  <si>
    <t>PIS</t>
  </si>
  <si>
    <t>CONFINS</t>
  </si>
  <si>
    <t>VII - as empresas de construção de obras de infraestrutura, enquadradas nos grupos 421, 422, 429 e 431 da CNAE 2.0.      (Redação dada pela Lei nº 12.844, de 2013)       (Vigência)</t>
  </si>
  <si>
    <t>CPRB</t>
  </si>
  <si>
    <t xml:space="preserve">BDI </t>
  </si>
  <si>
    <t>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</t>
  </si>
  <si>
    <t>VALOR</t>
  </si>
  <si>
    <r>
      <t xml:space="preserve">CÁLCULO DOS ENCARGOS SOCIAIS SOBRE A MÃO-DE-OBRA      </t>
    </r>
    <r>
      <rPr>
        <b/>
        <sz val="12"/>
        <color rgb="FF0070C0"/>
        <rFont val="Calibri"/>
        <family val="2"/>
        <scheme val="minor"/>
      </rPr>
      <t>.</t>
    </r>
  </si>
  <si>
    <t>CÓDIGO</t>
  </si>
  <si>
    <t>HORISTA (%)</t>
  </si>
  <si>
    <t>MENSALISTA (%)</t>
  </si>
  <si>
    <t xml:space="preserve">GRUPO  A </t>
  </si>
  <si>
    <t>DESONERADO</t>
  </si>
  <si>
    <t>NÃO DESONERADO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</si>
  <si>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</si>
  <si>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</si>
  <si>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</si>
  <si>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</si>
  <si>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</si>
  <si>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</si>
  <si>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</si>
  <si>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</si>
  <si>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</si>
  <si>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</si>
  <si>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</si>
  <si>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</si>
  <si>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</si>
  <si>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NO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</si>
  <si>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</si>
  <si>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</si>
  <si>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</si>
  <si>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</si>
  <si>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</si>
  <si>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</si>
  <si>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</si>
  <si>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</si>
  <si>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</si>
  <si>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</si>
  <si>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</si>
  <si>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</si>
  <si>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AUXILIO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</si>
  <si>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</si>
  <si>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</si>
  <si>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</si>
  <si>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</si>
  <si>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</si>
  <si>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</si>
  <si>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</si>
  <si>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</si>
  <si>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</si>
  <si>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</si>
  <si>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</si>
  <si>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</si>
  <si>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</si>
  <si>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SALARIO MATERNIDADE</t>
  </si>
  <si>
    <t>B</t>
  </si>
  <si>
    <t>TOTAL DOS ENCARGOS SOCIAIS QUE RECEBEM INCIDÊNCIAS DE A</t>
  </si>
  <si>
    <t>GRUPO C</t>
  </si>
  <si>
    <t>C1</t>
  </si>
  <si>
    <t>AVISO PREVIO IDENIZADO</t>
  </si>
  <si>
    <t>C2</t>
  </si>
  <si>
    <t>AVISO PREVIO TRABALHO</t>
  </si>
  <si>
    <t>C3</t>
  </si>
  <si>
    <t>FÉRIAS INDENIZADAS</t>
  </si>
  <si>
    <t>C4</t>
  </si>
  <si>
    <t>DEPOSITO RECISAO SEM JUSTA CAUSA</t>
  </si>
  <si>
    <t>C5</t>
  </si>
  <si>
    <t>IDENIZAÇÃO ADICIONAL</t>
  </si>
  <si>
    <t>C</t>
  </si>
  <si>
    <t>TOTAL DOS ENCARGOS SOCIAIS QUE NÃO RECEBEM AS INCIDÊNCIAS GLOBAIS DE A</t>
  </si>
  <si>
    <t>GRUPO D</t>
  </si>
  <si>
    <t>D1</t>
  </si>
  <si>
    <t>REINCIDÊNCIA DE GRUPO A SOBRE GRUPO B</t>
  </si>
  <si>
    <t>D2</t>
  </si>
  <si>
    <t>REINCIDÊNCIA DE GRUPO A SOBRE AVISO PREVIO DE TRABALHO E REINCIDENCIAS DO FGTS SOBRE AVISO PREVIO INDENIZADO</t>
  </si>
  <si>
    <t>D</t>
  </si>
  <si>
    <t>TOTAL DAS TAXAS DE INCIDÊNCIAS E REINCIDÊNCIAS</t>
  </si>
  <si>
    <t>GRUPO E</t>
  </si>
  <si>
    <t>TOTAL DOS ENCARGOS SOCIAIS COMPLEMENTARES</t>
  </si>
  <si>
    <t>TOTAL DOS ENCARGOS (A+B+C+D+E)</t>
  </si>
  <si>
    <t>FONTE: SINAPI - SISTEMA NACIONAL DE PESQUISA DE CUSTOS E ÍNDICES DA CONSTRUÇÃO CIVIL</t>
  </si>
  <si>
    <t>Disponível em: http://www.caixa.gov.br/Downloads/sinapi-manual-de-metodologias-e-conceitos/Livro2_SINAPI_Calculos_e_Parametros_1_Edicao.pdf</t>
  </si>
  <si>
    <t>Composição Emp - 21</t>
  </si>
  <si>
    <t>Data</t>
  </si>
  <si>
    <t xml:space="preserve"> 03/2021 </t>
  </si>
  <si>
    <t>Estado</t>
  </si>
  <si>
    <t>Piauí</t>
  </si>
  <si>
    <t>Unidade</t>
  </si>
  <si>
    <t>Valor sem Desoneração</t>
  </si>
  <si>
    <t xml:space="preserve"> 751,40</t>
  </si>
  <si>
    <t>Valor com Desoneração</t>
  </si>
  <si>
    <t xml:space="preserve"> 751,25</t>
  </si>
  <si>
    <t>codigo</t>
  </si>
  <si>
    <t>Coeficiente</t>
  </si>
  <si>
    <t xml:space="preserve"> 88316 SINAPI</t>
  </si>
  <si>
    <t xml:space="preserve"> 15,35</t>
  </si>
  <si>
    <t xml:space="preserve"> 13,88</t>
  </si>
  <si>
    <t xml:space="preserve"> 0,1</t>
  </si>
  <si>
    <t xml:space="preserve"> 1,53</t>
  </si>
  <si>
    <t xml:space="preserve"> 1,38</t>
  </si>
  <si>
    <t>I</t>
  </si>
  <si>
    <t xml:space="preserve"> I7468 SEINFRA</t>
  </si>
  <si>
    <t xml:space="preserve"> 0,99795</t>
  </si>
  <si>
    <t xml:space="preserve"> 749,85</t>
  </si>
  <si>
    <t>Composição Emp - 55</t>
  </si>
  <si>
    <t>Sergipe</t>
  </si>
  <si>
    <t xml:space="preserve"> 2684 ORSE</t>
  </si>
  <si>
    <t xml:space="preserve"> 0,98</t>
  </si>
  <si>
    <t xml:space="preserve"> 0,82</t>
  </si>
  <si>
    <t xml:space="preserve"> 0,49</t>
  </si>
  <si>
    <t xml:space="preserve"> 0,60</t>
  </si>
  <si>
    <t>MES</t>
  </si>
  <si>
    <t xml:space="preserve"> 8.10 </t>
  </si>
  <si>
    <t xml:space="preserve"> 8.11 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</si>
  <si>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</si>
  <si>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</si>
  <si>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</si>
  <si>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</si>
  <si>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1,64</t>
  </si>
  <si>
    <t xml:space="preserve"> 95,0</t>
  </si>
  <si>
    <t xml:space="preserve"> 32,0</t>
  </si>
  <si>
    <t>CONSTRUÇÃO DE EDIFÍCIOS</t>
  </si>
  <si>
    <t xml:space="preserve">ADOTADO </t>
  </si>
  <si>
    <t xml:space="preserve"> 1,79</t>
  </si>
  <si>
    <t>COCAL - PI</t>
  </si>
  <si>
    <t xml:space="preserve"> 21,89%</t>
  </si>
  <si>
    <t>Planilha Orçamentária Resumida</t>
  </si>
  <si>
    <t>Total sem BDI</t>
  </si>
  <si>
    <t>Total do BDI</t>
  </si>
  <si>
    <t xml:space="preserve"> 98107 </t>
  </si>
  <si>
    <t>CAIXA DE GORDURA SIMPLES (CAPACIDADE: 36 L), RETANGULAR, EM ALVENARIA COM BLOCOS DE CONCRETO, DIMENSÕES INTERNAS = 0,2X0,4 M, ALTURA INTERNA = 0,8 M. AF_12/2020</t>
  </si>
  <si>
    <t xml:space="preserve"> 97733 </t>
  </si>
  <si>
    <t>PEÇA RETANGULAR PRÉ-MOLDADA, VOLUME DE CONCRETO DE ATÉ 10 LITROS, TAXA DE AÇO APROXIMADA DE 30KG/M³. AF_01/2018</t>
  </si>
  <si>
    <t xml:space="preserve"> 00000650 </t>
  </si>
  <si>
    <t>BLOCO DE VEDACAO DE CONCRETO, 9 X 19 X 39 CM (CLASSE C - NBR 6136)</t>
  </si>
  <si>
    <t xml:space="preserve"> 5,53</t>
  </si>
  <si>
    <t xml:space="preserve"> 7,72</t>
  </si>
  <si>
    <t xml:space="preserve"> 14,94</t>
  </si>
  <si>
    <t xml:space="preserve"> 0,39</t>
  </si>
  <si>
    <t xml:space="preserve"> 1,68</t>
  </si>
  <si>
    <t xml:space="preserve"> 0,16</t>
  </si>
  <si>
    <t xml:space="preserve"> 75,0</t>
  </si>
  <si>
    <t xml:space="preserve"> 0,27</t>
  </si>
  <si>
    <t xml:space="preserve"> 20,0</t>
  </si>
  <si>
    <t xml:space="preserve"> 99,29</t>
  </si>
  <si>
    <t xml:space="preserve"> 99,72</t>
  </si>
  <si>
    <t xml:space="preserve"> 99,84</t>
  </si>
  <si>
    <t xml:space="preserve"> 99,87</t>
  </si>
  <si>
    <t xml:space="preserve"> 99,91</t>
  </si>
  <si>
    <t xml:space="preserve"> 99,97</t>
  </si>
  <si>
    <t>U.E JOSÉ BASSON</t>
  </si>
  <si>
    <t>Não Desonerado: 
Horista:  112,15%
Mensalista:  70,87%</t>
  </si>
  <si>
    <t>SUBESTAÇÃO</t>
  </si>
  <si>
    <t>MOVIMENTO DE TERRA</t>
  </si>
  <si>
    <t>SUPERESTRUTURA</t>
  </si>
  <si>
    <t>BANCADAS E DIVISORIAS</t>
  </si>
  <si>
    <t>ESQUADRIAS</t>
  </si>
  <si>
    <t>COBERTURA E FORRO</t>
  </si>
  <si>
    <t xml:space="preserve"> 13 </t>
  </si>
  <si>
    <t xml:space="preserve"> 14 </t>
  </si>
  <si>
    <t xml:space="preserve"> 15 </t>
  </si>
  <si>
    <t xml:space="preserve"> 17 </t>
  </si>
  <si>
    <t xml:space="preserve"> 18 </t>
  </si>
  <si>
    <t>SPDA</t>
  </si>
  <si>
    <t xml:space="preserve"> 38 </t>
  </si>
  <si>
    <t>CANTEIRO DE OBRA</t>
  </si>
  <si>
    <t>UND</t>
  </si>
  <si>
    <t>REVISÃO DE PROJETOS</t>
  </si>
  <si>
    <t xml:space="preserve"> 3.1.1 </t>
  </si>
  <si>
    <t xml:space="preserve"> 82 </t>
  </si>
  <si>
    <t>Levantamento topográfico planimétrico</t>
  </si>
  <si>
    <t xml:space="preserve"> 3.1.2 </t>
  </si>
  <si>
    <t xml:space="preserve"> 83 </t>
  </si>
  <si>
    <t>SONDAGEM  À PERCUSSÃO P/RECONHECIMENTO DO SUBSOLO</t>
  </si>
  <si>
    <t xml:space="preserve"> 3.1.3 </t>
  </si>
  <si>
    <t xml:space="preserve"> 84 </t>
  </si>
  <si>
    <t>RELATÓRIO FINAL DE SONDAGEM</t>
  </si>
  <si>
    <t xml:space="preserve"> 3.1.4 </t>
  </si>
  <si>
    <t xml:space="preserve"> 29 </t>
  </si>
  <si>
    <t>PROJETO EXECUTIVO SPDA</t>
  </si>
  <si>
    <t xml:space="preserve"> 3.1.5 </t>
  </si>
  <si>
    <t xml:space="preserve"> 48 </t>
  </si>
  <si>
    <t>REVISÃO DE PROJETO DE COMBATE A INCENDIO</t>
  </si>
  <si>
    <t xml:space="preserve"> 3.1.6 </t>
  </si>
  <si>
    <t xml:space="preserve"> 57 </t>
  </si>
  <si>
    <t>REVISÃO DO PROJETO  ARQUITETONICO</t>
  </si>
  <si>
    <t xml:space="preserve"> 3.1.7 </t>
  </si>
  <si>
    <t xml:space="preserve"> 28 </t>
  </si>
  <si>
    <t>REVISÃO DE PROJETO ESTRUTURAL</t>
  </si>
  <si>
    <t xml:space="preserve"> 3.2.1 </t>
  </si>
  <si>
    <t xml:space="preserve"> 3.2.2 </t>
  </si>
  <si>
    <t xml:space="preserve"> 3.2.3 </t>
  </si>
  <si>
    <t xml:space="preserve"> 3.3.1 </t>
  </si>
  <si>
    <t xml:space="preserve"> 97622 </t>
  </si>
  <si>
    <t>DEMOLIÇÃO DE ALVENARIA DE BLOCO FURADO, DE FORMA MANUAL, SEM REAPROVEITAMENTO. AF_12/2017</t>
  </si>
  <si>
    <t xml:space="preserve"> 3.3.2 </t>
  </si>
  <si>
    <t xml:space="preserve"> 3.3.3 </t>
  </si>
  <si>
    <t xml:space="preserve"> 97645 </t>
  </si>
  <si>
    <t>REMOÇÃO DE JANELAS, DE FORMA MANUAL, SEM REAPROVEITAMENTO. AF_12/2017</t>
  </si>
  <si>
    <t xml:space="preserve"> 3.3.4 </t>
  </si>
  <si>
    <t xml:space="preserve"> 97633 </t>
  </si>
  <si>
    <t>DEMOLIÇÃO DE REVESTIMENTO CERÂMICO, DE FORMA MANUAL, SEM REAPROVEITAMENTO. AF_12/2017</t>
  </si>
  <si>
    <t xml:space="preserve"> 3.3.5 </t>
  </si>
  <si>
    <t xml:space="preserve"> 3.3.6 </t>
  </si>
  <si>
    <t xml:space="preserve"> 3.3.7 </t>
  </si>
  <si>
    <t xml:space="preserve"> 97644 </t>
  </si>
  <si>
    <t>REMOÇÃO DE PORTAS, DE FORMA MANUAL, SEM REAPROVEITAMENTO. AF_12/2017</t>
  </si>
  <si>
    <t xml:space="preserve"> 3.3.8 </t>
  </si>
  <si>
    <t xml:space="preserve"> 68 </t>
  </si>
  <si>
    <t>DEMOLIÇÃO DE PISO INDUSTRIAL</t>
  </si>
  <si>
    <t xml:space="preserve"> 93358 </t>
  </si>
  <si>
    <t>ESCAVAÇÃO MANUAL DE VALA COM PROFUNDIDADE MENOR OU IGUAL A 1,30 M. AF_02/2021</t>
  </si>
  <si>
    <t xml:space="preserve"> 97084 </t>
  </si>
  <si>
    <t>COMPACTAÇÃO MECÂNICA DE SOLO PARA EXECUÇÃO DE RADIER, COM COMPACTADOR DE SOLOS TIPO PLACA VIBRATÓRIA. AF_09/2017</t>
  </si>
  <si>
    <t xml:space="preserve"> 94342 </t>
  </si>
  <si>
    <t>ATERRO MANUAL DE VALAS COM AREIA PARA ATERRO E COMPACTAÇÃO MECANIZADA. AF_05/2016</t>
  </si>
  <si>
    <t xml:space="preserve"> 5.3 </t>
  </si>
  <si>
    <t xml:space="preserve"> 5.4 </t>
  </si>
  <si>
    <t xml:space="preserve"> 5.5 </t>
  </si>
  <si>
    <t xml:space="preserve"> 96545 </t>
  </si>
  <si>
    <t>ARMAÇÃO DE BLOCO, VIGA BALDRAME OU SAPATA UTILIZANDO AÇO CA-50 DE 8 MM - MONTAGEM. AF_06/2017</t>
  </si>
  <si>
    <t xml:space="preserve"> 5.6 </t>
  </si>
  <si>
    <t xml:space="preserve"> 5.7 </t>
  </si>
  <si>
    <t xml:space="preserve"> 101964 </t>
  </si>
  <si>
    <t>LAJE PRÉ-MOLDADA UNIDIRECIONAL, BIAPOIADA, PARA FORRO, ENCHIMENTO EM CERÂMICA, VIGOTA CONVENCIONAL, ALTURA TOTAL DA LAJE (ENCHIMENTO+CAPA) = (8+3). AF_11/2020</t>
  </si>
  <si>
    <t xml:space="preserve"> 87523 </t>
  </si>
  <si>
    <t>ALVENARIA DE VEDAÇÃO DE BLOCOS CERÂMICOS FURADOS NA HORIZONTAL DE 9X14X19CM (ESPESSURA 9CM) DE PAREDES COM ÁREA LÍQUIDA MAIOR OU IGUAL A 6M² COM VÃOS E ARGAMASSA DE ASSENTAMENTO COM PREPARO EM BETONEIRA. AF_06/2014</t>
  </si>
  <si>
    <t xml:space="preserve"> 6.2 </t>
  </si>
  <si>
    <t xml:space="preserve"> 6.3 </t>
  </si>
  <si>
    <t xml:space="preserve"> 6.4 </t>
  </si>
  <si>
    <t xml:space="preserve"> 27 </t>
  </si>
  <si>
    <t>Revestimento cerâmico para  parede, 10 x 10 cm, aplicado com argamassa industrializada ac-ii, rejuntado, exclusive regularização de base ou emboço - Rev 01</t>
  </si>
  <si>
    <t xml:space="preserve"> 6.5 </t>
  </si>
  <si>
    <t xml:space="preserve"> 6.6 </t>
  </si>
  <si>
    <t xml:space="preserve"> 54 </t>
  </si>
  <si>
    <t>Revestimento cerâmico para  parede, 10 x 20 cm, brilhante, Eliane, linha metrô white, aplicado com argamassa industrializada ac-ii, rejuntado, exclusive regularização de base ou emboço</t>
  </si>
  <si>
    <t xml:space="preserve"> 102253 </t>
  </si>
  <si>
    <t>DIVISORIA SANITÁRIA, TIPO CABINE, EM GRANITO CINZA POLIDO, ESP = 3CM, ASSENTADO COM ARGAMASSA COLANTE AC III-E, EXCLUSIVE FERRAGENS. AF_01/2021</t>
  </si>
  <si>
    <t xml:space="preserve"> 41 </t>
  </si>
  <si>
    <t>BANCADA DE GRANITO CINZA E= 3 CM (Ref. SEINFRA C4096)</t>
  </si>
  <si>
    <t xml:space="preserve"> 95472 </t>
  </si>
  <si>
    <t>VASO SANITARIO SIFONADO CONVENCIONAL PARA PCD SEM FURO FRONTAL COM LOUÇA BRANCA SEM ASSENTO, INCLUSO CONJUNTO DE LIGAÇÃO PARA BACIA SANITÁRIA AJUSTÁVEL - FORNECIMENTO E INSTALAÇÃO. AF_01/2020</t>
  </si>
  <si>
    <t xml:space="preserve"> 100858 </t>
  </si>
  <si>
    <t>MICTÓRIO SIFONADO LOUÇA BRANCA  PADRÃO MÉDIO  FORNECIMENTO E INSTALAÇÃO. AF_01/2020</t>
  </si>
  <si>
    <t xml:space="preserve"> 100874 </t>
  </si>
  <si>
    <t>PUXADOR PARA PCD, FIXADO NA PORTA - FORNECIMENTO E INSTALAÇÃO. AF_01/2020</t>
  </si>
  <si>
    <t xml:space="preserve"> 86937 </t>
  </si>
  <si>
    <t>CUBA DE EMBUTIR OVAL EM LOUÇA BRANCA, 35 X 50CM OU EQUIVALENTE, INCLUSO VÁLVULA EM METAL CROMADO E SIFÃO FLEXÍVEL EM PVC - FORNECIMENTO E INSTALAÇÃO. AF_01/2020</t>
  </si>
  <si>
    <t xml:space="preserve"> 100867 </t>
  </si>
  <si>
    <t>BARRA DE APOIO RETA, EM ACO INOX POLIDO, COMPRIMENTO 70 CM,  FIXADA NA PAREDE - FORNECIMENTO E INSTALAÇÃO. AF_01/2020</t>
  </si>
  <si>
    <t xml:space="preserve"> 86936 </t>
  </si>
  <si>
    <t>CUBA DE EMBUTIR DE AÇO INOXIDÁVEL MÉDIA, INCLUSO VÁLVULA TIPO AMERICANA E SIFÃO TIPO GARRAFA EM METAL CROMADO - FORNECIMENTO E INSTALAÇÃO. AF_01/2020</t>
  </si>
  <si>
    <t xml:space="preserve"> 91 </t>
  </si>
  <si>
    <t>LAVATÓRIO LOUÇA DE CANTO SEM COLUNA, COM SIFÃO CROMADO, VÁLVULA CROMADA E ENGATE CROMADO</t>
  </si>
  <si>
    <t xml:space="preserve"> 100864 </t>
  </si>
  <si>
    <t>BARRA DE APOIO EM "L", EM ACO INOX POLIDO 80 X 80 CM, FIXADA NA PAREDE - FORNECIMENTO E INSTALACAO. AF_01/2020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</si>
  <si>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</si>
  <si>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</si>
  <si>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93184 </t>
  </si>
  <si>
    <t>VERGA PRÉ-MOLDADA PARA PORTAS COM ATÉ 1,5 M DE VÃO. AF_03/2016</t>
  </si>
  <si>
    <t xml:space="preserve"> 93195 </t>
  </si>
  <si>
    <t>CONTRAVERGA PRÉ-MOLDADA PARA VÃOS DE MAIS DE 1,5 M DE COMPRIMENTO. AF_03/2016</t>
  </si>
  <si>
    <t xml:space="preserve"> 91341 </t>
  </si>
  <si>
    <t>PORTA EM ALUMÍNIO DE ABRIR TIPO VENEZIANA COM GUARNIÇÃO, FIXAÇÃO COM PARAFUSOS - FORNECIMENTO E INSTALAÇÃO. AF_12/2019</t>
  </si>
  <si>
    <t xml:space="preserve"> 90 </t>
  </si>
  <si>
    <t>PORTA DE FERRO COMPACTA EM CHAPA, INCLUS. BATENTES E FERRAGENS</t>
  </si>
  <si>
    <t xml:space="preserve"> 98689 </t>
  </si>
  <si>
    <t>SOLEIRA EM GRANITO, LARGURA 15 CM, ESPESSURA 2,0 CM. AF_09/2020</t>
  </si>
  <si>
    <t xml:space="preserve"> 10.5 </t>
  </si>
  <si>
    <t xml:space="preserve"> 101094 </t>
  </si>
  <si>
    <t>PISO PODOTÁTIL, DIRECIONAL OU ALERTA, ASSENTADO SOBRE ARGAMASSA. AF_05/2020</t>
  </si>
  <si>
    <t xml:space="preserve"> 95240 </t>
  </si>
  <si>
    <t>LASTRO DE CONCRETO MAGRO, APLICADO EM PISOS, LAJES SOBRE SOLO OU RADIERS, ESPESSURA DE 3 CM. AF_07/2016</t>
  </si>
  <si>
    <t xml:space="preserve"> 94227 </t>
  </si>
  <si>
    <t>CALHA EM CHAPA DE AÇO GALVANIZADO NÚMERO 24, DESENVOLVIMENTO DE 33 CM, INCLUSO TRANSPORTE VERTICAL. AF_07/2019</t>
  </si>
  <si>
    <t xml:space="preserve"> 96113 </t>
  </si>
  <si>
    <t>FORRO EM PLACAS DE GESSO, PARA AMBIENTES COMERCIAIS. AF_05/2017_P</t>
  </si>
  <si>
    <t xml:space="preserve"> 30 </t>
  </si>
  <si>
    <t>FORRO ACÚSTICO EM PLACAS DE FIBRA MINERAL C/PERFIL ”T” EM ALUMÍNIO - FORNECIMENTO E MONTAGEM</t>
  </si>
  <si>
    <t xml:space="preserve"> 94213 </t>
  </si>
  <si>
    <t>TELHAMENTO COM TELHA DE AÇO/ALUMÍNIO E = 0,5 MM, COM ATÉ 2 ÁGUAS, INCLUSO IÇAMENTO. AF_07/2019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</si>
  <si>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</si>
  <si>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</si>
  <si>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11.6 </t>
  </si>
  <si>
    <t xml:space="preserve"> 100328 </t>
  </si>
  <si>
    <t>RETIRADA E RECOLOCAÇÃO DE  TELHA CERÂMICA DE ENCAIXE, COM ATÉ DUAS ÁGUAS, INCLUSO IÇAMENTO. AF_07/2019</t>
  </si>
  <si>
    <t xml:space="preserve"> 12.3 </t>
  </si>
  <si>
    <t xml:space="preserve"> 12.4 </t>
  </si>
  <si>
    <t xml:space="preserve"> 94489 </t>
  </si>
  <si>
    <t>REGISTRO DE ESFERA, PVC, SOLDÁVEL, DN  25 MM, INSTALADO EM RESERVAÇÃO DE ÁGUA DE EDIFICAÇÃO QUE POSSUA RESERVATÓRIO DE FIBRA/FIBROCIMENTO   FORNECIMENTO E INSTALAÇÃO. AF_06/2016</t>
  </si>
  <si>
    <t xml:space="preserve"> 12.5 </t>
  </si>
  <si>
    <t xml:space="preserve"> 12.6 </t>
  </si>
  <si>
    <t xml:space="preserve"> 12.7 </t>
  </si>
  <si>
    <t xml:space="preserve"> 12.8 </t>
  </si>
  <si>
    <t xml:space="preserve"> 12.9 </t>
  </si>
  <si>
    <t xml:space="preserve"> 12.10 </t>
  </si>
  <si>
    <t xml:space="preserve"> 12.11 </t>
  </si>
  <si>
    <t xml:space="preserve"> 12.12 </t>
  </si>
  <si>
    <t xml:space="preserve"> 94689 </t>
  </si>
  <si>
    <t>TÊ COM BUCHA DE LATÃO NA BOLSA CENTRAL, PVC, SOLDÁVEL, DN  25 MM X 3/4 , INSTALADO EM RESERVAÇÃO DE ÁGUA DE EDIFICAÇÃO QUE POSSUA RESERVATÓRIO DE FIBRA/FIBROCIMENTO   FORNECIMENTO E INSTALAÇÃO. AF_06/2016</t>
  </si>
  <si>
    <t xml:space="preserve"> 12.13 </t>
  </si>
  <si>
    <t xml:space="preserve"> 12.14 </t>
  </si>
  <si>
    <t xml:space="preserve"> 12.15 </t>
  </si>
  <si>
    <t xml:space="preserve"> 89448 </t>
  </si>
  <si>
    <t>TUBO, PVC, SOLDÁVEL, DN 40MM, INSTALADO EM PRUMADA DE ÁGUA - FORNECIMENTO E INSTALAÇÃO. AF_12/2014</t>
  </si>
  <si>
    <t xml:space="preserve"> 12.16 </t>
  </si>
  <si>
    <t xml:space="preserve"> 12.17 </t>
  </si>
  <si>
    <t xml:space="preserve"> 12.18 </t>
  </si>
  <si>
    <t xml:space="preserve"> 12.19 </t>
  </si>
  <si>
    <t xml:space="preserve"> 94705 </t>
  </si>
  <si>
    <t>ADAPTADOR COM FLANGE E ANEL DE VEDAÇÃO, PVC, SOLDÁVEL, DN 40 MM X 1 1/4 , INSTALADO EM RESERVAÇÃO DE ÁGUA DE EDIFICAÇÃO QUE POSSUA RESERVATÓRIO DE FIBRA/FIBROCIMENTO   FORNECIMENTO E INSTALAÇÃO. AF_06/2016</t>
  </si>
  <si>
    <t xml:space="preserve"> 13.1 </t>
  </si>
  <si>
    <t xml:space="preserve"> 13.2 </t>
  </si>
  <si>
    <t xml:space="preserve"> 13.3 </t>
  </si>
  <si>
    <t xml:space="preserve"> 13.4 </t>
  </si>
  <si>
    <t xml:space="preserve"> 89806 </t>
  </si>
  <si>
    <t>JOELHO 45 GRAUS, PVC, SERIE NORMAL, ESGOTO PREDIAL, DN 75 MM, JUNTA ELÁSTICA, FORNECIDO E INSTALADO EM PRUMADA DE ESGOTO SANITÁRIO OU VENTILAÇÃO. AF_12/2014</t>
  </si>
  <si>
    <t xml:space="preserve"> 13.5 </t>
  </si>
  <si>
    <t xml:space="preserve"> 13.6 </t>
  </si>
  <si>
    <t xml:space="preserve"> 13.7 </t>
  </si>
  <si>
    <t xml:space="preserve"> 13.8 </t>
  </si>
  <si>
    <t xml:space="preserve"> 13.9 </t>
  </si>
  <si>
    <t xml:space="preserve"> 13.10 </t>
  </si>
  <si>
    <t xml:space="preserve"> 13.11 </t>
  </si>
  <si>
    <t xml:space="preserve"> 13.12 </t>
  </si>
  <si>
    <t xml:space="preserve"> 13.13 </t>
  </si>
  <si>
    <t xml:space="preserve"> 13.14 </t>
  </si>
  <si>
    <t xml:space="preserve"> 89817 </t>
  </si>
  <si>
    <t>LUVA SIMPLES, PVC, SERIE NORMAL, ESGOTO PREDIAL, DN 75 MM, JUNTA ELÁSTICA, FORNECIDO E INSTALADO EM PRUMADA DE ESGOTO SANITÁRIO OU VENTILAÇÃO. AF_12/2014</t>
  </si>
  <si>
    <t xml:space="preserve"> 13.15 </t>
  </si>
  <si>
    <t xml:space="preserve"> 13.16 </t>
  </si>
  <si>
    <t xml:space="preserve"> 13.17 </t>
  </si>
  <si>
    <t xml:space="preserve"> 13.18 </t>
  </si>
  <si>
    <t xml:space="preserve"> 89713 </t>
  </si>
  <si>
    <t>TUBO PVC, SERIE NORMAL, ESGOTO PREDIAL, DN 75 MM, FORNECIDO E INSTALADO EM RAMAL DE DESCARGA OU RAMAL DE ESGOTO SANITÁRIO. AF_12/2014</t>
  </si>
  <si>
    <t xml:space="preserve"> 14.1 </t>
  </si>
  <si>
    <t xml:space="preserve"> 91925 </t>
  </si>
  <si>
    <t>CABO DE COBRE FLEXÍVEL ISOLADO, 1,5 MM², ANTI-CHAMA 0,6/1,0 KV, PARA CIRCUITOS TERMINAIS - FORNECIMENTO E INSTALAÇÃO. AF_12/2015</t>
  </si>
  <si>
    <t xml:space="preserve"> 14.2 </t>
  </si>
  <si>
    <t xml:space="preserve"> 91927 </t>
  </si>
  <si>
    <t>CABO DE COBRE FLEXÍVEL ISOLADO, 2,5 MM², ANTI-CHAMA 0,6/1,0 KV, PARA CIRCUITOS TERMINAIS - FORNECIMENTO E INSTALAÇÃO. AF_12/2015</t>
  </si>
  <si>
    <t xml:space="preserve"> 14.3 </t>
  </si>
  <si>
    <t xml:space="preserve"> 91929 </t>
  </si>
  <si>
    <t>CABO DE COBRE FLEXÍVEL ISOLADO, 4 MM², ANTI-CHAMA 0,6/1,0 KV, PARA CIRCUITOS TERMINAIS - FORNECIMENTO E INSTALAÇÃO. AF_12/2015</t>
  </si>
  <si>
    <t xml:space="preserve"> 14.4 </t>
  </si>
  <si>
    <t xml:space="preserve"> 91931 </t>
  </si>
  <si>
    <t>CABO DE COBRE FLEXÍVEL ISOLADO, 6 MM², ANTI-CHAMA 0,6/1,0 KV, PARA CIRCUITOS TERMINAIS - FORNECIMENTO E INSTALAÇÃO. AF_12/2015</t>
  </si>
  <si>
    <t xml:space="preserve"> 14.5 </t>
  </si>
  <si>
    <t xml:space="preserve"> 14.6 </t>
  </si>
  <si>
    <t xml:space="preserve"> 91992 </t>
  </si>
  <si>
    <t>TOMADA ALTA DE EMBUTIR (1 MÓDULO), 2P+T 10 A, INCLUINDO SUPORTE E PLACA - FORNECIMENTO E INSTALAÇÃO. AF_12/2015</t>
  </si>
  <si>
    <t xml:space="preserve"> 14.7 </t>
  </si>
  <si>
    <t xml:space="preserve"> 92005 </t>
  </si>
  <si>
    <t>TOMADA MÉDIA DE EMBUTIR (2 MÓDULOS), 2P+T 20 A, INCLUINDO SUPORTE E PLACA - FORNECIMENTO E INSTALAÇÃO. AF_12/2015</t>
  </si>
  <si>
    <t xml:space="preserve"> 14.8 </t>
  </si>
  <si>
    <t xml:space="preserve"> 92867 </t>
  </si>
  <si>
    <t>CAIXA RETANGULAR 4" X 2" ALTA (2,00 M DO PISO), METÁLICA, INSTALADA EM PAREDE - FORNECIMENTO E INSTALAÇÃO. AF_12/2015</t>
  </si>
  <si>
    <t xml:space="preserve"> 14.9 </t>
  </si>
  <si>
    <t xml:space="preserve"> 91936 </t>
  </si>
  <si>
    <t>CAIXA OCTOGONAL 4" X 4", PVC, INSTALADA EM LAJE - FORNECIMENTO E INSTALAÇÃO. AF_12/2015</t>
  </si>
  <si>
    <t xml:space="preserve"> 14.10 </t>
  </si>
  <si>
    <t xml:space="preserve"> 14.11 </t>
  </si>
  <si>
    <t xml:space="preserve"> 91847 </t>
  </si>
  <si>
    <t>ELETRODUTO FLEXÍVEL CORRUGADO REFORÇADO, PVC, DN 32 MM (1"), PARA CIRCUITOS TERMINAIS, INSTALADO EM LAJE - FORNECIMENTO E INSTALAÇÃO. AF_12/2015</t>
  </si>
  <si>
    <t xml:space="preserve"> 14.12 </t>
  </si>
  <si>
    <t xml:space="preserve"> 14.13 </t>
  </si>
  <si>
    <t xml:space="preserve"> 14.14 </t>
  </si>
  <si>
    <t xml:space="preserve"> 14.15 </t>
  </si>
  <si>
    <t xml:space="preserve"> 14.16 </t>
  </si>
  <si>
    <t xml:space="preserve"> 101876 </t>
  </si>
  <si>
    <t>QUADRO DE DISTRIBUIÇÃO DE ENERGIA EM PVC, DE EMBUTIR, SEM BARRAMENTO, PARA 6 DISJUNTORES - FORNECIMENTO E INSTALAÇÃO. AF_10/2020</t>
  </si>
  <si>
    <t xml:space="preserve"> 14.17 </t>
  </si>
  <si>
    <t xml:space="preserve"> 92027 </t>
  </si>
  <si>
    <t>INTERRUPTOR SIMPLES (2 MÓDULOS) COM 1 TOMADA DE EMBUTIR 2P+T 10 A,  INCLUINDO SUPORTE E PLACA - FORNECIMENTO E INSTALAÇÃO. AF_12/2015</t>
  </si>
  <si>
    <t xml:space="preserve"> 14.18 </t>
  </si>
  <si>
    <t xml:space="preserve"> 14.19 </t>
  </si>
  <si>
    <t xml:space="preserve"> 14.20 </t>
  </si>
  <si>
    <t xml:space="preserve"> 93660 </t>
  </si>
  <si>
    <t>DISJUNTOR BIPOLAR TIPO DIN, CORRENTE NOMINAL DE 25A - FORNECIMENTO E INSTALAÇÃO. AF_10/2020</t>
  </si>
  <si>
    <t xml:space="preserve"> 14.21 </t>
  </si>
  <si>
    <t xml:space="preserve"> 93661 </t>
  </si>
  <si>
    <t>DISJUNTOR BIPOLAR TIPO DIN, CORRENTE NOMINAL DE 16A - FORNECIMENTO E INSTALAÇÃO. AF_10/2020</t>
  </si>
  <si>
    <t xml:space="preserve"> 14.22 </t>
  </si>
  <si>
    <t xml:space="preserve"> 93662 </t>
  </si>
  <si>
    <t>DISJUNTOR BIPOLAR TIPO DIN, CORRENTE NOMINAL DE 20A - FORNECIMENTO E INSTALAÇÃO. AF_10/2020</t>
  </si>
  <si>
    <t xml:space="preserve"> 14.23 </t>
  </si>
  <si>
    <t>DISJUNTOR BIPOLAR TIPO DIN, CORRENTE NOMINAL DE 32A - FORNECIMENTO E INSTALAÇÃO. AF_10/2020</t>
  </si>
  <si>
    <t xml:space="preserve"> 14.24 </t>
  </si>
  <si>
    <t xml:space="preserve"> 92979 </t>
  </si>
  <si>
    <t>CABO DE COBRE FLEXÍVEL ISOLADO, 10 MM², ANTI-CHAMA 450/750 V, PARA DISTRIBUIÇÃO - FORNECIMENTO E INSTALAÇÃO. AF_12/2015</t>
  </si>
  <si>
    <t xml:space="preserve"> 15.1 </t>
  </si>
  <si>
    <t xml:space="preserve"> 15.2 </t>
  </si>
  <si>
    <t xml:space="preserve"> 15.3 </t>
  </si>
  <si>
    <t xml:space="preserve"> 16.1 </t>
  </si>
  <si>
    <t xml:space="preserve"> 16.2 </t>
  </si>
  <si>
    <t xml:space="preserve"> 16.3 </t>
  </si>
  <si>
    <t xml:space="preserve"> 16.4 </t>
  </si>
  <si>
    <t xml:space="preserve"> 16.5 </t>
  </si>
  <si>
    <t xml:space="preserve"> 100761 </t>
  </si>
  <si>
    <t>PINTURA COM TINTA ALQUÍDICA DE ACABAMENTO (ESMALTE SINTÉTICO FOSCO) PULVERIZADA SOBRE SUPERFÍCIES METÁLICAS (EXCETO PERFIL) EXECUTADO EM OBRA (02 DEMÃOS). AF_01/2020</t>
  </si>
  <si>
    <t xml:space="preserve"> 17.1 </t>
  </si>
  <si>
    <t xml:space="preserve"> 42 </t>
  </si>
  <si>
    <t>REDE DE GÁS</t>
  </si>
  <si>
    <t xml:space="preserve"> 17.2 </t>
  </si>
  <si>
    <t xml:space="preserve"> 45 </t>
  </si>
  <si>
    <t>LETRA EM AÇO INOX ESCOVADO/POLIDO 15 X 15CM - INSTALADO</t>
  </si>
  <si>
    <t xml:space="preserve"> 17.3 </t>
  </si>
  <si>
    <t xml:space="preserve"> 99839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</si>
  <si>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</si>
  <si>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 xml:space="preserve"> 17.4 </t>
  </si>
  <si>
    <t>MASTRO COM BASE</t>
  </si>
  <si>
    <t xml:space="preserve"> 17.5 </t>
  </si>
  <si>
    <t xml:space="preserve"> 100905 </t>
  </si>
  <si>
    <t xml:space="preserve"> 17.6 </t>
  </si>
  <si>
    <t xml:space="preserve"> 97593 </t>
  </si>
  <si>
    <t>LUMINÁRIA TIPO SPOT, DE SOBREPOR, COM 1 LÂMPADA FLUORESCENTE DE 15 W, SEM REATOR - FORNECIMENTO E INSTALAÇÃO. AF_02/2020</t>
  </si>
  <si>
    <t xml:space="preserve"> 17.7 </t>
  </si>
  <si>
    <t xml:space="preserve"> 101654 </t>
  </si>
  <si>
    <t>LUMINÁRIA DE LED PARA ILUMINAÇÃO PÚBLICA, DE 33 W ATÉ 50 W - FORNECIMENTO E INSTALAÇÃO. AF_08/2020</t>
  </si>
  <si>
    <t xml:space="preserve"> 17.8 </t>
  </si>
  <si>
    <t xml:space="preserve"> 56 </t>
  </si>
  <si>
    <t>GRADE DE FERRO DE PROTEÇÃO</t>
  </si>
  <si>
    <t xml:space="preserve"> 17.9 </t>
  </si>
  <si>
    <t xml:space="preserve"> 17.10 </t>
  </si>
  <si>
    <t xml:space="preserve"> 100619 </t>
  </si>
  <si>
    <t>POSTE DECORATIVO PARA JARDIM EM AÇO TUBULAR, H = *2,5* M, SEM LUMINÁRIA - FORNECIMENTO E INSTALAÇÃO. AF_11/2019</t>
  </si>
  <si>
    <t xml:space="preserve"> 17.11 </t>
  </si>
  <si>
    <t xml:space="preserve"> 97592 </t>
  </si>
  <si>
    <t>LUMINÁRIA TIPO PLAFON, DE SOBREPOR, COM 1 LÂMPADA LED DE 12/13 W, SEM REATOR - FORNECIMENTO E INSTALAÇÃO. AF_02/2020</t>
  </si>
  <si>
    <t xml:space="preserve"> 17.12 </t>
  </si>
  <si>
    <t xml:space="preserve"> 98557 </t>
  </si>
  <si>
    <t>IMPERMEABILIZAÇÃO DE SUPERFÍCIE COM EMULSÃO ASFÁLTICA, 2 DEMÃOS AF_06/2018</t>
  </si>
  <si>
    <t xml:space="preserve"> 17.13 </t>
  </si>
  <si>
    <t xml:space="preserve"> 01 </t>
  </si>
  <si>
    <t>Reservatório Elevado com Caixa D'agua em Fibra de Vidro de 15.000,00 litros apoiado em estrutura pré-moldada concreto, composta de capitel para apoio para a caixa e pilar cilíndrico com altura ultil de 8 metros incluso frete e montagem no local</t>
  </si>
  <si>
    <t>UNID</t>
  </si>
  <si>
    <t xml:space="preserve"> 18.1 </t>
  </si>
  <si>
    <t xml:space="preserve"> 69 </t>
  </si>
  <si>
    <t xml:space="preserve"> 93208 </t>
  </si>
  <si>
    <t>EXECUÇÃO DE ALMOXARIFADO EM CANTEIRO DE OBRA EM CHAPA DE MADEIRA COMPENSADA, INCLUSO PRATELEIRAS. AF_02/2016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</si>
  <si>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</si>
  <si>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</si>
  <si>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</si>
  <si>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</si>
  <si>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>TERMINAL OU CONECTOR DE PRESSAO - PARA CABO 240MM2 - FORNECIMENTO E INSTALACAO</t>
  </si>
  <si>
    <t xml:space="preserve"> 91677 </t>
  </si>
  <si>
    <t>ENGENHEIRO ELETRICISTA COM ENCARGOS COMPLEMENTARES</t>
  </si>
  <si>
    <t xml:space="preserve"> 88253 </t>
  </si>
  <si>
    <t>AUXILIAR DE TOPÓGRAFO COM ENCARGOS COMPLEMENTARES</t>
  </si>
  <si>
    <t xml:space="preserve"> 100533 </t>
  </si>
  <si>
    <t>TECNICO DE EDIFICACOES COM ENCARGOS COMPLEMENTARES</t>
  </si>
  <si>
    <t xml:space="preserve"> 90775 </t>
  </si>
  <si>
    <t>DESENHISTA PROJETISTA COM ENCARGOS COMPLEMENTARES</t>
  </si>
  <si>
    <t xml:space="preserve"> 4415 </t>
  </si>
  <si>
    <t>Veículo leve - Volkswagen:GOL 1000 - automóvel até 100 hp</t>
  </si>
  <si>
    <t>h</t>
  </si>
  <si>
    <t xml:space="preserve"> 6443 </t>
  </si>
  <si>
    <t>TEODOLITO</t>
  </si>
  <si>
    <t xml:space="preserve"> 6694 </t>
  </si>
  <si>
    <t>Desenhista Júnior (Cadista Copista) - Técnico de Nível médio até 5 anos de experiência - Rev 01</t>
  </si>
  <si>
    <t>SONDAGENS</t>
  </si>
  <si>
    <t xml:space="preserve"> I1860 </t>
  </si>
  <si>
    <t>SERVIÇOS DE SONDAGEM À PERCUSSÃO</t>
  </si>
  <si>
    <t>PROJETOS</t>
  </si>
  <si>
    <t xml:space="preserve"> 90778 </t>
  </si>
  <si>
    <t>ENGENHEIRO CIVIL DE OBRA PLENO COM ENCARGOS COMPLEMENTARES</t>
  </si>
  <si>
    <t xml:space="preserve"> 7352 </t>
  </si>
  <si>
    <t>Projeto de Combate a incêndio com área acima de 750m² com Hidrante e extintor.Observação : Aprovado pelo Corpo de Bombeiros. Projeto de Combate a incêndio com área acima de 750m² com Hidrante e extintor. Observação : Aprovado pelo Corpo de Bombeiros.</t>
  </si>
  <si>
    <t>SEES - SERVIÇOS ESPECIAIS</t>
  </si>
  <si>
    <t xml:space="preserve"> 00041954 </t>
  </si>
  <si>
    <t>CABO DE ACO GALVANIZADO, DIAMETRO 9,53 MM (3/8"), COM ALMA DE FIBRA 6 X 25 F</t>
  </si>
  <si>
    <t>DEMOLIÇÕES E RETIRADAS</t>
  </si>
  <si>
    <t xml:space="preserve"> 91277 </t>
  </si>
  <si>
    <t>PLACA VIBRATÓRIA REVERSÍVEL COM MOTOR 4 TEMPOS A GASOLINA, FORÇA CENTRÍFUGA DE 25 KN (2500 KGF), POTÊNCIA 5,5 CV - CHP DIURNO. AF_08/2015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</si>
  <si>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</si>
  <si>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</si>
  <si>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91533 </t>
  </si>
  <si>
    <t>COMPACTADOR DE SOLOS DE PERCUSSÃO (SOQUETE) COM MOTOR A GASOLINA 4 TEMPOS, POTÊNCIA 4 CV - CHP DIURNO. AF_08/2015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</si>
  <si>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</si>
  <si>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</si>
  <si>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91534 </t>
  </si>
  <si>
    <t>COMPACTADOR DE SOLOS DE PERCUSSÃO (SOQUETE) COM MOTOR A GASOLINA 4 TEMPOS, POTÊNCIA 4 CV - CHI DIURNO. AF_08/2015</t>
  </si>
  <si>
    <t xml:space="preserve"> 00000368 </t>
  </si>
  <si>
    <t>AREIA PARA ATERRO - POSTO JAZIDA/FORNECEDOR (RETIRADO NA JAZIDA, SEM TRANSPORTE)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</si>
  <si>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</si>
  <si>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</si>
  <si>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</si>
  <si>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</si>
  <si>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00034493 </t>
  </si>
  <si>
    <t>CONCRETO USINADO BOMBEAVEL, CLASSE DE RESISTENCIA C25, COM BRITA 0 E 1, SLUMP = 100 +/- 20 MM, EXCLUI SERVICO DE BOMBEAMENTO (NBR 8953)</t>
  </si>
  <si>
    <t xml:space="preserve"> 00034492 </t>
  </si>
  <si>
    <t>CONCRETO USINADO BOMBEAVEL, CLASSE DE RESISTENCIA C20, COM BRITA 0 E 1, SLUMP = 100 +/- 20 MM, EXCLUI SERVICO DE BOMBEAMENTO (NBR 8953)</t>
  </si>
  <si>
    <t xml:space="preserve"> 92793 </t>
  </si>
  <si>
    <t>CORTE E DOBRA DE AÇO CA-50, DIÂMETRO DE 8,0 MM, UTILIZADO EM ESTRUTURAS DIVERSAS, EXCETO LAJES. AF_12/2015</t>
  </si>
  <si>
    <t xml:space="preserve"> 88245 </t>
  </si>
  <si>
    <t>ARMADOR COM ENCARGOS COMPLEMENTARES</t>
  </si>
  <si>
    <t xml:space="preserve"> 88238 </t>
  </si>
  <si>
    <t>AJUDANTE DE ARMADOR COM ENCARGOS COMPLEMENTARES</t>
  </si>
  <si>
    <t xml:space="preserve"> 92273 </t>
  </si>
  <si>
    <t>FABRICAÇÃO DE ESCORAS DO TIPO PONTALETE, EM MADEIRA, PARA PÉ-DIREITO SIMPLES. AF_09/2020</t>
  </si>
  <si>
    <t xml:space="preserve"> 92783 </t>
  </si>
  <si>
    <t>ARMAÇÃO DE LAJE DE UMA ESTRUTURA CONVENCIONAL DE CONCRETO ARMADO EM UMA EDIFICAÇÃO TÉRREA OU SOBRADO UTILIZANDO AÇO CA-60 DE 4,2 MM - MONTAGEM. AF_12/2015</t>
  </si>
  <si>
    <t xml:space="preserve"> 92723 </t>
  </si>
  <si>
    <t>CONCRETAGEM DE VIGAS E LAJES, FCK=20 MPA, PARA LAJES PREMOLDADAS COM USO DE BOMBA EM EDIFICAÇÃO COM ÁREA MÉDIA DE LAJES MENOR OU IGUAL A 20 M² - LANÇAMENTO, ADENSAMENTO E ACABAMENTO. AF_12/2015</t>
  </si>
  <si>
    <t xml:space="preserve"> 00003736 </t>
  </si>
  <si>
    <t>LAJE PRE-MOLDADA CONVENCIONAL (LAJOTAS + VIGOTAS) PARA FORRO, UNIDIRECIONAL, SOBRECARGA DE 100 KG/M2, VAO ATE 4,00 M (SEM COLOCACAO)</t>
  </si>
  <si>
    <t xml:space="preserve"> 00040304 </t>
  </si>
  <si>
    <t>PREGO DE ACO POLIDO COM CABECA DUPLA 17 X 27 (2 1/2 X 11)</t>
  </si>
  <si>
    <t xml:space="preserve"> 00006193 </t>
  </si>
  <si>
    <t>TABUA  NAO  APARELHADA  *2,5 X 20* CM, EM MACARANDUBA, ANGELIM OU EQUIVALENTE DA REGIAO - BRUTA</t>
  </si>
  <si>
    <t xml:space="preserve"> 00007267 </t>
  </si>
  <si>
    <t>BLOCO CERAMICO VAZADO PARA ALVENARIA DE VEDACAO, 6 FUROS, DE 9 X 14 X 19 CM (L X A X C)</t>
  </si>
  <si>
    <t xml:space="preserve"> 00037395 </t>
  </si>
  <si>
    <t>PINO DE ACO COM FURO, HASTE = 27 MM (ACAO DIRETA)</t>
  </si>
  <si>
    <t>CENTO</t>
  </si>
  <si>
    <t xml:space="preserve"> 00034557 </t>
  </si>
  <si>
    <t>TELA DE ACO SOLDADA GALVANIZADA/ZINCADA PARA ALVENARIA, FIO D = *1,20 A 1,70* MM, MALHA 15 X 15 MM, (C X L) *50 X 7,5* CM</t>
  </si>
  <si>
    <t xml:space="preserve"> 2540 </t>
  </si>
  <si>
    <t>Rejunte colorido flexivel  para revestimentos cerâmicos</t>
  </si>
  <si>
    <t xml:space="preserve"> 12223 </t>
  </si>
  <si>
    <t>Cerâmica 10 x 10 cm, pei-3, eliane, linha galeria branco mesh ou similar</t>
  </si>
  <si>
    <t xml:space="preserve"> 13254 </t>
  </si>
  <si>
    <t>Cerâmica 10 x 20 cm, brilhante, eliane, linha metrô white ou similar Cerâmica 10 x 20 cm, brilhante, eliane, linha metrô white  ou similar</t>
  </si>
  <si>
    <t xml:space="preserve"> 88274 </t>
  </si>
  <si>
    <t>MARMORISTA/GRANITEIRO COM ENCARGOS COMPLEMENTARES</t>
  </si>
  <si>
    <t xml:space="preserve"> 00000131 </t>
  </si>
  <si>
    <t>ADESIVO ESTRUTURAL A BASE DE RESINA EPOXI, BICOMPONENTE, PASTOSO (TIXOTROPICO)</t>
  </si>
  <si>
    <t xml:space="preserve"> 00037596 </t>
  </si>
  <si>
    <t>ARGAMASSA COLANTE TIPO AC III E</t>
  </si>
  <si>
    <t xml:space="preserve"> 00025976 </t>
  </si>
  <si>
    <t>DIVISORIA EM GRANITO, COM DUAS FACES POLIDAS, TIPO ANDORINHA/ QUARTZ/ CASTELO/ CORUMBA OU OUTROS EQUIVALENTES DA REGIAO, E=  *3,0* CM</t>
  </si>
  <si>
    <t xml:space="preserve"> I1621 </t>
  </si>
  <si>
    <t>PERFIL BATENTE DE AÇO (14/24)X44MM CHAPA 20 (DIVISÓRIA)</t>
  </si>
  <si>
    <t xml:space="preserve"> 00001380 </t>
  </si>
  <si>
    <t>CIMENTO BRANCO</t>
  </si>
  <si>
    <t xml:space="preserve"> I7917 </t>
  </si>
  <si>
    <t>DIVISÓRIA DE GRANITO CINZA E=3CM</t>
  </si>
  <si>
    <t xml:space="preserve"> 95471 </t>
  </si>
  <si>
    <t>VASO SANITARIO SIFONADO CONVENCIONAL PARA PCD SEM FURO FRONTAL COM  LOUÇA BRANCA SEM ASSENTO -  FORNECIMENTO E INSTALAÇÃO. AF_01/2020</t>
  </si>
  <si>
    <t xml:space="preserve"> 00010432 </t>
  </si>
  <si>
    <t>MICTORIO SIFONADO LOUCA BRANCA SEM COMPLEMENTOS</t>
  </si>
  <si>
    <t xml:space="preserve"> 00021112 </t>
  </si>
  <si>
    <t>VALVULA DE DESCARGA EM METAL CROMADO PARA MICTORIO COM ACIONAMENTO POR PRESSAO E FECHAMENTO AUTOMATICO</t>
  </si>
  <si>
    <t xml:space="preserve"> 00036204 </t>
  </si>
  <si>
    <t>BARRA DE APOIO RETA, EM ACO INOX POLIDO, COMPRIMENTO 60CM, DIAMETRO MINIMO 3 CM</t>
  </si>
  <si>
    <t xml:space="preserve"> 86901 </t>
  </si>
  <si>
    <t>CUBA DE EMBUTIR OVAL EM LOUÇA BRANCA, 35 X 50CM OU EQUIVALENTE - FORNECIMENTO E INSTALAÇÃO. AF_01/2020</t>
  </si>
  <si>
    <t xml:space="preserve"> 86877 </t>
  </si>
  <si>
    <t>VÁLVULA EM METAL CROMADO 1.1/2 X 1.1/2 PARA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</si>
  <si>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</si>
  <si>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</si>
  <si>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00036205 </t>
  </si>
  <si>
    <t>BARRA DE APOIO RETA, EM ACO INOX POLIDO, COMPRIMENTO 70CM, DIAMETRO MINIMO 3 CM</t>
  </si>
  <si>
    <t xml:space="preserve"> 86878 </t>
  </si>
  <si>
    <t>VÁLVULA EM METAL CROMADO TIPO AMERICANA 3.1/2 X 1.1/2 PARA PIA - FORNECIMENTO E INSTALAÇÃO. AF_01/2020</t>
  </si>
  <si>
    <t xml:space="preserve"> 86881 </t>
  </si>
  <si>
    <t>SIFÃO DO TIPO GARRAFA EM METAL CROMADO 1 X 1.1/2 - FORNECIMENTO E INSTALAÇÃO. AF_01/2020</t>
  </si>
  <si>
    <t xml:space="preserve"> 86900 </t>
  </si>
  <si>
    <t>CUBA DE EMBUTIR RETANGULAR DE AÇO INOXIDÁVEL, 46 X 30 X 12 CM - FORNECIMENTO E INSTALAÇÃO. AF_01/2020</t>
  </si>
  <si>
    <t>Conjunto de fixacao para lavatório, DECA SP7 ou similar</t>
  </si>
  <si>
    <t>Louças e Metais Sanitários</t>
  </si>
  <si>
    <t xml:space="preserve"> 00038643 </t>
  </si>
  <si>
    <t>VALVULA EM METAL CROMADO PARA LAVATORIO, 1 " SEM LADRAO</t>
  </si>
  <si>
    <t xml:space="preserve"> 6969 </t>
  </si>
  <si>
    <t>Lavatório louça, de canto, linha Izy, ref. 10117, DECA ou similar</t>
  </si>
  <si>
    <t xml:space="preserve"> 00006136 </t>
  </si>
  <si>
    <t>SIFAO EM METAL CROMADO PARA PIA OU LAVATORIO, 1 X 1.1/2 "</t>
  </si>
  <si>
    <t xml:space="preserve"> 00011683 </t>
  </si>
  <si>
    <t>ENGATE / RABICHO FLEXIVEL INOX 1/2 " X 30 CM</t>
  </si>
  <si>
    <t xml:space="preserve"> 00036209 </t>
  </si>
  <si>
    <t>BARRA DE APOIO EM "L", EM ACO INOX POLIDO 80 X 80 CM, DIAMETRO MINIMO 3 CM</t>
  </si>
  <si>
    <t>ESQV - ESQUADRIAS/FERRAGENS/VIDROS</t>
  </si>
  <si>
    <t xml:space="preserve"> 00034364 </t>
  </si>
  <si>
    <t>JANELA DE CORRER EM ALUMINIO, 120 X 150 CM (A X L), 4 FLS, BANDEIRA COM BASCULA,  ACABAMENTO ACET OU BRILHANTE, BATENTE/REQUADRO DE 6 A 14 CM, COM VIDRO, SEM GUARNICAO/ALIZAR</t>
  </si>
  <si>
    <t xml:space="preserve"> 00004377 </t>
  </si>
  <si>
    <t>PARAFUSO DE ACO ZINCADO COM ROSCA SOBERBA, CABECA CHATA E FENDA SIMPLES, DIAMETRO 4,2 MM, COMPRIMENTO * 32 * MM</t>
  </si>
  <si>
    <t xml:space="preserve"> 00039961 </t>
  </si>
  <si>
    <t>SILICONE ACETICO USO GERAL INCOLOR 280 G</t>
  </si>
  <si>
    <t xml:space="preserve"> 92270 </t>
  </si>
  <si>
    <t>FABRICAÇÃO DE FÔRMA PARA VIGAS, COM MADEIRA SERRADA, E = 25 MM. AF_09/2020</t>
  </si>
  <si>
    <t xml:space="preserve"> 92791 </t>
  </si>
  <si>
    <t>CORTE E DOBRA DE AÇO CA-60, DIÂMETRO DE 5,0 MM, UTILIZADO EM ESTRUTURAS DIVERSAS, EXCETO LAJES. AF_12/2015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</si>
  <si>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</si>
  <si>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</si>
  <si>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92792 </t>
  </si>
  <si>
    <t>CORTE E DOBRA DE AÇO CA-50, DIÂMETRO DE 6,3 MM, UTILIZADO EM ESTRUTURAS DIVERSAS, EXCETO LAJES. AF_12/2015</t>
  </si>
  <si>
    <t xml:space="preserve"> 00007568 </t>
  </si>
  <si>
    <t>BUCHA DE NYLON SEM ABA S10, COM PARAFUSO DE 6,10 X 65 MM EM ACO ZINCADO COM ROSCA SOBERBA, CABECA CHATA E FENDA PHILLIPS</t>
  </si>
  <si>
    <t xml:space="preserve"> 00036888 </t>
  </si>
  <si>
    <t>GUARNICAO/MOLDURA DE ACABAMENTO PARA ESQUADRIA DE ALUMINIO ANODIZADO NATURAL, PARA 1 FACE</t>
  </si>
  <si>
    <t xml:space="preserve"> 00039025 </t>
  </si>
  <si>
    <t>PORTA DE ABRIR EM ALUMINIO TIPO VENEZIANA, ACABAMENTO ANODIZADO NATURAL, SEM GUARNICAO/ALIZAR/VISTA, 87 X 210 CM</t>
  </si>
  <si>
    <t xml:space="preserve"> 00000142 </t>
  </si>
  <si>
    <t>SELANTE ELASTICO MONOCOMPONENTE A BASE DE POLIURETANO (PU) PARA JUNTAS DIVERSAS</t>
  </si>
  <si>
    <t>310ML</t>
  </si>
  <si>
    <t xml:space="preserve"> 00011950 </t>
  </si>
  <si>
    <t>BUCHA DE NYLON SEM ABA S6, COM PARAFUSO DE 4,20 X 40 MM EM ACO ZINCADO COM ROSCA SOBERBA, CABECA CHATA E FENDA PHILLIPS</t>
  </si>
  <si>
    <t>ESQUADRIAS METÁLICAS</t>
  </si>
  <si>
    <t xml:space="preserve"> I1704 </t>
  </si>
  <si>
    <t>PORTA DE FERRO EM CHAPA DUPLA N.14</t>
  </si>
  <si>
    <t xml:space="preserve"> I0208 </t>
  </si>
  <si>
    <t>BATENTE DE FERRO</t>
  </si>
  <si>
    <t xml:space="preserve"> 00003080 </t>
  </si>
  <si>
    <t>FECHADURA ESPELHO PARA PORTA EXTERNA, EM ACO INOX (MAQUINA, TESTA E CONTRA-TESTA) E EM ZAMAC (MACANETA, LINGUETA E TRINCOS) COM ACABAMENTO CROMADO, MAQUINA DE 40 MM, INCLUINDO CHAVE TIPO CILINDRO</t>
  </si>
  <si>
    <t>CJ</t>
  </si>
  <si>
    <t xml:space="preserve"> 00011447 </t>
  </si>
  <si>
    <t>DOBRADICA EM LATAO, 3 " X 2 1/2 ", E= 1,9 A 2 MM, COM ANEL, CROMADO, TAMPA BOLA, COM PARAFUSOS</t>
  </si>
  <si>
    <t xml:space="preserve"> 00034753 </t>
  </si>
  <si>
    <t>CIMENTO PORTLAND POZOLANICO CP IV-32</t>
  </si>
  <si>
    <t xml:space="preserve"> 00037595 </t>
  </si>
  <si>
    <t>ARGAMASSA COLANTE TIPO AC III</t>
  </si>
  <si>
    <t xml:space="preserve"> 00020232 </t>
  </si>
  <si>
    <t>SOLEIRA EM GRANITO, POLIDO, TIPO ANDORINHA/ QUARTZ/ CASTELO/ CORUMBA OU OUTROS EQUIVALENTES DA REGIAO, L= *15* CM, E=  *2,0* CM</t>
  </si>
  <si>
    <t xml:space="preserve"> 00038186 </t>
  </si>
  <si>
    <t>PISO TATIL DE ALERTA OU DIRECIONAL, DE BORRACHA, COLORIDO, 25 X 25 CM, E = 12 MM, PARA ARGAMASSA</t>
  </si>
  <si>
    <t xml:space="preserve"> 94968 </t>
  </si>
  <si>
    <t>CONCRETO MAGRO PARA LASTRO, TRAÇO 1:4,5:4,5 (CIMENTO/ AREIA MÉDIA/ BRITA 1)  - PREPARO MECÂNICO COM BETONEIRA 600 L. AF_07/2016</t>
  </si>
  <si>
    <t xml:space="preserve"> 00040782 </t>
  </si>
  <si>
    <t>CALHA QUADRADA DE CHAPA DE ACO GALVANIZADA NUM 24, CORTE 33 CM</t>
  </si>
  <si>
    <t xml:space="preserve"> 00005104 </t>
  </si>
  <si>
    <t>REBITE DE ALUMINIO VAZADO DE REPUXO, 3,2 X 8 MM (1KG = 1025 UNIDADES)</t>
  </si>
  <si>
    <t xml:space="preserve"> 00013388 </t>
  </si>
  <si>
    <t>SOLDA EM BARRA DE ESTANHO-CHUMBO 50/50</t>
  </si>
  <si>
    <t xml:space="preserve"> 88269 </t>
  </si>
  <si>
    <t>GESSEIRO COM ENCARGOS COMPLEMENTARES</t>
  </si>
  <si>
    <t xml:space="preserve"> 00000345 </t>
  </si>
  <si>
    <t>ARAME GALVANIZADO 18 BWG, D = 1,24MM (0,009 KG/M)</t>
  </si>
  <si>
    <t xml:space="preserve"> 00003315 </t>
  </si>
  <si>
    <t>GESSO EM PO PARA REVESTIMENTOS/MOLDURAS/SANCAS E USO GERAL</t>
  </si>
  <si>
    <t xml:space="preserve"> 00004812 </t>
  </si>
  <si>
    <t>PLACA DE GESSO PARA FORRO, *60 X 60* CM, ESPESSURA DE 12 MM (SEM COLOCACAO)</t>
  </si>
  <si>
    <t xml:space="preserve"> 00040547 </t>
  </si>
  <si>
    <t>PARAFUSO ZINCADO, AUTOBROCANTE, FLANGEADO, 4,2 MM X 19 MM</t>
  </si>
  <si>
    <t xml:space="preserve"> 00020250 </t>
  </si>
  <si>
    <t>SISAL EM FIBRA</t>
  </si>
  <si>
    <t>ACABAMENTOS PARA TETOS</t>
  </si>
  <si>
    <t xml:space="preserve"> I8305 </t>
  </si>
  <si>
    <t>FORRO ACÚSTICO EM PLACAS DE FIBRA MINERAL C/PERFIL "T" EM ALUMÍNIO</t>
  </si>
  <si>
    <t xml:space="preserve"> 00011029 </t>
  </si>
  <si>
    <t>HASTE RETA PARA GANCHO DE FERRO GALVANIZADO, COM ROSCA 1/4 " X 30 CM PARA FIXACAO DE TELHA METALICA, INCLUI PORCA E ARRUELAS DE VEDACAO</t>
  </si>
  <si>
    <t xml:space="preserve"> 00007243 </t>
  </si>
  <si>
    <t>TELHA TRAPEZOIDAL EM ACO ZINCADO, SEM PINTURA, ALTURA DE APROXIMADAMENTE 40 MM, ESPESSURA DE 0,50 MM E LARGURA UTIL DE 980 MM</t>
  </si>
  <si>
    <t xml:space="preserve"> 88278 </t>
  </si>
  <si>
    <t>MONTADOR DE ESTRUTURA METÁLICA COM ENCARGOS COMPLEMENTARES</t>
  </si>
  <si>
    <t xml:space="preserve"> 00043083 </t>
  </si>
  <si>
    <t>PERFIL "U" ENRIJECIDO DE ACO GALVANIZADO, DOBRADO, 150 X 60 X 20 MM, E = 3,00 MM OU 200 X 75 X 25 MM, E = 3,75 MM</t>
  </si>
  <si>
    <t xml:space="preserve"> 00040549 </t>
  </si>
  <si>
    <t>PARAFUSO, COMUM, ASTM A307, SEXTAVADO, DIAMETRO 1/2" (12,7 MM), COMPRIMENTO 1" (25,4 MM)</t>
  </si>
  <si>
    <t xml:space="preserve"> 00007175 </t>
  </si>
  <si>
    <t>TELHA DE BARRO / CERAMICA, NAO ESMALTADA, TIPO ROMANA, AMERICANA, PORTUGUESA, FRANCESA, COMPRIMENTO DE *41* CM,  RENDIMENTO DE *16* TELHAS/M2</t>
  </si>
  <si>
    <t xml:space="preserve"> 00011674 </t>
  </si>
  <si>
    <t>REGISTRO DE ESFERA, PVC, COM VOLANTE, VS, SOLDAVEL, DN 25 MM, COM CORPO DIVIDIDO</t>
  </si>
  <si>
    <t xml:space="preserve"> 00037947 </t>
  </si>
  <si>
    <t>TE PVC, SOLDAVEL, COM ROSCA NA BOLSA CENTRAL, 90 GRAUS, 25 MM X 3/4", PARA AGUA FRIA PREDIAL</t>
  </si>
  <si>
    <t xml:space="preserve"> 00009874 </t>
  </si>
  <si>
    <t>TUBO PVC, SOLDAVEL, DN 40 MM, AGUA FRIA (NBR-5648)</t>
  </si>
  <si>
    <t xml:space="preserve"> 00000098 </t>
  </si>
  <si>
    <t>ADAPTADOR PVC SOLDAVEL, COM FLANGE E ANEL DE VEDACAO, 40 MM X 1 1/4", PARA CAIXA D'AGUA</t>
  </si>
  <si>
    <t xml:space="preserve"> 00003519 </t>
  </si>
  <si>
    <t>JOELHO PVC, SOLDAVEL, PB, 45 GRAUS, DN 75 MM, PARA ESGOTO PREDIAL</t>
  </si>
  <si>
    <t xml:space="preserve"> 00003898 </t>
  </si>
  <si>
    <t>LUVA SIMPLES, PVC, SOLDAVEL, DN 75 MM, SERIE NORMAL, PARA ESGOTO PREDIAL</t>
  </si>
  <si>
    <t xml:space="preserve"> 00009837 </t>
  </si>
  <si>
    <t>TUBO PVC SERIE NORMAL, DN 75 MM, PARA ESGOTO PREDIAL (NBR 5688)</t>
  </si>
  <si>
    <t xml:space="preserve"> 00000993 </t>
  </si>
  <si>
    <t>CABO DE COBRE, FLEXIVEL, CLASSE 4 OU 5, ISOLACAO EM PVC/A, ANTICHAMA BWF-B, COBERTURA PVC-ST1, ANTICHAMA BWF-B, 1 CONDUTOR, 0,6/1 KV, SECAO NOMINAL 1,5 MM2</t>
  </si>
  <si>
    <t xml:space="preserve"> 00001022 </t>
  </si>
  <si>
    <t>CABO DE COBRE, FLEXIVEL, CLASSE 4 OU 5, ISOLACAO EM PVC/A, ANTICHAMA BWF-B, COBERTURA PVC-ST1, ANTICHAMA BWF-B, 1 CONDUTOR, 0,6/1 KV, SECAO NOMINAL 2,5 MM2</t>
  </si>
  <si>
    <t xml:space="preserve"> 00001021 </t>
  </si>
  <si>
    <t>CABO DE COBRE, FLEXIVEL, CLASSE 4 OU 5, ISOLACAO EM PVC/A, ANTICHAMA BWF-B, COBERTURA PVC-ST1, ANTICHAMA BWF-B, 1 CONDUTOR, 0,6/1 KV, SECAO NOMINAL 4 MM2</t>
  </si>
  <si>
    <t xml:space="preserve"> 00000994 </t>
  </si>
  <si>
    <t>CABO DE COBRE, FLEXIVEL, CLASSE 4 OU 5, ISOLACAO EM PVC/A, ANTICHAMA BWF-B, COBERTURA PVC-ST1, ANTICHAMA BWF-B, 1 CONDUTOR, 0,6/1 KV, SECAO NOMINAL 6 MM2</t>
  </si>
  <si>
    <t xml:space="preserve"> 91990 </t>
  </si>
  <si>
    <t>TOMADA ALTA DE EMBUTIR (1 MÓDULO), 2P+T 10 A, SEM SUPORTE E SEM PLACA - FORNECIMENTO E INSTALAÇÃO. AF_12/2015</t>
  </si>
  <si>
    <t xml:space="preserve"> 92003 </t>
  </si>
  <si>
    <t>TOMADA MÉDIA DE EMBUTIR (2 MÓDULOS), 2P+T 20 A, SEM SUPORTE E SEM PLACA - FORNECIMENTO E INSTALAÇÃO. AF_12/2015</t>
  </si>
  <si>
    <t xml:space="preserve"> 00012001 </t>
  </si>
  <si>
    <t>CAIXA OCTOGONAL DE FUNDO MOVEL, EM PVC, DE 4" X 4", PARA ELETRODUTO FLEXIVEL CORRUGADO</t>
  </si>
  <si>
    <t xml:space="preserve"> 00039245 </t>
  </si>
  <si>
    <t>ELETRODUTO PVC FLEXIVEL CORRUGADO, REFORCADO, COR LARANJA, DE 32 MM, PARA LAJES E PISOS</t>
  </si>
  <si>
    <t xml:space="preserve"> 00039795 </t>
  </si>
  <si>
    <t>QUADRO DE DISTRIBUICAO, SEM BARRAMENTO, EM PVC, DE EMBUTIR, PARA 6 DISJUNTORES NEMA OU 8 DISJUNTORES DIN</t>
  </si>
  <si>
    <t xml:space="preserve"> 92026 </t>
  </si>
  <si>
    <t>INTERRUPTOR SIMPLES (2 MÓDULOS) COM 1 TOMADA DE EMBUTIR 2P+T 10 A,  SEM SUPORTE E SEM PLACA - FORNECIMENTO E INSTALAÇÃO. AF_12/2015</t>
  </si>
  <si>
    <t xml:space="preserve"> 00034616 </t>
  </si>
  <si>
    <t>DISJUNTOR TIPO DIN/IEC, BIPOLAR DE 6 ATE 32A</t>
  </si>
  <si>
    <t xml:space="preserve"> 96309 </t>
  </si>
  <si>
    <t>COMPRESSOR DE AR, VAZAO DE 10 PCM, RESERVATORIO 100 L, PRESSAO DE TRABALHO ENTRE 6,9 E 9,7 BAR, POTENCIA 2 HP, TENSAO 110/220 V - CHP DIURNO. AF_05/2017</t>
  </si>
  <si>
    <t xml:space="preserve"> 96308 </t>
  </si>
  <si>
    <t>COMPRESSOR DE AR, VAZAO DE 10 PCM, RESERVATORIO 100 L, PRESSAO DE TRABALHO ENTRE 6,9 E 9,7 BAR  POTENCIA 2 HP, TENSAO 110/220 V  CHI DIURNO. AF_05/2017</t>
  </si>
  <si>
    <t xml:space="preserve"> 00007288 </t>
  </si>
  <si>
    <t>TINTA ESMALTE SINTETICO PREMIUM FOSCO</t>
  </si>
  <si>
    <t xml:space="preserve"> I7509 </t>
  </si>
  <si>
    <t>REDE DE GÁS P/ COZINHA</t>
  </si>
  <si>
    <t xml:space="preserve"> 4875 </t>
  </si>
  <si>
    <t>Letras aço inox 15 x 15cm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</si>
  <si>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</si>
  <si>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</si>
  <si>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</si>
  <si>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</si>
  <si>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 xml:space="preserve"> 00000546 </t>
  </si>
  <si>
    <t>BARRA DE FERRO CHATA, RETANGULAR (QUALQUER BITOLA)</t>
  </si>
  <si>
    <t xml:space="preserve"> 00001332 </t>
  </si>
  <si>
    <t>CHAPA DE ACO GROSSA, ASTM A36, E = 3/8 " (9,53 MM) 74,69 KG/M2</t>
  </si>
  <si>
    <t xml:space="preserve"> 00011002 </t>
  </si>
  <si>
    <t>ELETRODO REVESTIDO AWS - E6013, DIAMETRO IGUAL A 2,50 MM</t>
  </si>
  <si>
    <t xml:space="preserve"> 00011964 </t>
  </si>
  <si>
    <t>PARAFUSO DE ACO TIPO CHUMBADOR PARABOLT, DIAMETRO 3/8", COMPRIMENTO 75 MM</t>
  </si>
  <si>
    <t xml:space="preserve"> 00021013 </t>
  </si>
  <si>
    <t>TUBO ACO GALVANIZADO COM COSTURA, CLASSE LEVE, DN 50 MM ( 2"),  E = 3,00 MM,  *4,40* KG/M (NBR 5580)</t>
  </si>
  <si>
    <t xml:space="preserve"> 00021012 </t>
  </si>
  <si>
    <t>TUBO ACO GALVANIZADO COM COSTURA, CLASSE LEVE, DN 40 MM ( 1 1/2"),  E = 3,00 MM,  *3,48* KG/M (NBR 5580)</t>
  </si>
  <si>
    <t xml:space="preserve"> 94975 </t>
  </si>
  <si>
    <t>CONCRETO FCK = 15MPA, TRAÇO 1:3,4:3,5 (CIMENTO/ AREIA MÉDIA/ BRITA 1)  - PREPARO MANUAL. AF_07/2016</t>
  </si>
  <si>
    <t xml:space="preserve"> 92873 </t>
  </si>
  <si>
    <t>LANÇAMENTO COM USO DE BALDES, ADENSAMENTO E ACABAMENTO DE CONCRETO EM ESTRUTURAS. AF_12/2015</t>
  </si>
  <si>
    <t xml:space="preserve"> 00001347 </t>
  </si>
  <si>
    <t>CHAPA DE MADEIRA COMPENSADA PLASTIFICADA PARA FORMA DE CONCRETO, DE 2,20 X 1,10 M, E = 12 MM</t>
  </si>
  <si>
    <t xml:space="preserve"> 00012358 </t>
  </si>
  <si>
    <t>MASTRO SIMPLES GALVANIZADO DIAMETRO NOMINAL 2", COMPRIMENTO 3 M</t>
  </si>
  <si>
    <t xml:space="preserve"> 00003811 </t>
  </si>
  <si>
    <t>LUMINARIA DE SOBREPOR EM CHAPA DE ACO PARA 2 LAMPADAS FLUORESCENTES DE *18* W, ALETADA, COMPLETA (LAMPADAS E REATOR INCLUSOS)</t>
  </si>
  <si>
    <t xml:space="preserve"> 00038191 </t>
  </si>
  <si>
    <t>LAMPADA FLUORESCENTE COMPACTA 2U BRANCA 15 W, BASE E27 (127/220 V)</t>
  </si>
  <si>
    <t xml:space="preserve"> 00012266 </t>
  </si>
  <si>
    <t>LUMINARIA SPOT DE SOBREPOR EM ALUMINIO COM ALETA PLASTICA PARA 1 LAMPADA, BASE E27, POTENCIA MAXIMA 40/60 W (NAO INCLUI LAMPADA)</t>
  </si>
  <si>
    <t xml:space="preserve"> 5928 </t>
  </si>
  <si>
    <t>GUINDAUTO HIDRÁULICO, CAPACIDADE MÁXIMA DE CARGA 6200 KG, MOMENTO MÁXIMO DE CARGA 11,7 TM, ALCANCE MÁXIMO HORIZONTAL 9,70 M, INCLUSIVE CAMINHÃO TOCO PBT 16.000 KG, POTÊNCIA DE 189 CV - CHP DIURNO. AF_06/2014</t>
  </si>
  <si>
    <t xml:space="preserve"> 00042244 </t>
  </si>
  <si>
    <t>LUMINARIA DE LED PARA ILUMINACAO PUBLICA, DE 33 W ATE 50 W, INVOLUCRO EM ALUMINIO OU ACO INOX</t>
  </si>
  <si>
    <t xml:space="preserve"> I1222 </t>
  </si>
  <si>
    <t>GRADE DE FERRO</t>
  </si>
  <si>
    <t xml:space="preserve"> 00011975 </t>
  </si>
  <si>
    <t>CHUMBADOR DE ACO, DIAMETRO 5/8", COMPRIMENTO 6", COM PORCA</t>
  </si>
  <si>
    <t xml:space="preserve"> 00012388 </t>
  </si>
  <si>
    <t>POSTE DECORATIVO PARA JARDIM EM ACO TUBULAR, SEM LUMINARIA, H = *2,5* M</t>
  </si>
  <si>
    <t xml:space="preserve"> 00039385 </t>
  </si>
  <si>
    <t>LUMINARIA LED PLAFON REDONDO DE SOBREPOR BIVOLT 12/13 W,  D = *17* CM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</si>
  <si>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</si>
  <si>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</si>
  <si>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</si>
  <si>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</si>
  <si>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</si>
  <si>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00000626 </t>
  </si>
  <si>
    <t>MANTA LIQUIDA DE BASE ASFALTICA MODIFICADA COM A ADICAO DE ELASTOMEROS DILUIDOS EM SOLVENTE ORGANICO, APLICACAO A FRIO (MEMBRANA IMPERMEABILIZANTE ASFASTICA)</t>
  </si>
  <si>
    <t xml:space="preserve"> 71 </t>
  </si>
  <si>
    <t>Estrutura pre-moldada de concreto p/ caixas d'agua de 15.000 litros, composta de capitel p/apoio da caixa dágua e pilar cilindrico d=40cm e altura = 7,50m, incluso montagem no local, ref: Cilel ou similar</t>
  </si>
  <si>
    <t xml:space="preserve"> 00004730 </t>
  </si>
  <si>
    <t>PEDRA DE MAO OU PEDRA RACHAO PARA ARRIMO/FUNDACAO (POSTO PEDREIRA/FORNECEDOR, SEM FRETE)</t>
  </si>
  <si>
    <t xml:space="preserve"> 465 </t>
  </si>
  <si>
    <t>Caixa d'agua fibra vidro 15.000 litros - Fortlev-Torres (ou similar)</t>
  </si>
  <si>
    <t xml:space="preserve"> 96985 </t>
  </si>
  <si>
    <t>HASTE DE ATERRAMENTO 5/8  PARA SPDA - FORNECIMENTO E INSTALAÇÃO. AF_12/2017</t>
  </si>
  <si>
    <t xml:space="preserve"> 96973 </t>
  </si>
  <si>
    <t>CORDOALHA DE COBRE NU 35 MM², NÃO ENTERRADA, COM ISOLADOR - FORNECIMENTO E INSTALAÇÃO. AF_12/2017</t>
  </si>
  <si>
    <t xml:space="preserve"> 96974 </t>
  </si>
  <si>
    <t>CORDOALHA DE COBRE NU 50 MM², NÃO ENTERRADA, COM ISOLADOR - FORNECIMENTO E INSTALAÇÃO. AF_12/2017</t>
  </si>
  <si>
    <t xml:space="preserve"> 00004274 </t>
  </si>
  <si>
    <t>PARA-RAIOS TIPO FRANKLIN 350 MM, EM LATAO CROMADO, DUAS DESCIDAS, PARA PROTECAO DE EDIFICACOES CONTRA DESCARGAS ATMOSFERICAS</t>
  </si>
  <si>
    <t xml:space="preserve"> 00043054 </t>
  </si>
  <si>
    <t>ACO CA-25, 10,0 MM, OU 12,5 MM, OU 16,0 MM, OU 20,0 MM, OU 25,0 MM, VERGALHAO</t>
  </si>
  <si>
    <t xml:space="preserve"> 00001587 </t>
  </si>
  <si>
    <t>TERMINAL METALICO A PRESSAO PARA 1 CABO DE 35 MM2, COM 1 FURO DE FIXACAO</t>
  </si>
  <si>
    <t xml:space="preserve"> 4411 </t>
  </si>
  <si>
    <t>Porta tampa / tampa p/caixa de inspeção 300mm em pvc, akros ou similar</t>
  </si>
  <si>
    <t xml:space="preserve"> 10609 </t>
  </si>
  <si>
    <t>Conector Cunha com capa de proteção - classe de tensão 15KV - em Liga de alumínio para condutores isolados de 70mm/35mm - 50mm/50mm</t>
  </si>
  <si>
    <t xml:space="preserve"> 9326 </t>
  </si>
  <si>
    <t>Caixa de equalização p/aterramento 20x20x10cm de sobrepor p/11 terminais de pressão c/barramento (pára-raio)</t>
  </si>
  <si>
    <t xml:space="preserve"> 3,75</t>
  </si>
  <si>
    <t xml:space="preserve"> 1,20</t>
  </si>
  <si>
    <t xml:space="preserve"> 66,45</t>
  </si>
  <si>
    <t xml:space="preserve"> 1.993,50</t>
  </si>
  <si>
    <t xml:space="preserve"> 24,07</t>
  </si>
  <si>
    <t xml:space="preserve"> 433,26</t>
  </si>
  <si>
    <t xml:space="preserve"> 16,74</t>
  </si>
  <si>
    <t xml:space="preserve"> 0,19</t>
  </si>
  <si>
    <t xml:space="preserve"> 48,92</t>
  </si>
  <si>
    <t xml:space="preserve"> 10,95</t>
  </si>
  <si>
    <t>cj</t>
  </si>
  <si>
    <t xml:space="preserve"> 16,12</t>
  </si>
  <si>
    <t xml:space="preserve"> 0,37</t>
  </si>
  <si>
    <t xml:space="preserve"> 0,32</t>
  </si>
  <si>
    <t xml:space="preserve"> 0,14</t>
  </si>
  <si>
    <t xml:space="preserve"> 19,80</t>
  </si>
  <si>
    <t xml:space="preserve"> 1.373,63</t>
  </si>
  <si>
    <t xml:space="preserve"> 88,13</t>
  </si>
  <si>
    <t xml:space="preserve"> 56,20</t>
  </si>
  <si>
    <t xml:space="preserve"> 722,49</t>
  </si>
  <si>
    <t xml:space="preserve"> 365,37</t>
  </si>
  <si>
    <t xml:space="preserve"> 45,55</t>
  </si>
  <si>
    <t xml:space="preserve"> 31.428,95</t>
  </si>
  <si>
    <t xml:space="preserve"> 2.155,15</t>
  </si>
  <si>
    <t xml:space="preserve"> 13,10</t>
  </si>
  <si>
    <t xml:space="preserve"> 28.232,46</t>
  </si>
  <si>
    <t xml:space="preserve"> 760,04</t>
  </si>
  <si>
    <t xml:space="preserve"> 33,45</t>
  </si>
  <si>
    <t xml:space="preserve"> 25.423,33</t>
  </si>
  <si>
    <t xml:space="preserve"> 122,64</t>
  </si>
  <si>
    <t xml:space="preserve"> 2.882,0</t>
  </si>
  <si>
    <t xml:space="preserve"> 8,14</t>
  </si>
  <si>
    <t xml:space="preserve"> 23.459,48</t>
  </si>
  <si>
    <t xml:space="preserve"> 10,65</t>
  </si>
  <si>
    <t xml:space="preserve"> 1.895,0</t>
  </si>
  <si>
    <t xml:space="preserve"> 11,00</t>
  </si>
  <si>
    <t xml:space="preserve"> 20.845,00</t>
  </si>
  <si>
    <t xml:space="preserve"> 579,46</t>
  </si>
  <si>
    <t xml:space="preserve"> 3.255,0</t>
  </si>
  <si>
    <t xml:space="preserve"> 5,78</t>
  </si>
  <si>
    <t xml:space="preserve"> 18.813,90</t>
  </si>
  <si>
    <t xml:space="preserve"> 69,01</t>
  </si>
  <si>
    <t xml:space="preserve"> 251,77</t>
  </si>
  <si>
    <t xml:space="preserve"> 17.374,64</t>
  </si>
  <si>
    <t xml:space="preserve"> 1,29</t>
  </si>
  <si>
    <t xml:space="preserve"> 69,14</t>
  </si>
  <si>
    <t xml:space="preserve"> 101,0</t>
  </si>
  <si>
    <t xml:space="preserve"> 159,54</t>
  </si>
  <si>
    <t xml:space="preserve"> 16.113,54</t>
  </si>
  <si>
    <t xml:space="preserve"> 52,16</t>
  </si>
  <si>
    <t xml:space="preserve"> 160,18</t>
  </si>
  <si>
    <t xml:space="preserve"> 15.217,10</t>
  </si>
  <si>
    <t xml:space="preserve"> 135,0</t>
  </si>
  <si>
    <t xml:space="preserve"> 94,45</t>
  </si>
  <si>
    <t xml:space="preserve"> 12.750,75</t>
  </si>
  <si>
    <t xml:space="preserve"> 1.015,32</t>
  </si>
  <si>
    <t xml:space="preserve"> 12,32</t>
  </si>
  <si>
    <t xml:space="preserve"> 12.508,74</t>
  </si>
  <si>
    <t xml:space="preserve"> 2.747,3</t>
  </si>
  <si>
    <t xml:space="preserve"> 4,29</t>
  </si>
  <si>
    <t xml:space="preserve"> 11.785,91</t>
  </si>
  <si>
    <t xml:space="preserve"> 100,33</t>
  </si>
  <si>
    <t xml:space="preserve"> 42,18</t>
  </si>
  <si>
    <t xml:space="preserve"> 17,29</t>
  </si>
  <si>
    <t xml:space="preserve"> 638,93</t>
  </si>
  <si>
    <t xml:space="preserve"> 11.047,09</t>
  </si>
  <si>
    <t xml:space="preserve"> 54,41</t>
  </si>
  <si>
    <t xml:space="preserve"> 51,37</t>
  </si>
  <si>
    <t xml:space="preserve"> 197,33</t>
  </si>
  <si>
    <t xml:space="preserve"> 10.136,84</t>
  </si>
  <si>
    <t xml:space="preserve"> 41,33</t>
  </si>
  <si>
    <t xml:space="preserve"> 0,72</t>
  </si>
  <si>
    <t xml:space="preserve"> 151,98</t>
  </si>
  <si>
    <t xml:space="preserve"> 62,79</t>
  </si>
  <si>
    <t xml:space="preserve"> 9.542,82</t>
  </si>
  <si>
    <t xml:space="preserve"> 526,66</t>
  </si>
  <si>
    <t xml:space="preserve"> 120,0</t>
  </si>
  <si>
    <t xml:space="preserve"> 74,01</t>
  </si>
  <si>
    <t xml:space="preserve"> 8.881,20</t>
  </si>
  <si>
    <t xml:space="preserve"> 34,50</t>
  </si>
  <si>
    <t xml:space="preserve"> 18,0</t>
  </si>
  <si>
    <t xml:space="preserve"> 407,22</t>
  </si>
  <si>
    <t xml:space="preserve"> 7.329,96</t>
  </si>
  <si>
    <t xml:space="preserve"> 24,98</t>
  </si>
  <si>
    <t xml:space="preserve"> 89,65</t>
  </si>
  <si>
    <t xml:space="preserve"> 6.723,75</t>
  </si>
  <si>
    <t xml:space="preserve"> 0,50</t>
  </si>
  <si>
    <t xml:space="preserve"> 516,67</t>
  </si>
  <si>
    <t xml:space="preserve"> 6.716,71</t>
  </si>
  <si>
    <t xml:space="preserve"> 160,26</t>
  </si>
  <si>
    <t xml:space="preserve"> 41,60</t>
  </si>
  <si>
    <t xml:space="preserve"> 6.666,81</t>
  </si>
  <si>
    <t xml:space="preserve"> 2.633,0</t>
  </si>
  <si>
    <t xml:space="preserve"> 2,52</t>
  </si>
  <si>
    <t xml:space="preserve"> 6.635,16</t>
  </si>
  <si>
    <t xml:space="preserve"> 179,40</t>
  </si>
  <si>
    <t xml:space="preserve"> 39,30</t>
  </si>
  <si>
    <t xml:space="preserve"> 1.457,10</t>
  </si>
  <si>
    <t xml:space="preserve"> 5.464,12</t>
  </si>
  <si>
    <t xml:space="preserve"> 0,41</t>
  </si>
  <si>
    <t xml:space="preserve"> 24,62</t>
  </si>
  <si>
    <t xml:space="preserve"> 46,24</t>
  </si>
  <si>
    <t xml:space="preserve"> 92,0</t>
  </si>
  <si>
    <t xml:space="preserve"> 56,19</t>
  </si>
  <si>
    <t xml:space="preserve"> 5.169,48</t>
  </si>
  <si>
    <t xml:space="preserve"> 6,04</t>
  </si>
  <si>
    <t xml:space="preserve"> 2,30</t>
  </si>
  <si>
    <t xml:space="preserve"> 373,4</t>
  </si>
  <si>
    <t xml:space="preserve"> 11,49</t>
  </si>
  <si>
    <t xml:space="preserve"> 4.290,36</t>
  </si>
  <si>
    <t xml:space="preserve"> 34,82</t>
  </si>
  <si>
    <t xml:space="preserve"> 0,31</t>
  </si>
  <si>
    <t xml:space="preserve"> 160,32</t>
  </si>
  <si>
    <t xml:space="preserve"> 25,46</t>
  </si>
  <si>
    <t xml:space="preserve"> 4.081,74</t>
  </si>
  <si>
    <t xml:space="preserve"> 0,29</t>
  </si>
  <si>
    <t xml:space="preserve"> 542,95</t>
  </si>
  <si>
    <t xml:space="preserve"> 3.800,65</t>
  </si>
  <si>
    <t xml:space="preserve"> 181,2</t>
  </si>
  <si>
    <t xml:space="preserve"> 3.587,76</t>
  </si>
  <si>
    <t xml:space="preserve"> 55,97</t>
  </si>
  <si>
    <t xml:space="preserve"> 13,37</t>
  </si>
  <si>
    <t xml:space="preserve"> 1.253,06</t>
  </si>
  <si>
    <t xml:space="preserve"> 2.242,97</t>
  </si>
  <si>
    <t xml:space="preserve"> 33,47</t>
  </si>
  <si>
    <t xml:space="preserve"> 303,28</t>
  </si>
  <si>
    <t xml:space="preserve"> 140,90</t>
  </si>
  <si>
    <t xml:space="preserve"> 2.113,50</t>
  </si>
  <si>
    <t xml:space="preserve"> 2.105,14</t>
  </si>
  <si>
    <t xml:space="preserve"> 2.055,01</t>
  </si>
  <si>
    <t xml:space="preserve"> 31,0</t>
  </si>
  <si>
    <t xml:space="preserve"> 64,79</t>
  </si>
  <si>
    <t xml:space="preserve"> 2.008,49</t>
  </si>
  <si>
    <t xml:space="preserve"> 30,0</t>
  </si>
  <si>
    <t xml:space="preserve"> 197,44</t>
  </si>
  <si>
    <t xml:space="preserve"> 1.974,40</t>
  </si>
  <si>
    <t xml:space="preserve"> 45,17</t>
  </si>
  <si>
    <t xml:space="preserve"> 43,03</t>
  </si>
  <si>
    <t xml:space="preserve"> 1.943,66</t>
  </si>
  <si>
    <t xml:space="preserve"> 17,8</t>
  </si>
  <si>
    <t xml:space="preserve"> 8,34</t>
  </si>
  <si>
    <t xml:space="preserve"> 1.253,6</t>
  </si>
  <si>
    <t xml:space="preserve"> 1,45</t>
  </si>
  <si>
    <t xml:space="preserve"> 1.817,72</t>
  </si>
  <si>
    <t xml:space="preserve"> 377,10</t>
  </si>
  <si>
    <t xml:space="preserve"> 1.696,95</t>
  </si>
  <si>
    <t xml:space="preserve"> 281,35</t>
  </si>
  <si>
    <t xml:space="preserve"> 1.688,10</t>
  </si>
  <si>
    <t xml:space="preserve"> 821,18</t>
  </si>
  <si>
    <t xml:space="preserve"> 1.642,36</t>
  </si>
  <si>
    <t xml:space="preserve"> 78,49</t>
  </si>
  <si>
    <t xml:space="preserve"> 20,67</t>
  </si>
  <si>
    <t xml:space="preserve"> 1.622,38</t>
  </si>
  <si>
    <t xml:space="preserve"> 55,0</t>
  </si>
  <si>
    <t xml:space="preserve"> 29,43</t>
  </si>
  <si>
    <t xml:space="preserve"> 1.618,65</t>
  </si>
  <si>
    <t xml:space="preserve"> 7,24</t>
  </si>
  <si>
    <t xml:space="preserve"> 211,95</t>
  </si>
  <si>
    <t xml:space="preserve"> 1.483,65</t>
  </si>
  <si>
    <t xml:space="preserve"> 180,0</t>
  </si>
  <si>
    <t xml:space="preserve"> 8,00</t>
  </si>
  <si>
    <t xml:space="preserve"> 1.440,00</t>
  </si>
  <si>
    <t xml:space="preserve"> 21,0</t>
  </si>
  <si>
    <t xml:space="preserve"> 68,22</t>
  </si>
  <si>
    <t xml:space="preserve"> 1.432,62</t>
  </si>
  <si>
    <t xml:space="preserve"> 28,61</t>
  </si>
  <si>
    <t xml:space="preserve"> 1.399,60</t>
  </si>
  <si>
    <t xml:space="preserve"> 1.349,61</t>
  </si>
  <si>
    <t xml:space="preserve"> 630,31</t>
  </si>
  <si>
    <t xml:space="preserve"> 1.260,62</t>
  </si>
  <si>
    <t xml:space="preserve"> 250,34</t>
  </si>
  <si>
    <t xml:space="preserve"> 1.251,70</t>
  </si>
  <si>
    <t xml:space="preserve"> 102,55</t>
  </si>
  <si>
    <t xml:space="preserve"> 1.230,60</t>
  </si>
  <si>
    <t xml:space="preserve"> 585,73</t>
  </si>
  <si>
    <t xml:space="preserve"> 1.171,46</t>
  </si>
  <si>
    <t xml:space="preserve"> 68,77</t>
  </si>
  <si>
    <t xml:space="preserve"> 16,83</t>
  </si>
  <si>
    <t xml:space="preserve"> 1.157,39</t>
  </si>
  <si>
    <t xml:space="preserve"> 282,21</t>
  </si>
  <si>
    <t xml:space="preserve"> 1.128,84</t>
  </si>
  <si>
    <t xml:space="preserve"> 1.037,10</t>
  </si>
  <si>
    <t xml:space="preserve"> 51,61</t>
  </si>
  <si>
    <t xml:space="preserve"> 18,67</t>
  </si>
  <si>
    <t xml:space="preserve"> 963,55</t>
  </si>
  <si>
    <t xml:space="preserve"> 456,31</t>
  </si>
  <si>
    <t xml:space="preserve"> 912,62</t>
  </si>
  <si>
    <t xml:space="preserve"> 33,0</t>
  </si>
  <si>
    <t xml:space="preserve"> 26,25</t>
  </si>
  <si>
    <t xml:space="preserve"> 866,25</t>
  </si>
  <si>
    <t xml:space="preserve"> 104,56</t>
  </si>
  <si>
    <t xml:space="preserve"> 836,48</t>
  </si>
  <si>
    <t xml:space="preserve"> 18,61</t>
  </si>
  <si>
    <t xml:space="preserve"> 40,0</t>
  </si>
  <si>
    <t xml:space="preserve"> 20,68</t>
  </si>
  <si>
    <t xml:space="preserve"> 827,20</t>
  </si>
  <si>
    <t xml:space="preserve"> 1.993,9</t>
  </si>
  <si>
    <t xml:space="preserve"> 737,74</t>
  </si>
  <si>
    <t xml:space="preserve"> 368,33</t>
  </si>
  <si>
    <t xml:space="preserve"> 736,66</t>
  </si>
  <si>
    <t xml:space="preserve"> 62,0</t>
  </si>
  <si>
    <t xml:space="preserve"> 9,95</t>
  </si>
  <si>
    <t xml:space="preserve"> 616,90</t>
  </si>
  <si>
    <t xml:space="preserve"> 99,20</t>
  </si>
  <si>
    <t xml:space="preserve"> 61,59</t>
  </si>
  <si>
    <t xml:space="preserve"> 615,90</t>
  </si>
  <si>
    <t xml:space="preserve"> 99,25</t>
  </si>
  <si>
    <t xml:space="preserve"> 306,57</t>
  </si>
  <si>
    <t xml:space="preserve"> 613,14</t>
  </si>
  <si>
    <t xml:space="preserve"> 263,12</t>
  </si>
  <si>
    <t xml:space="preserve"> 526,24</t>
  </si>
  <si>
    <t xml:space="preserve"> 63,35</t>
  </si>
  <si>
    <t xml:space="preserve"> 506,80</t>
  </si>
  <si>
    <t xml:space="preserve"> 29,0</t>
  </si>
  <si>
    <t xml:space="preserve"> 17,12</t>
  </si>
  <si>
    <t xml:space="preserve"> 496,48</t>
  </si>
  <si>
    <t xml:space="preserve"> 14,99</t>
  </si>
  <si>
    <t xml:space="preserve"> 494,67</t>
  </si>
  <si>
    <t xml:space="preserve"> 32,06</t>
  </si>
  <si>
    <t xml:space="preserve"> 730,0</t>
  </si>
  <si>
    <t xml:space="preserve"> 438,00</t>
  </si>
  <si>
    <t xml:space="preserve"> 99,54</t>
  </si>
  <si>
    <t xml:space="preserve"> 18,72</t>
  </si>
  <si>
    <t xml:space="preserve"> 430,56</t>
  </si>
  <si>
    <t xml:space="preserve"> 27,0</t>
  </si>
  <si>
    <t xml:space="preserve"> 403,38</t>
  </si>
  <si>
    <t xml:space="preserve"> 47,93</t>
  </si>
  <si>
    <t xml:space="preserve"> 335,51</t>
  </si>
  <si>
    <t xml:space="preserve"> 47,65</t>
  </si>
  <si>
    <t xml:space="preserve"> 333,55</t>
  </si>
  <si>
    <t xml:space="preserve"> 15,10</t>
  </si>
  <si>
    <t xml:space="preserve"> 302,00</t>
  </si>
  <si>
    <t xml:space="preserve"> 99,68</t>
  </si>
  <si>
    <t xml:space="preserve"> 35,56</t>
  </si>
  <si>
    <t xml:space="preserve"> 284,48</t>
  </si>
  <si>
    <t xml:space="preserve"> 99,70</t>
  </si>
  <si>
    <t xml:space="preserve"> 27,79</t>
  </si>
  <si>
    <t xml:space="preserve"> 277,90</t>
  </si>
  <si>
    <t xml:space="preserve"> 275,78</t>
  </si>
  <si>
    <t xml:space="preserve"> 99,74</t>
  </si>
  <si>
    <t xml:space="preserve"> 8,42</t>
  </si>
  <si>
    <t xml:space="preserve"> 269,44</t>
  </si>
  <si>
    <t xml:space="preserve"> 99,76</t>
  </si>
  <si>
    <t xml:space="preserve"> 251,85</t>
  </si>
  <si>
    <t xml:space="preserve"> 99,78</t>
  </si>
  <si>
    <t xml:space="preserve"> 10,68</t>
  </si>
  <si>
    <t xml:space="preserve"> 234,96</t>
  </si>
  <si>
    <t xml:space="preserve"> 34,0</t>
  </si>
  <si>
    <t xml:space="preserve"> 6,91</t>
  </si>
  <si>
    <t xml:space="preserve"> 234,94</t>
  </si>
  <si>
    <t xml:space="preserve"> 99,81</t>
  </si>
  <si>
    <t xml:space="preserve"> 28,24</t>
  </si>
  <si>
    <t xml:space="preserve"> 218,01</t>
  </si>
  <si>
    <t xml:space="preserve"> 99,83</t>
  </si>
  <si>
    <t xml:space="preserve"> 28,0</t>
  </si>
  <si>
    <t xml:space="preserve"> 7,58</t>
  </si>
  <si>
    <t xml:space="preserve"> 212,24</t>
  </si>
  <si>
    <t xml:space="preserve"> 9,05</t>
  </si>
  <si>
    <t xml:space="preserve"> 199,10</t>
  </si>
  <si>
    <t xml:space="preserve"> 99,86</t>
  </si>
  <si>
    <t xml:space="preserve"> 39,07</t>
  </si>
  <si>
    <t xml:space="preserve"> 195,35</t>
  </si>
  <si>
    <t xml:space="preserve"> 16,0</t>
  </si>
  <si>
    <t xml:space="preserve"> 12,03</t>
  </si>
  <si>
    <t xml:space="preserve"> 192,48</t>
  </si>
  <si>
    <t xml:space="preserve"> 99,90</t>
  </si>
  <si>
    <t xml:space="preserve"> 0,57</t>
  </si>
  <si>
    <t xml:space="preserve"> 171,00</t>
  </si>
  <si>
    <t xml:space="preserve"> 9,7</t>
  </si>
  <si>
    <t xml:space="preserve"> 17,22</t>
  </si>
  <si>
    <t xml:space="preserve"> 167,03</t>
  </si>
  <si>
    <t xml:space="preserve"> 99,93</t>
  </si>
  <si>
    <t xml:space="preserve"> 161,20</t>
  </si>
  <si>
    <t xml:space="preserve"> 129,58</t>
  </si>
  <si>
    <t xml:space="preserve"> 99,95</t>
  </si>
  <si>
    <t xml:space="preserve"> 6,65</t>
  </si>
  <si>
    <t xml:space="preserve"> 126,35</t>
  </si>
  <si>
    <t xml:space="preserve"> 11,84</t>
  </si>
  <si>
    <t xml:space="preserve"> 94,72</t>
  </si>
  <si>
    <t xml:space="preserve"> 65,88</t>
  </si>
  <si>
    <t xml:space="preserve"> 32,22</t>
  </si>
  <si>
    <t xml:space="preserve"> 64,44</t>
  </si>
  <si>
    <t xml:space="preserve"> 30,72</t>
  </si>
  <si>
    <t xml:space="preserve"> 61,44</t>
  </si>
  <si>
    <t xml:space="preserve"> 28,51</t>
  </si>
  <si>
    <t xml:space="preserve"> 57,02</t>
  </si>
  <si>
    <t xml:space="preserve"> 57,00</t>
  </si>
  <si>
    <t xml:space="preserve"> 7,17</t>
  </si>
  <si>
    <t xml:space="preserve"> 50,19</t>
  </si>
  <si>
    <t xml:space="preserve"> 11,31</t>
  </si>
  <si>
    <t>120 DIAS</t>
  </si>
  <si>
    <t>150 DIAS</t>
  </si>
  <si>
    <t>180 DIAS</t>
  </si>
  <si>
    <t>210 DIAS</t>
  </si>
  <si>
    <t>240 DIAS</t>
  </si>
  <si>
    <t xml:space="preserve"> 100,00%
 16.042,95</t>
  </si>
  <si>
    <t xml:space="preserve"> 10,00%
 1.604,30</t>
  </si>
  <si>
    <t xml:space="preserve"> 20,00%
 3.208,59</t>
  </si>
  <si>
    <t xml:space="preserve"> 12,00%
 1.925,15</t>
  </si>
  <si>
    <t xml:space="preserve"> 100,00%
 12.701,69</t>
  </si>
  <si>
    <t xml:space="preserve"> 30,00%
 3.810,51</t>
  </si>
  <si>
    <t xml:space="preserve"> 50,00%
 6.350,85</t>
  </si>
  <si>
    <t xml:space="preserve"> 20,00%
 2.540,34</t>
  </si>
  <si>
    <t xml:space="preserve"> 100,00%
 9.721,89</t>
  </si>
  <si>
    <t xml:space="preserve"> 20,00%
 1.944,38</t>
  </si>
  <si>
    <t xml:space="preserve"> 30,00%
 2.916,57</t>
  </si>
  <si>
    <t>,</t>
  </si>
  <si>
    <t>Composição Emp - 104</t>
  </si>
  <si>
    <t xml:space="preserve"> 104 </t>
  </si>
  <si>
    <t xml:space="preserve">  </t>
  </si>
  <si>
    <t xml:space="preserve"> 6,47</t>
  </si>
  <si>
    <t xml:space="preserve"> 6,28</t>
  </si>
  <si>
    <t xml:space="preserve"> 0,1305</t>
  </si>
  <si>
    <t xml:space="preserve"> 1,81</t>
  </si>
  <si>
    <t xml:space="preserve"> 982 ORSE</t>
  </si>
  <si>
    <t xml:space="preserve"> 4,47</t>
  </si>
  <si>
    <t>Composição Emp - 00012012</t>
  </si>
  <si>
    <t xml:space="preserve"> 00012012 </t>
  </si>
  <si>
    <t xml:space="preserve"> 55,66</t>
  </si>
  <si>
    <t xml:space="preserve"> 53,32</t>
  </si>
  <si>
    <t xml:space="preserve"> 88264 SINAPI</t>
  </si>
  <si>
    <t xml:space="preserve"> 20,02</t>
  </si>
  <si>
    <t xml:space="preserve"> 17,94</t>
  </si>
  <si>
    <t xml:space="preserve"> 0,525</t>
  </si>
  <si>
    <t xml:space="preserve"> 10,51</t>
  </si>
  <si>
    <t xml:space="preserve"> 9,41</t>
  </si>
  <si>
    <t xml:space="preserve"> 88247 SINAPI</t>
  </si>
  <si>
    <t xml:space="preserve"> 15,47</t>
  </si>
  <si>
    <t xml:space="preserve"> 14,01</t>
  </si>
  <si>
    <t xml:space="preserve"> 0,86</t>
  </si>
  <si>
    <t xml:space="preserve"> 13,30</t>
  </si>
  <si>
    <t xml:space="preserve"> 12,04</t>
  </si>
  <si>
    <t xml:space="preserve"> 58015 SIURB</t>
  </si>
  <si>
    <t>TERMINAL DE PRESSÃO PARA CABO 240MM2</t>
  </si>
  <si>
    <t xml:space="preserve"> 31,85</t>
  </si>
  <si>
    <t xml:space="preserve">Fixação p/ lavatório - parafusos (deca - ref: sp-7 ou similar) </t>
  </si>
  <si>
    <t>REFORMA E AMPLIAÇÃO DA U E JOSÉ BASSON CONTENDO REVISÃO E ADEQUAÇÃO DE INSTALAÇÕES ELÉTRICA, HIDROSSANITÁRIA, COBERTURA, ALVENARIA, ESQUADRIAS E REVESTIMENTO E IMPLANTAÇÃO DE  SUBESTAÇÃO E CASTELO D'ÁGUA, ALÉM DA CONSTRUÇÃO DE 02 SALAS DE AULA PARA 50 ALUNOS, SALA DE MEDIAÇÃO TECNOLÓGICA, AMPLIAÇÃO DE SALA DE PROFESSORES, ALMOXARIFADO, REFEITÓRIO E CANTINA, ADEQUAÇÃO DOS BWCS.</t>
  </si>
  <si>
    <t xml:space="preserve">SINAPI - 03/2021 - Piauí
ORSE - 03/2021 - Sergipe
SEINFRA - 027 - Ceará
</t>
  </si>
  <si>
    <t>Orçamento Sintético</t>
  </si>
  <si>
    <t xml:space="preserve"> 106 </t>
  </si>
  <si>
    <t>ADMINISTRAÇÃO LOCAL 02</t>
  </si>
  <si>
    <t>MESES</t>
  </si>
  <si>
    <t xml:space="preserve"> 94 </t>
  </si>
  <si>
    <t>SUBESTAÇÃO ÁREA 112,5 KVA 13.8 KV</t>
  </si>
  <si>
    <t xml:space="preserve"> 3.2.4 </t>
  </si>
  <si>
    <t xml:space="preserve"> 96546 </t>
  </si>
  <si>
    <t>ARMAÇÃO DE BLOCO, VIGA BALDRAME OU SAPATA UTILIZANDO AÇO CA-50 DE 10 MM - MONTAGEM. AF_06/2017</t>
  </si>
  <si>
    <t xml:space="preserve"> 96547 </t>
  </si>
  <si>
    <t>ARMAÇÃO DE BLOCO, VIGA BALDRAME OU SAPATA UTILIZANDO AÇO CA-50 DE 12,5 MM - MONTAGEM. AF_06/2017</t>
  </si>
  <si>
    <t xml:space="preserve"> 96548 </t>
  </si>
  <si>
    <t>ARMAÇÃO DE BLOCO, VIGA BALDRAME OU SAPATA UTILIZANDO AÇO CA-50 DE 16 MM - MONTAGEM. AF_06/2017</t>
  </si>
  <si>
    <t xml:space="preserve"> 96543 </t>
  </si>
  <si>
    <t>ARMAÇÃO DE BLOCO, VIGA BALDRAME E SAPATA UTILIZANDO AÇO CA-60 DE 5 MM - MONTAGEM. AF_06/2017</t>
  </si>
  <si>
    <t xml:space="preserve"> 96535 </t>
  </si>
  <si>
    <t>FABRICAÇÃO, MONTAGEM E DESMONTAGEM DE FÔRMA PARA SAPATA, EM MADEIRA SERRADA, E=25 MM, 4 UTILIZAÇÕES. AF_06/2017</t>
  </si>
  <si>
    <t xml:space="preserve"> 5.8 </t>
  </si>
  <si>
    <t xml:space="preserve"> 5.9 </t>
  </si>
  <si>
    <t xml:space="preserve"> 96536 </t>
  </si>
  <si>
    <t>FABRICAÇÃO, MONTAGEM E DESMONTAGEM DE FÔRMA PARA VIGA BALDRAME, EM MADEIRA SERRADA, E=25 MM, 4 UTILIZAÇÕES. AF_06/2017</t>
  </si>
  <si>
    <t xml:space="preserve"> 5.10 </t>
  </si>
  <si>
    <t xml:space="preserve"> 5.11 </t>
  </si>
  <si>
    <t xml:space="preserve"> 92778 </t>
  </si>
  <si>
    <t>ARMAÇÃO DE PILAR OU VIGA DE UMA ESTRUTURA CONVENCIONAL DE CONCRETO ARMADO EM UMA EDIFICAÇÃO TÉRREA OU SOBRADO UTILIZANDO AÇO CA-50 DE 10,0 MM - MONTAGEM. AF_12/2015</t>
  </si>
  <si>
    <t xml:space="preserve"> 5.12 </t>
  </si>
  <si>
    <t xml:space="preserve"> 92777 </t>
  </si>
  <si>
    <t>ARMAÇÃO DE PILAR OU VIGA DE UMA ESTRUTURA CONVENCIONAL DE CONCRETO ARMADO EM UMA EDIFICAÇÃO TÉRREA OU SOBRADO UTILIZANDO AÇO CA-50 DE 8,0 MM - MONTAGEM. AF_12/2015</t>
  </si>
  <si>
    <t xml:space="preserve"> 5.13 </t>
  </si>
  <si>
    <t xml:space="preserve"> 92779 </t>
  </si>
  <si>
    <t>ARMAÇÃO DE PILAR OU VIGA DE UMA ESTRUTURA CONVENCIONAL DE CONCRETO ARMADO EM UMA EDIFICAÇÃO TÉRREA OU SOBRADO UTILIZANDO AÇO CA-50 DE 12,5 MM - MONTAGEM. AF_12/2015</t>
  </si>
  <si>
    <t xml:space="preserve"> 5.14 </t>
  </si>
  <si>
    <t xml:space="preserve"> 92780 </t>
  </si>
  <si>
    <t>ARMAÇÃO DE PILAR OU VIGA DE UMA ESTRUTURA CONVENCIONAL DE CONCRETO ARMADO EM UMA EDIFICAÇÃO TÉRREA OU SOBRADO UTILIZANDO AÇO CA-50 DE 16,0 MM - MONTAGEM. AF_12/2015</t>
  </si>
  <si>
    <t xml:space="preserve"> 5.15 </t>
  </si>
  <si>
    <t xml:space="preserve"> 92775 </t>
  </si>
  <si>
    <t>ARMAÇÃO DE PILAR OU VIGA DE UMA ESTRUTURA CONVENCIONAL DE CONCRETO ARMADO EM UMA EDIFICAÇÃO TÉRREA OU SOBRADO UTILIZANDO AÇO CA-60 DE 5,0 MM - MONTAGEM. AF_12/2015</t>
  </si>
  <si>
    <t xml:space="preserve"> 5.16 </t>
  </si>
  <si>
    <t xml:space="preserve"> 92718 </t>
  </si>
  <si>
    <t>CONCRETAGEM DE PILARES, FCK = 25 MPA,  COM USO DE BALDES EM EDIFICAÇÃO COM SEÇÃO MÉDIA DE PILARES MENOR OU IGUAL A 0,25 M² - LANÇAMENTO, ADENSAMENTO E ACABAMENTO. AF_12/2015</t>
  </si>
  <si>
    <t xml:space="preserve"> 5.17 </t>
  </si>
  <si>
    <t xml:space="preserve"> 92741 </t>
  </si>
  <si>
    <t>CONCRETAGEM DE VIGAS E LAJES, FCK=20 MPA, PARA QUALQUER TIPO DE LAJE COM BALDES EM EDIFICAÇÃO TÉRREA, COM ÁREA MÉDIA DE LAJES MENOR OU IGUAL A 20 M² - LANÇAMENTO, ADENSAMENTO E ACABAMENTO. AF_12/2015</t>
  </si>
  <si>
    <t xml:space="preserve"> 5.18 </t>
  </si>
  <si>
    <t xml:space="preserve"> 92480 </t>
  </si>
  <si>
    <t>MONTAGEM E DESMONTAGEM DE FÔRMA DE VIGA, ESCORAMENTO METÁLICO, PÉ-DIREITO SIMPLES, EM CHAPA DE MADEIRA PLASTIFICADA, 18 UTILIZAÇÕES. AF_09/2020</t>
  </si>
  <si>
    <t xml:space="preserve"> 92443 </t>
  </si>
  <si>
    <t>MONTAGEM E DESMONTAGEM DE FÔRMA DE PILARES RETANGULARES E ESTRUTURAS SIMILARES, PÉ-DIREITO SIMPLES, EM CHAPA DE MADEIRA COMPENSADA PLASTIFICADA, 18 UTILIZAÇÕES. AF_09/2020</t>
  </si>
  <si>
    <t xml:space="preserve"> 97906 </t>
  </si>
  <si>
    <t>CAIXA ENTERRADA HIDRÁULICA RETANGULAR, EM ALVENARIA COM BLOCOS DE CONCRETO, DIMENSÕES INTERNAS: 0,6X0,6X0,6 M PARA REDE DE ESGOTO. AF_12/2020</t>
  </si>
  <si>
    <t xml:space="preserve"> 14.25 </t>
  </si>
  <si>
    <t xml:space="preserve"> 00012010 </t>
  </si>
  <si>
    <t>ADAPTADOR DE REDUÇÃO DE CONDULETE PVC</t>
  </si>
  <si>
    <t xml:space="preserve"> 14.26 </t>
  </si>
  <si>
    <t xml:space="preserve"> 95808 </t>
  </si>
  <si>
    <t>CONDULETE DE PVC, TIPO LL, PARA ELETRODUTO DE PVC SOLDÁVEL DN 25 MM (3/4''), APARENTE - FORNECIMENTO E INSTALAÇÃO. AF_11/2016</t>
  </si>
  <si>
    <t xml:space="preserve"> 14.27 </t>
  </si>
  <si>
    <t>TAMPA CEGA EM PVC PARA CONDULETE</t>
  </si>
  <si>
    <t xml:space="preserve"> 15.4 </t>
  </si>
  <si>
    <t xml:space="preserve"> 86 </t>
  </si>
  <si>
    <t>HIDRANTE DE RECALQUE INCLUINDO CAIXA EM ELVENARIA DE TIJOLOS MACICÇOS ESP=0,12M, DIM. INT = 0,40 X 0,60 X 0,35M, COM TAMPA EM FERRO FUNDIDO 0,40 X 0,60 E FUNDO COM BRITA</t>
  </si>
  <si>
    <t xml:space="preserve"> 15.5 </t>
  </si>
  <si>
    <t xml:space="preserve"> 89 </t>
  </si>
  <si>
    <t>Bomba para incêndio jockey 2cv</t>
  </si>
  <si>
    <t xml:space="preserve"> 15.6 </t>
  </si>
  <si>
    <t xml:space="preserve"> 88 </t>
  </si>
  <si>
    <t>BOTOEIRA LIGA-DESLIGA PARA BOMBA DE INCÊNDIO</t>
  </si>
  <si>
    <t xml:space="preserve"> 15.7 </t>
  </si>
  <si>
    <t xml:space="preserve"> 94463 </t>
  </si>
  <si>
    <t>TUBO DE AÇO GALVANIZADO COM COSTURA, CLASSE MÉDIA, DN 65 (2 1/2), CONEXÃO ROSQUEADA, INSTALADO EM RESERVAÇÃO DE ÁGUA DE EDIFICAÇÃO QUE POSSUA RESERVATÓRIO DE FIBRA/FIBROCIMENTO  FORNECIMENTO E INSTALAÇÃO. AF_06/2016</t>
  </si>
  <si>
    <t xml:space="preserve"> 15.8 </t>
  </si>
  <si>
    <t xml:space="preserve"> 12128 </t>
  </si>
  <si>
    <t>CENTRAL DE ALARME E DETECÇÃO DE INCÊNDIO, CAPACIDADE 8 LAÇOS, COM 2 LINHAS, MOD.VR-8L, VERIN OU SIMILAR</t>
  </si>
  <si>
    <t xml:space="preserve"> 15.9 </t>
  </si>
  <si>
    <t xml:space="preserve"> 101915 </t>
  </si>
  <si>
    <t>CONJUNTO DE MANGUEIRA PARA COMBATE A INCÊNDIO EM FIBRA DE POLIESTER PURA, COM 1.1/2", REVESTIDA INTERNAMENTE, COMPRIMENTO DE 15M - FORNECIMENTO E INSTALAÇÃO. AF_10/2020</t>
  </si>
  <si>
    <t xml:space="preserve"> 15.10 </t>
  </si>
  <si>
    <t xml:space="preserve"> 94474 </t>
  </si>
  <si>
    <t>COTOVELO 45 GRAUS, EM FERRO GALVANIZADO, CONEXÃO ROSQUEADA, DN 65 (2 1/2), INSTALADO EM RESERVAÇÃO DE ÁGUA DE EDIFICAÇÃO QUE POSSUA RESERVATÓRIO DE FIBRA/FIBROCIMENTO  FORNECIMENTO E INSTALAÇÃO. AF_06/2016</t>
  </si>
  <si>
    <t>LUMINÁRIA TIPO CALHA, DE SOBREPOR, COM 2 LÂMPADAS TUBULARES FLUORESCENTES DE 36 W, COM REATOR DE PARTIDA RÁPIDA - FORNECIMENTO E INSTALAÇÃO. AF_02/2020</t>
  </si>
  <si>
    <t xml:space="preserve"> 17.14 </t>
  </si>
  <si>
    <t xml:space="preserve"> 12017 </t>
  </si>
  <si>
    <t>FORNECIMENTO E COLOCAÇÃO DE CONCERTINAS EM ESPIRAL D=450mm</t>
  </si>
  <si>
    <t>m</t>
  </si>
  <si>
    <t xml:space="preserve"> 17.15 </t>
  </si>
  <si>
    <t xml:space="preserve"> 12115 </t>
  </si>
  <si>
    <t>Estrutura metálica galvanizada, revestida por placas de ACM (alumínio composto) recortado, e=0,3mm, na cor cobre, 1,00 nx 1,00m, fixação da estrutura metálica sem avanço na est. espacial existente no local por parafusos. - fornecimento e montagem</t>
  </si>
  <si>
    <t xml:space="preserve"> 100289 </t>
  </si>
  <si>
    <t>VIGIA DIURNO COM ENCARGOS COMPLEMENTARES</t>
  </si>
  <si>
    <t xml:space="preserve"> 88326 </t>
  </si>
  <si>
    <t>VIGIA NOTURNO COM ENCARGOS COMPLEMENTARES</t>
  </si>
  <si>
    <t xml:space="preserve"> 100309 </t>
  </si>
  <si>
    <t>TÉCNICO EM SEGURANÇA DO TRABALHO COM ENCARGOS COMPLEMENTARES</t>
  </si>
  <si>
    <t xml:space="preserve"> 98111 </t>
  </si>
  <si>
    <t>CAIXA DE INSPEÇÃO PARA ATERRAMENTO, CIRCULAR, EM POLIETILENO, DIÂMETRO INTERNO = 0,3 M. AF_12/2020</t>
  </si>
  <si>
    <t xml:space="preserve"> 97882 </t>
  </si>
  <si>
    <t>CAIXA ENTERRADA ELÉTRICA RETANGULAR, EM CONCRETO PRÉ-MOLDADO, FUNDO COM BRITA, DIMENSÕES INTERNAS: 0,4X0,4X0,4 M. AF_12/2020</t>
  </si>
  <si>
    <t xml:space="preserve"> 102105 </t>
  </si>
  <si>
    <t>TRANSFORMADOR DE DISTRIBUIÇÃO, 112,5 KVA, TRIFÁSICO, 60 HZ, CLASSE 15 KV, IMERSO EM ÓLEO MINERAL, INSTALAÇÃO EM POSTE (NÃO INCLUSO SUPORTE) - FORNECIMENTO E INSTALAÇÃO. AF_12/2020</t>
  </si>
  <si>
    <t xml:space="preserve"> 95 </t>
  </si>
  <si>
    <t>POSTE DE CONCRETO DUPLO T H=11M E CARGA NOMINAL 600KG INCLUSIVE E ESCAVACAO, EXCLUSIVE TRANSPORTE - FORNECIMENTO E INSTALACAO.</t>
  </si>
  <si>
    <t xml:space="preserve"> 96 </t>
  </si>
  <si>
    <t>MONTAGEM ELETROMECÂNICA DE ESTRUTURA DE AT T/ CE3-TC 13,8KV S/ TRAFO.</t>
  </si>
  <si>
    <t xml:space="preserve"> 97 </t>
  </si>
  <si>
    <t>INSTALAÇÃO DE MEDIÇÃO COM PROTEÇÃO PARA TRANSFORMADOR DE 112.5 KVA.</t>
  </si>
  <si>
    <t xml:space="preserve"> 98 </t>
  </si>
  <si>
    <t>CUBÍCULO DE MEDIÇÃO E RECUO DE MURO</t>
  </si>
  <si>
    <t xml:space="preserve"> 99 </t>
  </si>
  <si>
    <t>LANÇAMENTO E NIVELAMENTO DE CONDUTOR CABO PROTEGIDO 15KV XLPE AL 35mm², INCLUINDO MENSSAGEIRO E ESPAÇADOR LOSANGULAR.</t>
  </si>
  <si>
    <t xml:space="preserve"> 100 </t>
  </si>
  <si>
    <t>CABO DE ALUMINIO NU COM ALAMA DE AÇO BITOLA 1/0 AWG</t>
  </si>
  <si>
    <t xml:space="preserve"> 101 </t>
  </si>
  <si>
    <t>SOLICITAÇÃO DE EVT JUNTO A EQUATORIAL</t>
  </si>
  <si>
    <t xml:space="preserve"> 92794 </t>
  </si>
  <si>
    <t>CORTE E DOBRA DE AÇO CA-50, DIÂMETRO DE 10,0 MM, UTILIZADO EM ESTRUTURAS DIVERSAS, EXCETO LAJES. AF_12/2015</t>
  </si>
  <si>
    <t xml:space="preserve"> 92795 </t>
  </si>
  <si>
    <t>CORTE E DOBRA DE AÇO CA-50, DIÂMETRO DE 12,5 MM, UTILIZADO EM ESTRUTURAS DIVERSAS, EXCETO LAJES. AF_12/2015</t>
  </si>
  <si>
    <t xml:space="preserve"> 92796 </t>
  </si>
  <si>
    <t>CORTE E DOBRA DE AÇO CA-50, DIÂMETRO DE 16,0 MM, UTILIZADO EM ESTRUTURAS DIVERSAS, EXCETO LAJES. AF_12/2015</t>
  </si>
  <si>
    <t xml:space="preserve"> 00005074 </t>
  </si>
  <si>
    <t>PREGO DE ACO POLIDO COM CABECA 15 X 18 (1 1/2 X 13)</t>
  </si>
  <si>
    <t xml:space="preserve"> 00005073 </t>
  </si>
  <si>
    <t>PREGO DE ACO POLIDO COM CABECA 17 X 24 (2 1/4 X 11)</t>
  </si>
  <si>
    <t xml:space="preserve"> 00004517 </t>
  </si>
  <si>
    <t>SARRAFO *2,5 X 7,5* CM EM PINUS, MISTA OU EQUIVALENTE DA REGIAO - BRUTA</t>
  </si>
  <si>
    <t xml:space="preserve"> 00006189 </t>
  </si>
  <si>
    <t>TABUA NAO APARELHADA *2,5 X 30* CM, EM MACARANDUBA, ANGELIM OU EQUIVALENTE DA REGIAO - BRUTA</t>
  </si>
  <si>
    <t xml:space="preserve"> 92266 </t>
  </si>
  <si>
    <t>FABRICAÇÃO DE FÔRMA PARA VIGAS, EM CHAPA DE MADEIRA COMPENSADA PLASTIFICADA, E = 18 MM. AF_09/2020</t>
  </si>
  <si>
    <t xml:space="preserve"> 00040339 </t>
  </si>
  <si>
    <t>LOCACAO DE CRUZETA PARA ESCORA METALICA</t>
  </si>
  <si>
    <t xml:space="preserve"> 00040275 </t>
  </si>
  <si>
    <t>LOCACAO DE VIGA SANDUICHE METALICA VAZADA PARA TRAVAMENTO DE PILARES, ALTURA DE *8* CM, LARGURA DE *6* CM E EXTENSAO DE 2 M</t>
  </si>
  <si>
    <t xml:space="preserve"> 00010749 </t>
  </si>
  <si>
    <t>LOCACAO DE ESCORA METALICA TELESCOPICA, COM ALTURA REGULAVEL DE *1,80* A *3,20* M, COM CAPACIDADE DE CARGA DE NO MINIMO 1000 KGF (10 KN), INCLUSO TRIPE E FORCADO</t>
  </si>
  <si>
    <t xml:space="preserve"> 00040287 </t>
  </si>
  <si>
    <t>LOCACAO DE BARRA DE ANCORAGEM DE 0,80 A 1,20 M DE EXTENSAO, COM ROSCA DE 5/8", INCLUINDO PORCA E FLANGE</t>
  </si>
  <si>
    <t xml:space="preserve"> 92264 </t>
  </si>
  <si>
    <t>FABRICAÇÃO DE FÔRMA PARA PILARES E ESTRUTURAS SIMILARES, EM CHAPA DE MADEIRA COMPENSADA PLASTIFICADA, E = 18 MM. AF_09/2020</t>
  </si>
  <si>
    <t xml:space="preserve"> 00040271 </t>
  </si>
  <si>
    <t>LOCACAO DE APRUMADOR METALICO DE PILAR, COM ALTURA E ANGULO REGULAVEIS, EXTENSAO DE *1,50* A *2,80* M</t>
  </si>
  <si>
    <t xml:space="preserve"> 2684 </t>
  </si>
  <si>
    <t xml:space="preserve"> 97735 </t>
  </si>
  <si>
    <t>PEÇA RETANGULAR PRÉ-MOLDADA, VOLUME DE CONCRETO DE 30 A 100 LITROS, TAXA DE AÇO APROXIMADA DE 30KG/M³. AF_01/2018</t>
  </si>
  <si>
    <t>CONDULETE EM PVC, TIPO "B", SEM TAMPA, DE 1/2" OU 3/4"</t>
  </si>
  <si>
    <t xml:space="preserve"> 00012020 </t>
  </si>
  <si>
    <t>CONDULETE EM PVC, TIPO "LL", SEM TAMPA, DE 1/2" OU 3/4"</t>
  </si>
  <si>
    <t xml:space="preserve"> 00007543 </t>
  </si>
  <si>
    <t>TAMPA CEGA EM PVC PARA CONDULETE 4 X 2"</t>
  </si>
  <si>
    <t xml:space="preserve"> 00002436 </t>
  </si>
  <si>
    <t>ELETRICISTA</t>
  </si>
  <si>
    <t xml:space="preserve"> 00000247 </t>
  </si>
  <si>
    <t>AJUDANTE DE ELETRICISTA</t>
  </si>
  <si>
    <t xml:space="preserve"> 101159 </t>
  </si>
  <si>
    <t>ALVENARIA DE VEDAÇÃO DE BLOCOS CERÂMICOS MACIÇOS DE 5X10X20CM (ESPESSURA 10CM) E ARGAMASSA DE ASSENTAMENTO COM PREPARO EM BETONEIRA. AF_05/2020</t>
  </si>
  <si>
    <t xml:space="preserve"> 87878 </t>
  </si>
  <si>
    <t>CHAPISCO APLICADO EM ALVENARIAS E ESTRUTURAS DE CONCRETO INTERNAS, COM COLHER DE PEDREIRO.  ARGAMASSA TRAÇO 1:3 COM PREPARO MANUAL. AF_06/2014</t>
  </si>
  <si>
    <t xml:space="preserve"> 87546 </t>
  </si>
  <si>
    <t>EMBOÇO, PARA RECEBIMENTO DE CERÂMICA, EM ARGAMASSA TRAÇO 1:2:8, PREPARO MANUAL, APLICADO MANUALMENTE EM FACES INTERNAS DE PAREDES, PARA AMBIENTE COM ÁREA MENOR QUE 5M2, ESPESSURA DE 10MM, COM EXECUÇÃO DE TALISCAS. AF_06/2014</t>
  </si>
  <si>
    <t xml:space="preserve"> 7959 </t>
  </si>
  <si>
    <t>Tampão em latão com corrente, d= 2 1/2", para engate rápido (incendio)</t>
  </si>
  <si>
    <t xml:space="preserve"> 11108 </t>
  </si>
  <si>
    <t>Tampa de ferro fundido (60x40cm)</t>
  </si>
  <si>
    <t xml:space="preserve"> 00010904 </t>
  </si>
  <si>
    <t>REGISTRO OU VALVULA GLOBO ANGULAR EM LATAO, PARA HIDRANTES EM INSTALACAO PREDIAL DE INCENDIO, 45 GRAUS, DIAMETRO DE 2 1/2", COM VOLANTE, CLASSE DE PRESSAO DE ATE 200 PSI</t>
  </si>
  <si>
    <t xml:space="preserve"> 12852 </t>
  </si>
  <si>
    <t>Botoeira Liga-Desliga para Bomba de Incêndio Modelo BLD-1, marca VERIN  ou similar</t>
  </si>
  <si>
    <t xml:space="preserve"> 00007701 </t>
  </si>
  <si>
    <t>TUBO ACO GALVANIZADO COM COSTURA, CLASSE MEDIA, DN 2.1/2", E = *3,65* MM, PESO *6,51* KG/M (NBR 5580)</t>
  </si>
  <si>
    <t xml:space="preserve"> 7627 </t>
  </si>
  <si>
    <t>Central de alarme e detecção de incendio, capacidade: 2 baterias, 8 laços, com 2 linhas, mod.VR-8L, Verin ou similar</t>
  </si>
  <si>
    <t xml:space="preserve"> 00021029 </t>
  </si>
  <si>
    <t>MANGUEIRA DE INCENDIO, TIPO 1, DE 1 1/2", COMPRIMENTO = 15 M, TECIDO EM FIO DE POLIESTER E TUBO INTERNO EM BORRACHA SINTETICA, COM UNIOES ENGATE RAPIDO</t>
  </si>
  <si>
    <t xml:space="preserve"> 00012402 </t>
  </si>
  <si>
    <t>COTOVELO 45 GRAUS DE FERRO GALVANIZADO, COM ROSCA BSP, DE 2 1/2"</t>
  </si>
  <si>
    <t xml:space="preserve"> 00007307 </t>
  </si>
  <si>
    <t>FUNDO ANTICORROSIVO PARA METAIS FERROSOS (ZARCAO)</t>
  </si>
  <si>
    <t xml:space="preserve"> 100307 </t>
  </si>
  <si>
    <t>MONTADOR DE ELETROELETRÔNICOS COM ENCARGOS COMPLEMENTARES</t>
  </si>
  <si>
    <t xml:space="preserve"> 00034348 </t>
  </si>
  <si>
    <t>CONCERTINA CLIPADA (DUPLA) EM ACO GALVANIZADO DE ALTA RESISTENCIA, COM ESPIRAL DE 300 MM, D = 2,76 MM</t>
  </si>
  <si>
    <t xml:space="preserve"> 00034349 </t>
  </si>
  <si>
    <t>HASTE DE ACO GALVANIZADO PARA FIXACAO DE CONCERTINA 2 "/3 M</t>
  </si>
  <si>
    <t xml:space="preserve"> 12737 </t>
  </si>
  <si>
    <t>Composição Emp - 71</t>
  </si>
  <si>
    <t xml:space="preserve"> 17.413,79</t>
  </si>
  <si>
    <t xml:space="preserve"> 17.396,14</t>
  </si>
  <si>
    <t xml:space="preserve"> 76,75</t>
  </si>
  <si>
    <t xml:space="preserve"> 69,40</t>
  </si>
  <si>
    <t xml:space="preserve"> 88309 SINAPI</t>
  </si>
  <si>
    <t xml:space="preserve"> 19,85</t>
  </si>
  <si>
    <t xml:space="preserve"> 17,79</t>
  </si>
  <si>
    <t xml:space="preserve"> 88,95</t>
  </si>
  <si>
    <t xml:space="preserve"> 10971 ORSE</t>
  </si>
  <si>
    <t>Estrutura pre-moldada de concreto p/ caixas d'agua de 5.000 litros, composta de capitel p/apoio da caixa dágua e pilar cilindrico d=40cm e altura = 7,50m, incluso montagem no local, ref: Cilel ou similar</t>
  </si>
  <si>
    <t xml:space="preserve"> 5.745,93</t>
  </si>
  <si>
    <t xml:space="preserve"> 3,0</t>
  </si>
  <si>
    <t xml:space="preserve"> 17.237,79</t>
  </si>
  <si>
    <t xml:space="preserve"> 65,10</t>
  </si>
  <si>
    <t xml:space="preserve"> 89.423,31</t>
  </si>
  <si>
    <t xml:space="preserve"> 131,85</t>
  </si>
  <si>
    <t xml:space="preserve"> 69.440,12</t>
  </si>
  <si>
    <t xml:space="preserve"> 89,52</t>
  </si>
  <si>
    <t xml:space="preserve"> 709,11</t>
  </si>
  <si>
    <t xml:space="preserve"> 63.479,52</t>
  </si>
  <si>
    <t xml:space="preserve"> 280,66</t>
  </si>
  <si>
    <t xml:space="preserve"> 50.350,40</t>
  </si>
  <si>
    <t xml:space="preserve"> 43.315,53</t>
  </si>
  <si>
    <t xml:space="preserve"> 327,54</t>
  </si>
  <si>
    <t xml:space="preserve"> 28.866,10</t>
  </si>
  <si>
    <t xml:space="preserve"> 278,9</t>
  </si>
  <si>
    <t xml:space="preserve"> 27.982,03</t>
  </si>
  <si>
    <t xml:space="preserve"> 2,12</t>
  </si>
  <si>
    <t xml:space="preserve"> 26.589,55</t>
  </si>
  <si>
    <t xml:space="preserve"> 25.464,64</t>
  </si>
  <si>
    <t xml:space="preserve"> 35,23</t>
  </si>
  <si>
    <t xml:space="preserve"> 25.453,32</t>
  </si>
  <si>
    <t xml:space="preserve"> 1,92</t>
  </si>
  <si>
    <t xml:space="preserve"> 445,96</t>
  </si>
  <si>
    <t xml:space="preserve"> 25.062,95</t>
  </si>
  <si>
    <t xml:space="preserve"> 545,96</t>
  </si>
  <si>
    <t xml:space="preserve"> 24.868,47</t>
  </si>
  <si>
    <t xml:space="preserve"> 1,88</t>
  </si>
  <si>
    <t xml:space="preserve"> 697,24</t>
  </si>
  <si>
    <t xml:space="preserve"> 24.054,78</t>
  </si>
  <si>
    <t xml:space="preserve"> 2.062,1</t>
  </si>
  <si>
    <t xml:space="preserve"> 21.961,36</t>
  </si>
  <si>
    <t xml:space="preserve"> 1,34</t>
  </si>
  <si>
    <t xml:space="preserve"> 1,31</t>
  </si>
  <si>
    <t xml:space="preserve"> 46,83</t>
  </si>
  <si>
    <t xml:space="preserve"> 17.110,27</t>
  </si>
  <si>
    <t xml:space="preserve"> 957,15</t>
  </si>
  <si>
    <t xml:space="preserve"> 16,61</t>
  </si>
  <si>
    <t xml:space="preserve"> 15.898,26</t>
  </si>
  <si>
    <t xml:space="preserve"> 210,83</t>
  </si>
  <si>
    <t xml:space="preserve"> 69,94</t>
  </si>
  <si>
    <t xml:space="preserve"> 14.745,45</t>
  </si>
  <si>
    <t xml:space="preserve"> 88,5</t>
  </si>
  <si>
    <t xml:space="preserve"> 148,52</t>
  </si>
  <si>
    <t xml:space="preserve"> 13.144,02</t>
  </si>
  <si>
    <t xml:space="preserve"> 0,99</t>
  </si>
  <si>
    <t xml:space="preserve"> 0,96</t>
  </si>
  <si>
    <t xml:space="preserve"> 21,23</t>
  </si>
  <si>
    <t xml:space="preserve"> 12.301,93</t>
  </si>
  <si>
    <t xml:space="preserve"> 12.264,00</t>
  </si>
  <si>
    <t xml:space="preserve"> 706,22</t>
  </si>
  <si>
    <t xml:space="preserve"> 11.822,12</t>
  </si>
  <si>
    <t xml:space="preserve"> 0,89</t>
  </si>
  <si>
    <t xml:space="preserve"> 83,99</t>
  </si>
  <si>
    <t xml:space="preserve"> 136,69</t>
  </si>
  <si>
    <t xml:space="preserve"> 11.480,59</t>
  </si>
  <si>
    <t xml:space="preserve"> 679,8</t>
  </si>
  <si>
    <t xml:space="preserve"> 16,69</t>
  </si>
  <si>
    <t xml:space="preserve"> 11.345,86</t>
  </si>
  <si>
    <t xml:space="preserve"> 14,25</t>
  </si>
  <si>
    <t xml:space="preserve"> 771,80</t>
  </si>
  <si>
    <t xml:space="preserve"> 10.998,15</t>
  </si>
  <si>
    <t xml:space="preserve"> 0,83</t>
  </si>
  <si>
    <t xml:space="preserve"> 51,02</t>
  </si>
  <si>
    <t xml:space="preserve"> 10.756,54</t>
  </si>
  <si>
    <t xml:space="preserve"> 0,81</t>
  </si>
  <si>
    <t xml:space="preserve"> 708,7</t>
  </si>
  <si>
    <t xml:space="preserve"> 13,98</t>
  </si>
  <si>
    <t xml:space="preserve"> 9.907,62</t>
  </si>
  <si>
    <t xml:space="preserve"> 471,1</t>
  </si>
  <si>
    <t xml:space="preserve"> 20,81</t>
  </si>
  <si>
    <t xml:space="preserve"> 9.803,59</t>
  </si>
  <si>
    <t xml:space="preserve"> 0,74</t>
  </si>
  <si>
    <t xml:space="preserve"> 163,5</t>
  </si>
  <si>
    <t xml:space="preserve"> 9.151,09</t>
  </si>
  <si>
    <t xml:space="preserve"> 0,69</t>
  </si>
  <si>
    <t xml:space="preserve"> 0,67</t>
  </si>
  <si>
    <t xml:space="preserve"> 638,0</t>
  </si>
  <si>
    <t xml:space="preserve"> 13,24</t>
  </si>
  <si>
    <t xml:space="preserve"> 8.447,12</t>
  </si>
  <si>
    <t xml:space="preserve"> 0,64</t>
  </si>
  <si>
    <t xml:space="preserve"> 193,29</t>
  </si>
  <si>
    <t xml:space="preserve"> 8.152,97</t>
  </si>
  <si>
    <t xml:space="preserve"> 0,55</t>
  </si>
  <si>
    <t xml:space="preserve"> 193,84</t>
  </si>
  <si>
    <t xml:space="preserve"> 6.749,50</t>
  </si>
  <si>
    <t xml:space="preserve"> 0,51</t>
  </si>
  <si>
    <t xml:space="preserve"> 9,54</t>
  </si>
  <si>
    <t xml:space="preserve"> 706,55</t>
  </si>
  <si>
    <t xml:space="preserve"> 6.740,48</t>
  </si>
  <si>
    <t xml:space="preserve"> 83,38</t>
  </si>
  <si>
    <t xml:space="preserve"> 83,89</t>
  </si>
  <si>
    <t xml:space="preserve"> 84,90</t>
  </si>
  <si>
    <t xml:space="preserve"> 85,40</t>
  </si>
  <si>
    <t xml:space="preserve"> 352,6</t>
  </si>
  <si>
    <t xml:space="preserve"> 6.561,88</t>
  </si>
  <si>
    <t xml:space="preserve"> 85,90</t>
  </si>
  <si>
    <t xml:space="preserve"> 36,40</t>
  </si>
  <si>
    <t xml:space="preserve"> 6.552,00</t>
  </si>
  <si>
    <t xml:space="preserve"> 434,33</t>
  </si>
  <si>
    <t xml:space="preserve"> 6.514,95</t>
  </si>
  <si>
    <t xml:space="preserve"> 6.259,20</t>
  </si>
  <si>
    <t xml:space="preserve"> 0,47</t>
  </si>
  <si>
    <t xml:space="preserve"> 285,1</t>
  </si>
  <si>
    <t xml:space="preserve"> 20,77</t>
  </si>
  <si>
    <t xml:space="preserve"> 5.921,52</t>
  </si>
  <si>
    <t xml:space="preserve"> 0,45</t>
  </si>
  <si>
    <t xml:space="preserve"> 88,29</t>
  </si>
  <si>
    <t xml:space="preserve"> 5.814,98</t>
  </si>
  <si>
    <t xml:space="preserve"> 0,44</t>
  </si>
  <si>
    <t xml:space="preserve"> 88,73</t>
  </si>
  <si>
    <t xml:space="preserve"> 33,84</t>
  </si>
  <si>
    <t xml:space="preserve"> 5.532,84</t>
  </si>
  <si>
    <t xml:space="preserve"> 0,42</t>
  </si>
  <si>
    <t xml:space="preserve"> 870,93</t>
  </si>
  <si>
    <t xml:space="preserve"> 5.260,41</t>
  </si>
  <si>
    <t xml:space="preserve"> 0,40</t>
  </si>
  <si>
    <t xml:space="preserve"> 820,35</t>
  </si>
  <si>
    <t xml:space="preserve"> 4.742,83</t>
  </si>
  <si>
    <t xml:space="preserve"> 0,36</t>
  </si>
  <si>
    <t xml:space="preserve"> 4.670,24</t>
  </si>
  <si>
    <t xml:space="preserve"> 0,35</t>
  </si>
  <si>
    <t xml:space="preserve"> 188,0</t>
  </si>
  <si>
    <t xml:space="preserve"> 4.628,56</t>
  </si>
  <si>
    <t xml:space="preserve"> 313,7</t>
  </si>
  <si>
    <t xml:space="preserve"> 14,12</t>
  </si>
  <si>
    <t xml:space="preserve"> 4.429,44</t>
  </si>
  <si>
    <t xml:space="preserve"> 0,33</t>
  </si>
  <si>
    <t xml:space="preserve"> 90,0</t>
  </si>
  <si>
    <t xml:space="preserve"> 3.719,70</t>
  </si>
  <si>
    <t xml:space="preserve"> 186,5</t>
  </si>
  <si>
    <t xml:space="preserve"> 18,60</t>
  </si>
  <si>
    <t xml:space="preserve"> 3.468,90</t>
  </si>
  <si>
    <t xml:space="preserve"> 0,26</t>
  </si>
  <si>
    <t xml:space="preserve"> 2.997,60</t>
  </si>
  <si>
    <t xml:space="preserve"> 0,23</t>
  </si>
  <si>
    <t xml:space="preserve"> 425,82</t>
  </si>
  <si>
    <t xml:space="preserve"> 2.554,92</t>
  </si>
  <si>
    <t xml:space="preserve"> 98,87</t>
  </si>
  <si>
    <t xml:space="preserve"> 2.471,75</t>
  </si>
  <si>
    <t xml:space="preserve"> 289,65</t>
  </si>
  <si>
    <t xml:space="preserve"> 2.097,06</t>
  </si>
  <si>
    <t xml:space="preserve"> 2.040,75</t>
  </si>
  <si>
    <t xml:space="preserve"> 104,36</t>
  </si>
  <si>
    <t xml:space="preserve"> 1.857,60</t>
  </si>
  <si>
    <t xml:space="preserve"> 96,41</t>
  </si>
  <si>
    <t xml:space="preserve"> 1.831,79</t>
  </si>
  <si>
    <t xml:space="preserve"> 121,3</t>
  </si>
  <si>
    <t xml:space="preserve"> 13,45</t>
  </si>
  <si>
    <t xml:space="preserve"> 1.631,48</t>
  </si>
  <si>
    <t xml:space="preserve"> 111,0</t>
  </si>
  <si>
    <t xml:space="preserve"> 1.484,07</t>
  </si>
  <si>
    <t xml:space="preserve"> 1.100,40</t>
  </si>
  <si>
    <t xml:space="preserve"> 970,63</t>
  </si>
  <si>
    <t xml:space="preserve"> 98,69</t>
  </si>
  <si>
    <t xml:space="preserve"> 98,76</t>
  </si>
  <si>
    <t xml:space="preserve"> 98,95</t>
  </si>
  <si>
    <t xml:space="preserve"> 99,06</t>
  </si>
  <si>
    <t xml:space="preserve"> 641,20</t>
  </si>
  <si>
    <t xml:space="preserve"> 99,11</t>
  </si>
  <si>
    <t xml:space="preserve"> 99,40</t>
  </si>
  <si>
    <t xml:space="preserve"> 99,47</t>
  </si>
  <si>
    <t xml:space="preserve"> 99,50</t>
  </si>
  <si>
    <t xml:space="preserve"> 424,28</t>
  </si>
  <si>
    <t xml:space="preserve"> 99,53</t>
  </si>
  <si>
    <t xml:space="preserve"> 99,56</t>
  </si>
  <si>
    <t xml:space="preserve"> 99,59</t>
  </si>
  <si>
    <t xml:space="preserve"> 99,61</t>
  </si>
  <si>
    <t xml:space="preserve"> 99,66</t>
  </si>
  <si>
    <t xml:space="preserve"> 14,89</t>
  </si>
  <si>
    <t xml:space="preserve"> 168,40</t>
  </si>
  <si>
    <t xml:space="preserve"> 99,92</t>
  </si>
  <si>
    <t xml:space="preserve"> 138,91</t>
  </si>
  <si>
    <t xml:space="preserve"> 12,17</t>
  </si>
  <si>
    <t xml:space="preserve"> 36,51</t>
  </si>
  <si>
    <t xml:space="preserve"> 28,49</t>
  </si>
  <si>
    <t xml:space="preserve"> 16,97</t>
  </si>
  <si>
    <t xml:space="preserve"> 100,00%
 47.983,20</t>
  </si>
  <si>
    <t xml:space="preserve"> 7,50%
 3.598,74</t>
  </si>
  <si>
    <t xml:space="preserve"> 5,50%
 2.639,08</t>
  </si>
  <si>
    <t xml:space="preserve"> 12,00%
 5.757,98</t>
  </si>
  <si>
    <t xml:space="preserve"> 21,00%
 10.076,47</t>
  </si>
  <si>
    <t xml:space="preserve"> 17,00%
 8.157,14</t>
  </si>
  <si>
    <t xml:space="preserve"> 16,00%
 7.677,31</t>
  </si>
  <si>
    <t xml:space="preserve"> 13,50%
 6.477,73</t>
  </si>
  <si>
    <t xml:space="preserve"> 100,00%
 43.315,53</t>
  </si>
  <si>
    <t xml:space="preserve"> 50,00%
 21.657,77</t>
  </si>
  <si>
    <t xml:space="preserve"> 100,00%
 91.560,48</t>
  </si>
  <si>
    <t xml:space="preserve"> 60,00%
 54.936,29</t>
  </si>
  <si>
    <t xml:space="preserve"> 40,00%
 36.624,19</t>
  </si>
  <si>
    <t xml:space="preserve"> 100,00%
 203.212,33</t>
  </si>
  <si>
    <t xml:space="preserve"> 40,00%
 81.284,93</t>
  </si>
  <si>
    <t xml:space="preserve"> 20,00%
 40.642,47</t>
  </si>
  <si>
    <t xml:space="preserve"> 100,00%
 149.132,70</t>
  </si>
  <si>
    <t xml:space="preserve"> 20,00%
 29.826,54</t>
  </si>
  <si>
    <t xml:space="preserve"> 10,00%
 14.913,27</t>
  </si>
  <si>
    <t xml:space="preserve"> 100,00%
 37.755,25</t>
  </si>
  <si>
    <t xml:space="preserve"> 30,00%
 11.326,58</t>
  </si>
  <si>
    <t xml:space="preserve"> 20,00%
 7.551,05</t>
  </si>
  <si>
    <t xml:space="preserve"> 100,00%
 113.498,07</t>
  </si>
  <si>
    <t xml:space="preserve"> 20,00%
 22.699,61</t>
  </si>
  <si>
    <t xml:space="preserve"> 40,00%
 45.399,23</t>
  </si>
  <si>
    <t xml:space="preserve"> 100,00%
 71.325,25</t>
  </si>
  <si>
    <t xml:space="preserve"> 30,00%
 21.397,58</t>
  </si>
  <si>
    <t xml:space="preserve"> 10,00%
 7.132,53</t>
  </si>
  <si>
    <t xml:space="preserve"> 100,00%
 104.223,10</t>
  </si>
  <si>
    <t xml:space="preserve"> 30,00%
 31.266,93</t>
  </si>
  <si>
    <t xml:space="preserve"> 40,00%
 41.689,24</t>
  </si>
  <si>
    <t xml:space="preserve"> 100,00%
 18.515,22</t>
  </si>
  <si>
    <t xml:space="preserve"> 10,00%
 1.851,52</t>
  </si>
  <si>
    <t xml:space="preserve"> 20,00%
 3.703,04</t>
  </si>
  <si>
    <t xml:space="preserve"> 30,00%
 5.554,57</t>
  </si>
  <si>
    <t xml:space="preserve"> 100,00%
 113.466,49</t>
  </si>
  <si>
    <t xml:space="preserve"> 20,00%
 22.693,30</t>
  </si>
  <si>
    <t xml:space="preserve"> 30,00%
 34.039,95</t>
  </si>
  <si>
    <t xml:space="preserve"> 100,00%
 27.101,65</t>
  </si>
  <si>
    <t xml:space="preserve"> 50,00%
 13.550,83</t>
  </si>
  <si>
    <t xml:space="preserve"> 100,00%
 63.089,61</t>
  </si>
  <si>
    <t xml:space="preserve"> 10,00%
 6.308,96</t>
  </si>
  <si>
    <t xml:space="preserve"> 20,00%
 12.617,92</t>
  </si>
  <si>
    <t xml:space="preserve"> 50,00%
 31.544,81</t>
  </si>
  <si>
    <t xml:space="preserve"> 100,00%
 173.086,07</t>
  </si>
  <si>
    <t xml:space="preserve"> 10,00%
 17.308,61</t>
  </si>
  <si>
    <t xml:space="preserve"> 20,00%
 34.617,21</t>
  </si>
  <si>
    <t xml:space="preserve"> 100,00%
 26.589,55</t>
  </si>
  <si>
    <t xml:space="preserve"> 10,00%
 2.658,96</t>
  </si>
  <si>
    <t xml:space="preserve"> 20,00%
 5.317,91</t>
  </si>
  <si>
    <t xml:space="preserve"> 30,00%
 7.976,87</t>
  </si>
  <si>
    <t>U.E JOSÉ BASSON (Cocal - PI)</t>
  </si>
  <si>
    <t xml:space="preserve">_______________________________________________________________
</t>
  </si>
  <si>
    <t xml:space="preserve"> 12157 </t>
  </si>
  <si>
    <t>CONCRETAGEM E  LANÇAMENTO COM USO DE BALDES, ADENSAMENTO E ACABAMENTO DE CONCRETO EM ESTRUTURAS. AF_12/2015-01</t>
  </si>
  <si>
    <t xml:space="preserve"> 15.11 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</si>
  <si>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</si>
  <si>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</si>
  <si>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</si>
  <si>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</si>
  <si>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93234 </t>
  </si>
  <si>
    <t>BETONEIRA CAPACIDADE NOMINAL 400 L, CAPACIDADE DE MISTURA 310 L, MOTOR A GASOLINA POTÊNCIA 5,5 HP, SEM CARREGADOR - CHI DIURNO. AF_02/2016</t>
  </si>
  <si>
    <t xml:space="preserve"> 00000366 </t>
  </si>
  <si>
    <t>AREIA FINA - POSTO JAZIDA/FORNECEDOR (RETIRADO NA JAZIDA, SEM TRANSPORTE)</t>
  </si>
  <si>
    <t xml:space="preserve"> 3704 </t>
  </si>
  <si>
    <t xml:space="preserve"> 6,73</t>
  </si>
  <si>
    <t xml:space="preserve"> 5,22</t>
  </si>
  <si>
    <t xml:space="preserve"> 11,95</t>
  </si>
  <si>
    <t xml:space="preserve"> 4,77</t>
  </si>
  <si>
    <t xml:space="preserve"> 16,72</t>
  </si>
  <si>
    <t xml:space="preserve"> 6.888,61</t>
  </si>
  <si>
    <t xml:space="preserve"> 55.108,88</t>
  </si>
  <si>
    <t xml:space="preserve"> 4,14</t>
  </si>
  <si>
    <t xml:space="preserve"> 20,87</t>
  </si>
  <si>
    <t xml:space="preserve"> 3,79</t>
  </si>
  <si>
    <t xml:space="preserve"> 24,65</t>
  </si>
  <si>
    <t xml:space="preserve"> 3,26</t>
  </si>
  <si>
    <t xml:space="preserve"> 27,91</t>
  </si>
  <si>
    <t xml:space="preserve"> 2,36</t>
  </si>
  <si>
    <t xml:space="preserve"> 30,27</t>
  </si>
  <si>
    <t xml:space="preserve"> 2,17</t>
  </si>
  <si>
    <t xml:space="preserve"> 32,44</t>
  </si>
  <si>
    <t xml:space="preserve"> 34,57</t>
  </si>
  <si>
    <t xml:space="preserve"> 2,10</t>
  </si>
  <si>
    <t xml:space="preserve"> 36,67</t>
  </si>
  <si>
    <t xml:space="preserve"> 2,00</t>
  </si>
  <si>
    <t xml:space="preserve"> 38,67</t>
  </si>
  <si>
    <t xml:space="preserve"> 40,59</t>
  </si>
  <si>
    <t xml:space="preserve"> 1,91</t>
  </si>
  <si>
    <t xml:space="preserve"> 42,50</t>
  </si>
  <si>
    <t xml:space="preserve"> 44,41</t>
  </si>
  <si>
    <t xml:space="preserve"> 46,30</t>
  </si>
  <si>
    <t xml:space="preserve"> 1,87</t>
  </si>
  <si>
    <t xml:space="preserve"> 48,17</t>
  </si>
  <si>
    <t xml:space="preserve"> 49,98</t>
  </si>
  <si>
    <t xml:space="preserve"> 1,76</t>
  </si>
  <si>
    <t xml:space="preserve"> 51,74</t>
  </si>
  <si>
    <t xml:space="preserve"> 1,65</t>
  </si>
  <si>
    <t xml:space="preserve"> 53,39</t>
  </si>
  <si>
    <t xml:space="preserve"> 1,57</t>
  </si>
  <si>
    <t xml:space="preserve"> 54,96</t>
  </si>
  <si>
    <t xml:space="preserve"> 1,41</t>
  </si>
  <si>
    <t xml:space="preserve"> 56,38</t>
  </si>
  <si>
    <t xml:space="preserve"> 17.821,45</t>
  </si>
  <si>
    <t xml:space="preserve"> 57,72</t>
  </si>
  <si>
    <t xml:space="preserve"> 59,02</t>
  </si>
  <si>
    <t xml:space="preserve"> 60,31</t>
  </si>
  <si>
    <t xml:space="preserve"> 1,21</t>
  </si>
  <si>
    <t xml:space="preserve"> 61,52</t>
  </si>
  <si>
    <t xml:space="preserve"> 62,72</t>
  </si>
  <si>
    <t xml:space="preserve"> 1,14</t>
  </si>
  <si>
    <t xml:space="preserve"> 63,86</t>
  </si>
  <si>
    <t xml:space="preserve"> 1,11</t>
  </si>
  <si>
    <t xml:space="preserve"> 64,97</t>
  </si>
  <si>
    <t xml:space="preserve"> 24,57</t>
  </si>
  <si>
    <t xml:space="preserve"> 592,09</t>
  </si>
  <si>
    <t xml:space="preserve"> 14.547,65</t>
  </si>
  <si>
    <t xml:space="preserve"> 1,09</t>
  </si>
  <si>
    <t xml:space="preserve"> 66,06</t>
  </si>
  <si>
    <t xml:space="preserve"> 67,05</t>
  </si>
  <si>
    <t xml:space="preserve"> 68,01</t>
  </si>
  <si>
    <t xml:space="preserve"> 0,94</t>
  </si>
  <si>
    <t xml:space="preserve"> 68,95</t>
  </si>
  <si>
    <t xml:space="preserve"> 69,88</t>
  </si>
  <si>
    <t xml:space="preserve"> 0,92</t>
  </si>
  <si>
    <t xml:space="preserve"> 70,80</t>
  </si>
  <si>
    <t xml:space="preserve"> 71,69</t>
  </si>
  <si>
    <t xml:space="preserve"> 72,58</t>
  </si>
  <si>
    <t xml:space="preserve"> 73,44</t>
  </si>
  <si>
    <t xml:space="preserve"> 0,85</t>
  </si>
  <si>
    <t xml:space="preserve"> 74,29</t>
  </si>
  <si>
    <t xml:space="preserve"> 75,12</t>
  </si>
  <si>
    <t xml:space="preserve"> 75,95</t>
  </si>
  <si>
    <t xml:space="preserve"> 76,76</t>
  </si>
  <si>
    <t xml:space="preserve"> 0,76</t>
  </si>
  <si>
    <t xml:space="preserve"> 77,52</t>
  </si>
  <si>
    <t xml:space="preserve"> 78,27</t>
  </si>
  <si>
    <t xml:space="preserve"> 79,00</t>
  </si>
  <si>
    <t xml:space="preserve"> 79,72</t>
  </si>
  <si>
    <t xml:space="preserve"> 80,41</t>
  </si>
  <si>
    <t xml:space="preserve"> 81,08</t>
  </si>
  <si>
    <t xml:space="preserve"> 81,71</t>
  </si>
  <si>
    <t xml:space="preserve"> 0,61</t>
  </si>
  <si>
    <t xml:space="preserve"> 82,33</t>
  </si>
  <si>
    <t xml:space="preserve"> 82,88</t>
  </si>
  <si>
    <t xml:space="preserve"> 84,40</t>
  </si>
  <si>
    <t xml:space="preserve"> 86,40</t>
  </si>
  <si>
    <t xml:space="preserve"> 86,89</t>
  </si>
  <si>
    <t xml:space="preserve"> 87,38</t>
  </si>
  <si>
    <t xml:space="preserve"> 87,85</t>
  </si>
  <si>
    <t xml:space="preserve"> 5.742,45</t>
  </si>
  <si>
    <t xml:space="preserve"> 0,43</t>
  </si>
  <si>
    <t xml:space="preserve"> 89,16</t>
  </si>
  <si>
    <t xml:space="preserve"> 89,58</t>
  </si>
  <si>
    <t xml:space="preserve"> 89,99</t>
  </si>
  <si>
    <t xml:space="preserve"> 90,39</t>
  </si>
  <si>
    <t xml:space="preserve"> 90,78</t>
  </si>
  <si>
    <t xml:space="preserve"> 91,13</t>
  </si>
  <si>
    <t xml:space="preserve"> 91,48</t>
  </si>
  <si>
    <t xml:space="preserve"> 91,83</t>
  </si>
  <si>
    <t xml:space="preserve"> 92,16</t>
  </si>
  <si>
    <t xml:space="preserve"> 92,49</t>
  </si>
  <si>
    <t xml:space="preserve"> 92,79</t>
  </si>
  <si>
    <t xml:space="preserve"> 93,08</t>
  </si>
  <si>
    <t xml:space="preserve"> 93,36</t>
  </si>
  <si>
    <t xml:space="preserve"> 93,63</t>
  </si>
  <si>
    <t xml:space="preserve"> 93,89</t>
  </si>
  <si>
    <t xml:space="preserve"> 94,12</t>
  </si>
  <si>
    <t xml:space="preserve"> 94,31</t>
  </si>
  <si>
    <t xml:space="preserve"> 94,49</t>
  </si>
  <si>
    <t xml:space="preserve"> 94,66</t>
  </si>
  <si>
    <t xml:space="preserve"> 94,82</t>
  </si>
  <si>
    <t xml:space="preserve"> 94,98</t>
  </si>
  <si>
    <t xml:space="preserve"> 95,14</t>
  </si>
  <si>
    <t xml:space="preserve"> 95,29</t>
  </si>
  <si>
    <t xml:space="preserve"> 95,45</t>
  </si>
  <si>
    <t xml:space="preserve"> 95,60</t>
  </si>
  <si>
    <t xml:space="preserve"> 95,75</t>
  </si>
  <si>
    <t xml:space="preserve"> 95,89</t>
  </si>
  <si>
    <t xml:space="preserve"> 96,04</t>
  </si>
  <si>
    <t xml:space="preserve"> 96,18</t>
  </si>
  <si>
    <t xml:space="preserve"> 96,32</t>
  </si>
  <si>
    <t xml:space="preserve"> 96,46</t>
  </si>
  <si>
    <t xml:space="preserve"> 96,58</t>
  </si>
  <si>
    <t xml:space="preserve"> 96,71</t>
  </si>
  <si>
    <t xml:space="preserve"> 96,83</t>
  </si>
  <si>
    <t xml:space="preserve"> 96,96</t>
  </si>
  <si>
    <t xml:space="preserve"> 97,08</t>
  </si>
  <si>
    <t xml:space="preserve"> 97,20</t>
  </si>
  <si>
    <t xml:space="preserve"> 97,31</t>
  </si>
  <si>
    <t xml:space="preserve"> 97,42</t>
  </si>
  <si>
    <t xml:space="preserve"> 97,53</t>
  </si>
  <si>
    <t xml:space="preserve"> 97,64</t>
  </si>
  <si>
    <t xml:space="preserve"> 97,74</t>
  </si>
  <si>
    <t xml:space="preserve"> 97,85</t>
  </si>
  <si>
    <t xml:space="preserve"> 97,94</t>
  </si>
  <si>
    <t xml:space="preserve"> 98,03</t>
  </si>
  <si>
    <t xml:space="preserve"> 98,13</t>
  </si>
  <si>
    <t xml:space="preserve"> 98,22</t>
  </si>
  <si>
    <t xml:space="preserve"> 98,30</t>
  </si>
  <si>
    <t xml:space="preserve"> 98,39</t>
  </si>
  <si>
    <t xml:space="preserve"> 98,47</t>
  </si>
  <si>
    <t xml:space="preserve"> 98,55</t>
  </si>
  <si>
    <t xml:space="preserve"> 98,62</t>
  </si>
  <si>
    <t xml:space="preserve"> 98,83</t>
  </si>
  <si>
    <t xml:space="preserve"> 98,89</t>
  </si>
  <si>
    <t xml:space="preserve"> 99,01</t>
  </si>
  <si>
    <t xml:space="preserve"> 99,16</t>
  </si>
  <si>
    <t xml:space="preserve"> 99,33</t>
  </si>
  <si>
    <t xml:space="preserve"> 99,37</t>
  </si>
  <si>
    <t xml:space="preserve"> 99,44</t>
  </si>
  <si>
    <t xml:space="preserve"> 99,64</t>
  </si>
  <si>
    <t xml:space="preserve"> 99,80</t>
  </si>
  <si>
    <t xml:space="preserve"> 99,89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</si>
</sst>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%"/>
    <numFmt numFmtId="165" formatCode="#,##0.0000000"/>
    <numFmt numFmtId="166" formatCode="_(* #,##0.00_);_(* \(#,##0.00\);_(* \-??_);_(@_)"/>
    <numFmt numFmtId="167" formatCode="dd/mm/yy"/>
    <numFmt numFmtId="168" formatCode="_(* #,##0.00_);_(* \(#,##0.00\);_(* &quot;-&quot;??_);_(@_)"/>
  </numFmts>
  <fonts count="28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8"/>
      <name val="Arial"/>
      <family val="1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7.5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44444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4" tint="-0.249977111117893"/>
        <bgColor indexed="64"/>
      </patternFill>
    </fill>
  </fills>
  <borders count="50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0" fillId="0" borderId="0"/>
    <xf numFmtId="0" fontId="3" fillId="0" borderId="0"/>
    <xf numFmtId="0" fontId="10" fillId="0" borderId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10" fillId="0" borderId="0" applyFill="0" applyBorder="0" applyAlignment="0" applyProtection="0"/>
    <xf numFmtId="9" fontId="1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right" vertical="top" wrapText="1"/>
    </xf>
    <xf numFmtId="0" fontId="4" fillId="7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right" vertical="top" wrapText="1"/>
    </xf>
    <xf numFmtId="4" fontId="5" fillId="4" borderId="2" xfId="0" applyNumberFormat="1" applyFont="1" applyFill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center" vertical="top" wrapText="1"/>
    </xf>
    <xf numFmtId="4" fontId="7" fillId="5" borderId="2" xfId="0" applyNumberFormat="1" applyFont="1" applyFill="1" applyBorder="1" applyAlignment="1">
      <alignment horizontal="right" vertical="top" wrapText="1"/>
    </xf>
    <xf numFmtId="164" fontId="7" fillId="5" borderId="2" xfId="0" applyNumberFormat="1" applyFont="1" applyFill="1" applyBorder="1" applyAlignment="1">
      <alignment horizontal="right" vertical="top" wrapText="1"/>
    </xf>
    <xf numFmtId="165" fontId="7" fillId="5" borderId="2" xfId="0" applyNumberFormat="1" applyFont="1" applyFill="1" applyBorder="1" applyAlignment="1">
      <alignment horizontal="right" vertical="top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2" xfId="0" applyFont="1" applyFill="1" applyBorder="1" applyAlignment="1">
      <alignment horizontal="center" vertical="top" wrapText="1"/>
    </xf>
    <xf numFmtId="165" fontId="8" fillId="2" borderId="2" xfId="0" applyNumberFormat="1" applyFont="1" applyFill="1" applyBorder="1" applyAlignment="1">
      <alignment horizontal="right" vertical="top" wrapText="1"/>
    </xf>
    <xf numFmtId="4" fontId="8" fillId="2" borderId="2" xfId="0" applyNumberFormat="1" applyFont="1" applyFill="1" applyBorder="1" applyAlignment="1">
      <alignment horizontal="right" vertical="top" wrapText="1"/>
    </xf>
    <xf numFmtId="4" fontId="8" fillId="7" borderId="0" xfId="0" applyNumberFormat="1" applyFont="1" applyFill="1" applyAlignment="1">
      <alignment horizontal="right" vertical="top" wrapText="1"/>
    </xf>
    <xf numFmtId="165" fontId="6" fillId="7" borderId="0" xfId="0" applyNumberFormat="1" applyFont="1" applyFill="1" applyAlignment="1">
      <alignment horizontal="right" vertical="top" wrapText="1"/>
    </xf>
    <xf numFmtId="0" fontId="7" fillId="5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right" vertical="top" wrapText="1"/>
    </xf>
    <xf numFmtId="0" fontId="8" fillId="3" borderId="2" xfId="0" applyFont="1" applyFill="1" applyBorder="1" applyAlignment="1">
      <alignment horizontal="center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0" fontId="7" fillId="6" borderId="2" xfId="0" applyFont="1" applyFill="1" applyBorder="1" applyAlignment="1">
      <alignment horizontal="right" vertical="top" wrapText="1"/>
    </xf>
    <xf numFmtId="0" fontId="7" fillId="6" borderId="2" xfId="0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right" vertical="top" wrapText="1"/>
    </xf>
    <xf numFmtId="0" fontId="12" fillId="0" borderId="4" xfId="1" applyFont="1" applyBorder="1" applyAlignment="1">
      <alignment horizontal="left" vertical="center"/>
    </xf>
    <xf numFmtId="0" fontId="13" fillId="0" borderId="0" xfId="3" applyFont="1"/>
    <xf numFmtId="0" fontId="14" fillId="0" borderId="0" xfId="3" applyFont="1"/>
    <xf numFmtId="0" fontId="12" fillId="0" borderId="0" xfId="1" applyFont="1" applyAlignment="1">
      <alignment horizontal="left" vertical="center"/>
    </xf>
    <xf numFmtId="0" fontId="13" fillId="0" borderId="0" xfId="3" applyFont="1" applyAlignment="1">
      <alignment vertical="center"/>
    </xf>
    <xf numFmtId="0" fontId="13" fillId="0" borderId="0" xfId="3" applyFont="1" applyAlignment="1">
      <alignment horizontal="right"/>
    </xf>
    <xf numFmtId="0" fontId="13" fillId="0" borderId="0" xfId="3" applyFont="1" applyAlignment="1">
      <alignment horizontal="left"/>
    </xf>
    <xf numFmtId="0" fontId="14" fillId="0" borderId="0" xfId="3" applyFont="1" applyAlignment="1">
      <alignment vertical="top" wrapText="1"/>
    </xf>
    <xf numFmtId="49" fontId="11" fillId="8" borderId="9" xfId="1" applyNumberFormat="1" applyFont="1" applyFill="1" applyBorder="1" applyAlignment="1">
      <alignment horizontal="center" vertical="center" wrapText="1"/>
    </xf>
    <xf numFmtId="10" fontId="14" fillId="0" borderId="10" xfId="4" applyNumberFormat="1" applyFont="1" applyBorder="1" applyAlignment="1">
      <alignment horizontal="center" vertical="center"/>
    </xf>
    <xf numFmtId="0" fontId="26" fillId="0" borderId="0" xfId="2" applyFont="1"/>
    <xf numFmtId="0" fontId="27" fillId="0" borderId="0" xfId="1" applyFont="1" applyAlignment="1">
      <alignment horizontal="center"/>
    </xf>
    <xf numFmtId="0" fontId="27" fillId="0" borderId="0" xfId="1" applyFont="1" applyAlignment="1">
      <alignment horizontal="center" wrapText="1"/>
    </xf>
    <xf numFmtId="0" fontId="16" fillId="0" borderId="46" xfId="6" applyFont="1" applyBorder="1" applyAlignment="1">
      <alignment horizontal="center"/>
    </xf>
    <xf numFmtId="0" fontId="16" fillId="0" borderId="42" xfId="6" applyFont="1" applyBorder="1" applyAlignment="1">
      <alignment horizontal="left"/>
    </xf>
    <xf numFmtId="10" fontId="16" fillId="0" borderId="46" xfId="8" applyNumberFormat="1" applyFont="1" applyBorder="1"/>
    <xf numFmtId="167" fontId="16" fillId="0" borderId="47" xfId="6" applyNumberFormat="1" applyFont="1" applyBorder="1" applyAlignment="1">
      <alignment horizontal="center"/>
    </xf>
    <xf numFmtId="0" fontId="16" fillId="0" borderId="48" xfId="6" applyFont="1" applyBorder="1" applyAlignment="1">
      <alignment horizontal="left"/>
    </xf>
    <xf numFmtId="10" fontId="16" fillId="0" borderId="47" xfId="8" applyNumberFormat="1" applyFont="1" applyBorder="1"/>
    <xf numFmtId="0" fontId="16" fillId="0" borderId="47" xfId="6" applyFont="1" applyBorder="1" applyAlignment="1">
      <alignment horizontal="center"/>
    </xf>
    <xf numFmtId="0" fontId="27" fillId="0" borderId="10" xfId="6" applyFont="1" applyBorder="1" applyAlignment="1">
      <alignment horizontal="center"/>
    </xf>
    <xf numFmtId="0" fontId="27" fillId="0" borderId="38" xfId="6" applyFont="1" applyBorder="1"/>
    <xf numFmtId="10" fontId="27" fillId="0" borderId="38" xfId="6" applyNumberFormat="1" applyFont="1" applyBorder="1"/>
    <xf numFmtId="10" fontId="27" fillId="0" borderId="10" xfId="8" applyNumberFormat="1" applyFont="1" applyBorder="1"/>
    <xf numFmtId="0" fontId="16" fillId="0" borderId="10" xfId="6" applyFont="1" applyBorder="1" applyAlignment="1">
      <alignment horizontal="center"/>
    </xf>
    <xf numFmtId="0" fontId="16" fillId="0" borderId="38" xfId="6" applyFont="1" applyBorder="1"/>
    <xf numFmtId="10" fontId="16" fillId="0" borderId="10" xfId="8" applyNumberFormat="1" applyFont="1" applyBorder="1"/>
    <xf numFmtId="0" fontId="16" fillId="0" borderId="10" xfId="6" applyFont="1" applyBorder="1"/>
    <xf numFmtId="0" fontId="16" fillId="0" borderId="49" xfId="6" applyFont="1" applyBorder="1" applyAlignment="1">
      <alignment horizontal="center" vertical="top" wrapText="1"/>
    </xf>
    <xf numFmtId="0" fontId="16" fillId="0" borderId="49" xfId="6" applyFont="1" applyBorder="1" applyAlignment="1">
      <alignment vertical="top" wrapText="1"/>
    </xf>
    <xf numFmtId="10" fontId="16" fillId="0" borderId="49" xfId="8" applyNumberFormat="1" applyFont="1" applyBorder="1" applyAlignment="1">
      <alignment vertical="top" wrapText="1"/>
    </xf>
    <xf numFmtId="0" fontId="27" fillId="0" borderId="46" xfId="6" applyFont="1" applyBorder="1" applyAlignment="1">
      <alignment horizontal="center"/>
    </xf>
    <xf numFmtId="10" fontId="27" fillId="0" borderId="10" xfId="6" applyNumberFormat="1" applyFont="1" applyBorder="1"/>
    <xf numFmtId="49" fontId="16" fillId="0" borderId="0" xfId="1" applyNumberFormat="1" applyFont="1" applyAlignment="1">
      <alignment vertical="top"/>
    </xf>
    <xf numFmtId="49" fontId="16" fillId="0" borderId="0" xfId="1" applyNumberFormat="1" applyFont="1"/>
    <xf numFmtId="168" fontId="16" fillId="0" borderId="0" xfId="1" applyNumberFormat="1" applyFont="1"/>
    <xf numFmtId="0" fontId="16" fillId="0" borderId="0" xfId="1" applyFont="1"/>
    <xf numFmtId="0" fontId="16" fillId="0" borderId="0" xfId="1" applyFont="1" applyAlignment="1">
      <alignment wrapText="1"/>
    </xf>
    <xf numFmtId="0" fontId="26" fillId="0" borderId="0" xfId="2" applyFont="1" applyAlignment="1">
      <alignment wrapText="1"/>
    </xf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0" fontId="0" fillId="0" borderId="0" xfId="0"/>
    <xf numFmtId="10" fontId="14" fillId="0" borderId="11" xfId="4" applyNumberFormat="1" applyFont="1" applyBorder="1" applyAlignment="1">
      <alignment horizontal="center"/>
    </xf>
    <xf numFmtId="10" fontId="14" fillId="0" borderId="10" xfId="4" applyNumberFormat="1" applyFont="1" applyBorder="1" applyAlignment="1">
      <alignment horizontal="center"/>
    </xf>
    <xf numFmtId="10" fontId="0" fillId="0" borderId="10" xfId="4" applyNumberFormat="1" applyFont="1" applyBorder="1" applyAlignment="1">
      <alignment horizontal="center"/>
    </xf>
    <xf numFmtId="0" fontId="1" fillId="0" borderId="0" xfId="11"/>
    <xf numFmtId="0" fontId="1" fillId="0" borderId="41" xfId="11" applyBorder="1"/>
    <xf numFmtId="0" fontId="16" fillId="0" borderId="0" xfId="11" applyFont="1" applyAlignment="1">
      <alignment vertical="center" wrapText="1"/>
    </xf>
    <xf numFmtId="0" fontId="1" fillId="0" borderId="30" xfId="11" applyBorder="1"/>
    <xf numFmtId="0" fontId="12" fillId="0" borderId="0" xfId="11" applyFont="1" applyAlignment="1">
      <alignment horizontal="left"/>
    </xf>
    <xf numFmtId="0" fontId="19" fillId="0" borderId="0" xfId="11" applyFont="1" applyAlignment="1">
      <alignment horizontal="left"/>
    </xf>
    <xf numFmtId="0" fontId="12" fillId="0" borderId="28" xfId="11" applyFont="1" applyBorder="1" applyAlignment="1">
      <alignment horizontal="center" wrapText="1"/>
    </xf>
    <xf numFmtId="0" fontId="14" fillId="0" borderId="0" xfId="11" applyFont="1"/>
    <xf numFmtId="0" fontId="12" fillId="0" borderId="24" xfId="11" applyFont="1" applyBorder="1" applyAlignment="1">
      <alignment horizontal="center"/>
    </xf>
    <xf numFmtId="0" fontId="14" fillId="0" borderId="9" xfId="11" applyFont="1" applyBorder="1" applyAlignment="1">
      <alignment horizontal="center"/>
    </xf>
    <xf numFmtId="0" fontId="19" fillId="0" borderId="0" xfId="11" applyFont="1" applyAlignment="1">
      <alignment horizontal="left" wrapText="1"/>
    </xf>
    <xf numFmtId="0" fontId="20" fillId="0" borderId="0" xfId="11" applyFont="1" applyAlignment="1">
      <alignment horizontal="center"/>
    </xf>
    <xf numFmtId="0" fontId="14" fillId="0" borderId="9" xfId="11" applyFont="1" applyBorder="1" applyAlignment="1">
      <alignment horizontal="center" wrapText="1"/>
    </xf>
    <xf numFmtId="0" fontId="14" fillId="0" borderId="23" xfId="11" applyFont="1" applyBorder="1" applyAlignment="1">
      <alignment horizontal="center"/>
    </xf>
    <xf numFmtId="0" fontId="14" fillId="0" borderId="22" xfId="11" applyFont="1" applyBorder="1" applyAlignment="1">
      <alignment horizontal="center"/>
    </xf>
    <xf numFmtId="0" fontId="14" fillId="0" borderId="21" xfId="11" applyFont="1" applyBorder="1" applyAlignment="1">
      <alignment horizontal="center"/>
    </xf>
    <xf numFmtId="0" fontId="18" fillId="0" borderId="0" xfId="11" applyFont="1"/>
    <xf numFmtId="0" fontId="16" fillId="0" borderId="12" xfId="11" applyFont="1" applyBorder="1" applyAlignment="1">
      <alignment horizontal="center" vertical="center" wrapText="1"/>
    </xf>
    <xf numFmtId="0" fontId="16" fillId="0" borderId="9" xfId="11" applyFont="1" applyBorder="1" applyAlignment="1">
      <alignment horizontal="center" vertical="center"/>
    </xf>
    <xf numFmtId="0" fontId="1" fillId="0" borderId="0" xfId="11" applyAlignment="1">
      <alignment vertical="center"/>
    </xf>
    <xf numFmtId="0" fontId="1" fillId="0" borderId="5" xfId="11" applyBorder="1" applyAlignment="1">
      <alignment horizontal="left" vertical="center"/>
    </xf>
    <xf numFmtId="0" fontId="15" fillId="0" borderId="0" xfId="11" applyFont="1" applyAlignment="1">
      <alignment horizontal="left" vertical="center"/>
    </xf>
    <xf numFmtId="0" fontId="1" fillId="0" borderId="0" xfId="11" applyAlignment="1">
      <alignment horizontal="left" vertical="center"/>
    </xf>
    <xf numFmtId="0" fontId="0" fillId="0" borderId="0" xfId="0"/>
    <xf numFmtId="0" fontId="4" fillId="7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righ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10" fontId="6" fillId="7" borderId="0" xfId="0" applyNumberFormat="1" applyFont="1" applyFill="1" applyAlignment="1">
      <alignment horizontal="right" vertical="top" wrapText="1"/>
    </xf>
    <xf numFmtId="0" fontId="6" fillId="7" borderId="0" xfId="0" applyFont="1" applyFill="1" applyAlignment="1">
      <alignment horizontal="left" vertical="top" wrapText="1"/>
    </xf>
    <xf numFmtId="4" fontId="6" fillId="7" borderId="0" xfId="0" applyNumberFormat="1" applyFont="1" applyFill="1" applyAlignment="1">
      <alignment horizontal="right" vertical="top" wrapText="1"/>
    </xf>
    <xf numFmtId="0" fontId="5" fillId="4" borderId="2" xfId="0" applyFont="1" applyFill="1" applyBorder="1" applyAlignment="1">
      <alignment horizontal="left" vertical="top" wrapText="1"/>
    </xf>
    <xf numFmtId="0" fontId="0" fillId="0" borderId="0" xfId="0"/>
    <xf numFmtId="0" fontId="4" fillId="7" borderId="2" xfId="0" applyFont="1" applyFill="1" applyBorder="1" applyAlignment="1">
      <alignment horizontal="left" vertical="top" wrapText="1"/>
    </xf>
    <xf numFmtId="0" fontId="4" fillId="7" borderId="0" xfId="0" applyFont="1" applyFill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4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0" fillId="0" borderId="0" xfId="0"/>
    <xf numFmtId="0" fontId="4" fillId="7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6" fillId="7" borderId="0" xfId="0" applyFont="1" applyFill="1" applyAlignment="1">
      <alignment horizontal="right" vertical="top" wrapText="1"/>
    </xf>
    <xf numFmtId="4" fontId="6" fillId="7" borderId="0" xfId="0" applyNumberFormat="1" applyFont="1" applyFill="1" applyAlignment="1">
      <alignment horizontal="righ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right" vertical="top" wrapText="1"/>
    </xf>
    <xf numFmtId="0" fontId="8" fillId="2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10" fontId="0" fillId="0" borderId="0" xfId="0" applyNumberFormat="1"/>
    <xf numFmtId="4" fontId="0" fillId="0" borderId="0" xfId="0" applyNumberFormat="1"/>
    <xf numFmtId="0" fontId="6" fillId="7" borderId="0" xfId="0" applyFont="1" applyFill="1" applyAlignment="1">
      <alignment horizontal="right" vertical="top" wrapText="1"/>
    </xf>
    <xf numFmtId="0" fontId="5" fillId="4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6" fillId="7" borderId="0" xfId="0" applyFont="1" applyFill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6" fillId="7" borderId="0" xfId="0" applyFont="1" applyFill="1" applyAlignment="1">
      <alignment horizontal="right" vertical="top" wrapText="1"/>
    </xf>
    <xf numFmtId="0" fontId="6" fillId="7" borderId="0" xfId="0" applyFont="1" applyFill="1" applyAlignment="1">
      <alignment horizontal="left" vertical="top" wrapText="1"/>
    </xf>
    <xf numFmtId="4" fontId="6" fillId="7" borderId="0" xfId="0" applyNumberFormat="1" applyFont="1" applyFill="1" applyAlignment="1">
      <alignment horizontal="right" vertical="top" wrapText="1"/>
    </xf>
    <xf numFmtId="0" fontId="8" fillId="7" borderId="0" xfId="0" applyFont="1" applyFill="1" applyAlignment="1">
      <alignment horizontal="center" vertical="top" wrapText="1"/>
    </xf>
    <xf numFmtId="0" fontId="0" fillId="0" borderId="0" xfId="0"/>
    <xf numFmtId="0" fontId="5" fillId="4" borderId="2" xfId="0" applyFont="1" applyFill="1" applyBorder="1" applyAlignment="1">
      <alignment horizontal="left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wrapText="1"/>
    </xf>
    <xf numFmtId="0" fontId="4" fillId="7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righ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left" vertical="top" wrapText="1"/>
    </xf>
    <xf numFmtId="17" fontId="8" fillId="7" borderId="0" xfId="0" applyNumberFormat="1" applyFont="1" applyFill="1" applyAlignment="1">
      <alignment horizontal="left" vertical="top" wrapText="1"/>
    </xf>
    <xf numFmtId="0" fontId="16" fillId="0" borderId="9" xfId="11" applyFont="1" applyBorder="1" applyAlignment="1">
      <alignment horizontal="right" vertical="center" wrapText="1"/>
    </xf>
    <xf numFmtId="0" fontId="16" fillId="0" borderId="10" xfId="11" applyFont="1" applyBorder="1" applyAlignment="1">
      <alignment horizontal="right" vertical="center" wrapText="1"/>
    </xf>
    <xf numFmtId="0" fontId="16" fillId="0" borderId="38" xfId="11" applyFont="1" applyBorder="1" applyAlignment="1">
      <alignment horizontal="right" vertical="center" wrapText="1"/>
    </xf>
    <xf numFmtId="10" fontId="14" fillId="0" borderId="9" xfId="4" applyNumberFormat="1" applyFont="1" applyBorder="1" applyAlignment="1">
      <alignment horizontal="center"/>
    </xf>
    <xf numFmtId="10" fontId="14" fillId="0" borderId="11" xfId="4" applyNumberFormat="1" applyFont="1" applyBorder="1" applyAlignment="1">
      <alignment horizontal="center"/>
    </xf>
    <xf numFmtId="0" fontId="16" fillId="0" borderId="12" xfId="11" applyFont="1" applyBorder="1" applyAlignment="1">
      <alignment horizontal="right" vertical="center" wrapText="1"/>
    </xf>
    <xf numFmtId="0" fontId="16" fillId="0" borderId="13" xfId="11" applyFont="1" applyBorder="1" applyAlignment="1">
      <alignment horizontal="right" vertical="center" wrapText="1"/>
    </xf>
    <xf numFmtId="0" fontId="16" fillId="0" borderId="18" xfId="11" applyFont="1" applyBorder="1" applyAlignment="1">
      <alignment horizontal="right" vertical="center" wrapText="1"/>
    </xf>
    <xf numFmtId="10" fontId="14" fillId="0" borderId="12" xfId="4" applyNumberFormat="1" applyFont="1" applyBorder="1" applyAlignment="1">
      <alignment horizontal="center"/>
    </xf>
    <xf numFmtId="10" fontId="14" fillId="0" borderId="14" xfId="4" applyNumberFormat="1" applyFont="1" applyBorder="1" applyAlignment="1">
      <alignment horizontal="center"/>
    </xf>
    <xf numFmtId="49" fontId="23" fillId="8" borderId="31" xfId="1" applyNumberFormat="1" applyFont="1" applyFill="1" applyBorder="1" applyAlignment="1">
      <alignment horizontal="center" vertical="center" wrapText="1"/>
    </xf>
    <xf numFmtId="49" fontId="23" fillId="8" borderId="39" xfId="1" applyNumberFormat="1" applyFont="1" applyFill="1" applyBorder="1" applyAlignment="1">
      <alignment horizontal="center" vertical="center" wrapText="1"/>
    </xf>
    <xf numFmtId="10" fontId="23" fillId="8" borderId="40" xfId="12" applyNumberFormat="1" applyFont="1" applyFill="1" applyBorder="1" applyAlignment="1">
      <alignment horizontal="center" vertical="center" wrapText="1"/>
    </xf>
    <xf numFmtId="10" fontId="23" fillId="8" borderId="33" xfId="12" applyNumberFormat="1" applyFont="1" applyFill="1" applyBorder="1" applyAlignment="1">
      <alignment horizontal="center" vertical="center" wrapText="1"/>
    </xf>
    <xf numFmtId="0" fontId="22" fillId="0" borderId="0" xfId="11" applyFont="1" applyAlignment="1">
      <alignment horizontal="right"/>
    </xf>
    <xf numFmtId="0" fontId="12" fillId="0" borderId="0" xfId="11" applyFont="1" applyAlignment="1">
      <alignment horizontal="left" vertical="center" wrapText="1"/>
    </xf>
    <xf numFmtId="49" fontId="11" fillId="8" borderId="31" xfId="1" applyNumberFormat="1" applyFont="1" applyFill="1" applyBorder="1" applyAlignment="1">
      <alignment horizontal="center" vertical="center" wrapText="1"/>
    </xf>
    <xf numFmtId="49" fontId="11" fillId="8" borderId="32" xfId="1" applyNumberFormat="1" applyFont="1" applyFill="1" applyBorder="1" applyAlignment="1">
      <alignment horizontal="center" vertical="center" wrapText="1"/>
    </xf>
    <xf numFmtId="49" fontId="11" fillId="8" borderId="33" xfId="1" applyNumberFormat="1" applyFont="1" applyFill="1" applyBorder="1" applyAlignment="1">
      <alignment horizontal="center" vertical="center" wrapText="1"/>
    </xf>
    <xf numFmtId="0" fontId="16" fillId="0" borderId="34" xfId="11" applyFont="1" applyBorder="1" applyAlignment="1">
      <alignment horizontal="right" vertical="center" wrapText="1"/>
    </xf>
    <xf numFmtId="0" fontId="16" fillId="0" borderId="35" xfId="11" applyFont="1" applyBorder="1" applyAlignment="1">
      <alignment horizontal="right" vertical="center" wrapText="1"/>
    </xf>
    <xf numFmtId="0" fontId="16" fillId="0" borderId="36" xfId="11" applyFont="1" applyBorder="1" applyAlignment="1">
      <alignment horizontal="right" vertical="center" wrapText="1"/>
    </xf>
    <xf numFmtId="10" fontId="14" fillId="0" borderId="34" xfId="4" applyNumberFormat="1" applyFont="1" applyBorder="1" applyAlignment="1">
      <alignment horizontal="center"/>
    </xf>
    <xf numFmtId="10" fontId="14" fillId="0" borderId="37" xfId="4" applyNumberFormat="1" applyFont="1" applyBorder="1" applyAlignment="1">
      <alignment horizontal="center"/>
    </xf>
    <xf numFmtId="0" fontId="19" fillId="0" borderId="0" xfId="11" applyFont="1" applyAlignment="1">
      <alignment horizontal="left" vertical="center" wrapText="1"/>
    </xf>
    <xf numFmtId="10" fontId="14" fillId="0" borderId="10" xfId="4" applyNumberFormat="1" applyFont="1" applyBorder="1" applyAlignment="1">
      <alignment horizontal="center"/>
    </xf>
    <xf numFmtId="10" fontId="0" fillId="0" borderId="10" xfId="4" applyNumberFormat="1" applyFont="1" applyBorder="1" applyAlignment="1">
      <alignment horizontal="center"/>
    </xf>
    <xf numFmtId="10" fontId="0" fillId="0" borderId="11" xfId="4" applyNumberFormat="1" applyFont="1" applyBorder="1" applyAlignment="1">
      <alignment horizontal="center"/>
    </xf>
    <xf numFmtId="10" fontId="0" fillId="0" borderId="25" xfId="4" applyNumberFormat="1" applyFont="1" applyBorder="1" applyAlignment="1">
      <alignment horizontal="center"/>
    </xf>
    <xf numFmtId="0" fontId="14" fillId="0" borderId="26" xfId="11" applyFont="1" applyBorder="1" applyAlignment="1">
      <alignment horizontal="center"/>
    </xf>
    <xf numFmtId="0" fontId="14" fillId="0" borderId="27" xfId="11" applyFont="1" applyBorder="1" applyAlignment="1">
      <alignment horizontal="center"/>
    </xf>
    <xf numFmtId="10" fontId="21" fillId="0" borderId="28" xfId="4" applyNumberFormat="1" applyFont="1" applyBorder="1" applyAlignment="1">
      <alignment horizontal="center" vertical="center"/>
    </xf>
    <xf numFmtId="10" fontId="21" fillId="0" borderId="29" xfId="4" applyNumberFormat="1" applyFont="1" applyBorder="1" applyAlignment="1">
      <alignment horizontal="center" vertical="center"/>
    </xf>
    <xf numFmtId="10" fontId="1" fillId="0" borderId="10" xfId="11" applyNumberFormat="1" applyBorder="1" applyAlignment="1">
      <alignment horizontal="center" vertical="center"/>
    </xf>
    <xf numFmtId="0" fontId="1" fillId="0" borderId="11" xfId="11" applyBorder="1" applyAlignment="1">
      <alignment horizontal="center" vertical="center"/>
    </xf>
    <xf numFmtId="0" fontId="1" fillId="0" borderId="10" xfId="11" applyBorder="1" applyAlignment="1">
      <alignment horizontal="center" vertical="center"/>
    </xf>
    <xf numFmtId="0" fontId="19" fillId="0" borderId="0" xfId="11" applyFont="1" applyAlignment="1">
      <alignment horizontal="left" wrapText="1"/>
    </xf>
    <xf numFmtId="0" fontId="11" fillId="8" borderId="0" xfId="1" applyFont="1" applyFill="1" applyAlignment="1">
      <alignment horizontal="center" vertical="center" wrapText="1"/>
    </xf>
    <xf numFmtId="49" fontId="12" fillId="0" borderId="0" xfId="1" applyNumberFormat="1" applyFont="1" applyAlignment="1">
      <alignment horizontal="left" vertical="center" wrapText="1"/>
    </xf>
    <xf numFmtId="0" fontId="1" fillId="0" borderId="6" xfId="11" applyBorder="1" applyAlignment="1">
      <alignment horizontal="center" vertical="center"/>
    </xf>
    <xf numFmtId="0" fontId="1" fillId="0" borderId="7" xfId="11" applyBorder="1" applyAlignment="1">
      <alignment horizontal="center" vertical="center"/>
    </xf>
    <xf numFmtId="0" fontId="1" fillId="0" borderId="8" xfId="11" applyBorder="1" applyAlignment="1">
      <alignment horizontal="center" vertical="center"/>
    </xf>
    <xf numFmtId="0" fontId="16" fillId="0" borderId="10" xfId="11" applyFont="1" applyBorder="1" applyAlignment="1">
      <alignment horizontal="center" vertical="center"/>
    </xf>
    <xf numFmtId="0" fontId="16" fillId="0" borderId="11" xfId="11" applyFont="1" applyBorder="1" applyAlignment="1">
      <alignment horizontal="center" vertical="center"/>
    </xf>
    <xf numFmtId="49" fontId="11" fillId="8" borderId="18" xfId="1" applyNumberFormat="1" applyFont="1" applyFill="1" applyBorder="1" applyAlignment="1">
      <alignment horizontal="center" vertical="center" wrapText="1"/>
    </xf>
    <xf numFmtId="49" fontId="11" fillId="8" borderId="19" xfId="1" applyNumberFormat="1" applyFont="1" applyFill="1" applyBorder="1" applyAlignment="1">
      <alignment horizontal="center" vertical="center" wrapText="1"/>
    </xf>
    <xf numFmtId="49" fontId="11" fillId="8" borderId="20" xfId="1" applyNumberFormat="1" applyFont="1" applyFill="1" applyBorder="1" applyAlignment="1">
      <alignment horizontal="center" vertical="center" wrapText="1"/>
    </xf>
    <xf numFmtId="0" fontId="17" fillId="0" borderId="0" xfId="11" applyFont="1" applyAlignment="1">
      <alignment horizontal="left" vertical="center" wrapText="1"/>
    </xf>
    <xf numFmtId="0" fontId="16" fillId="0" borderId="10" xfId="11" applyFont="1" applyBorder="1" applyAlignment="1">
      <alignment horizontal="center" vertical="center" wrapText="1"/>
    </xf>
    <xf numFmtId="0" fontId="16" fillId="0" borderId="11" xfId="11" applyFont="1" applyBorder="1" applyAlignment="1">
      <alignment horizontal="center" vertical="center" wrapText="1"/>
    </xf>
    <xf numFmtId="0" fontId="16" fillId="0" borderId="13" xfId="11" applyFont="1" applyBorder="1" applyAlignment="1">
      <alignment horizontal="center" vertical="center"/>
    </xf>
    <xf numFmtId="0" fontId="16" fillId="0" borderId="13" xfId="11" applyFont="1" applyBorder="1" applyAlignment="1">
      <alignment horizontal="center" vertical="center" wrapText="1"/>
    </xf>
    <xf numFmtId="0" fontId="16" fillId="0" borderId="14" xfId="11" applyFont="1" applyBorder="1" applyAlignment="1">
      <alignment horizontal="center" vertical="center" wrapText="1"/>
    </xf>
    <xf numFmtId="49" fontId="11" fillId="8" borderId="6" xfId="1" applyNumberFormat="1" applyFont="1" applyFill="1" applyBorder="1" applyAlignment="1">
      <alignment horizontal="center" vertical="center" wrapText="1"/>
    </xf>
    <xf numFmtId="49" fontId="11" fillId="8" borderId="7" xfId="1" applyNumberFormat="1" applyFont="1" applyFill="1" applyBorder="1" applyAlignment="1">
      <alignment horizontal="center" vertical="center" wrapText="1"/>
    </xf>
    <xf numFmtId="49" fontId="11" fillId="8" borderId="8" xfId="1" applyNumberFormat="1" applyFont="1" applyFill="1" applyBorder="1" applyAlignment="1">
      <alignment horizontal="center" vertical="center" wrapText="1"/>
    </xf>
    <xf numFmtId="49" fontId="11" fillId="8" borderId="15" xfId="1" applyNumberFormat="1" applyFont="1" applyFill="1" applyBorder="1" applyAlignment="1">
      <alignment horizontal="center" vertical="center" wrapText="1"/>
    </xf>
    <xf numFmtId="49" fontId="11" fillId="8" borderId="16" xfId="1" applyNumberFormat="1" applyFont="1" applyFill="1" applyBorder="1" applyAlignment="1">
      <alignment horizontal="center" vertical="center" wrapText="1"/>
    </xf>
    <xf numFmtId="49" fontId="11" fillId="8" borderId="17" xfId="1" applyNumberFormat="1" applyFont="1" applyFill="1" applyBorder="1" applyAlignment="1">
      <alignment horizontal="center" vertical="center" wrapText="1"/>
    </xf>
    <xf numFmtId="166" fontId="24" fillId="8" borderId="10" xfId="7" applyNumberFormat="1" applyFont="1" applyFill="1" applyBorder="1" applyAlignment="1" applyProtection="1">
      <alignment horizontal="center" vertical="center" wrapText="1"/>
    </xf>
    <xf numFmtId="49" fontId="16" fillId="0" borderId="0" xfId="1" applyNumberFormat="1" applyFont="1" applyAlignment="1">
      <alignment horizontal="center"/>
    </xf>
    <xf numFmtId="0" fontId="24" fillId="8" borderId="0" xfId="1" applyFont="1" applyFill="1" applyAlignment="1">
      <alignment horizontal="center" vertical="center"/>
    </xf>
    <xf numFmtId="0" fontId="27" fillId="0" borderId="38" xfId="6" applyFont="1" applyBorder="1" applyAlignment="1">
      <alignment horizontal="center"/>
    </xf>
    <xf numFmtId="0" fontId="27" fillId="0" borderId="44" xfId="6" applyFont="1" applyBorder="1" applyAlignment="1">
      <alignment horizontal="center"/>
    </xf>
    <xf numFmtId="0" fontId="27" fillId="0" borderId="45" xfId="6" applyFont="1" applyBorder="1" applyAlignment="1">
      <alignment horizontal="center"/>
    </xf>
    <xf numFmtId="0" fontId="27" fillId="0" borderId="38" xfId="6" applyFont="1" applyBorder="1" applyAlignment="1">
      <alignment horizontal="left"/>
    </xf>
    <xf numFmtId="0" fontId="27" fillId="0" borderId="45" xfId="6" applyFont="1" applyBorder="1" applyAlignment="1">
      <alignment horizontal="left"/>
    </xf>
    <xf numFmtId="0" fontId="16" fillId="0" borderId="0" xfId="1" applyFont="1" applyAlignment="1">
      <alignment horizontal="left" wrapText="1"/>
    </xf>
    <xf numFmtId="0" fontId="24" fillId="8" borderId="10" xfId="6" applyFont="1" applyFill="1" applyBorder="1" applyAlignment="1">
      <alignment horizontal="center" vertical="center"/>
    </xf>
    <xf numFmtId="0" fontId="24" fillId="8" borderId="42" xfId="6" applyFont="1" applyFill="1" applyBorder="1" applyAlignment="1">
      <alignment horizontal="center" vertical="center"/>
    </xf>
    <xf numFmtId="0" fontId="24" fillId="8" borderId="43" xfId="6" applyFont="1" applyFill="1" applyBorder="1" applyAlignment="1">
      <alignment horizontal="center" vertical="center"/>
    </xf>
  </cellXfs>
  <cellStyles count="13">
    <cellStyle name="Normal" xfId="0" builtinId="0"/>
    <cellStyle name="Normal 2 10 5" xfId="1" xr:uid="{3AF6EDB4-C870-48E3-8FFE-1241950EFFC0}"/>
    <cellStyle name="Normal 2 3 2 2" xfId="3" xr:uid="{4E545C79-F740-46BD-AB05-6E776F9FB128}"/>
    <cellStyle name="Normal 3 2 2" xfId="2" xr:uid="{5D02E1FB-E101-4B97-BB58-8D3A3A7585C9}"/>
    <cellStyle name="Normal 3 2 2 2" xfId="9" xr:uid="{58EA72D8-FF29-4F05-916B-D1790DCC5ACC}"/>
    <cellStyle name="Normal 3 2 2 3" xfId="11" xr:uid="{447EE2E0-F1DA-497F-9A63-B354A44281D6}"/>
    <cellStyle name="Normal_Planilha detalhamento Encargos Socias" xfId="6" xr:uid="{51D38800-87CC-4FA1-A5BA-336EEAAABC90}"/>
    <cellStyle name="Porcentagem 2" xfId="5" xr:uid="{F6FBA74D-2848-40DB-AF23-F18BB15BC413}"/>
    <cellStyle name="Porcentagem 2 2" xfId="10" xr:uid="{1E7B211C-482B-40CA-A7FE-A77B46DC460F}"/>
    <cellStyle name="Porcentagem 2 2 5" xfId="8" xr:uid="{827DFF12-DD6A-4259-9271-3CAF4123799C}"/>
    <cellStyle name="Porcentagem 2 3" xfId="12" xr:uid="{316CF15E-5982-4E76-AF05-D51E31681A50}"/>
    <cellStyle name="Porcentagem 3 2" xfId="4" xr:uid="{D84517CB-1E99-452E-A3F5-2B4B9F6C139B}"/>
    <cellStyle name="Separador de milhares_Planilha detalhamento Encargos Socias" xfId="7" xr:uid="{17A690D2-814E-4059-984C-97BA8B15E50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469900</xdr:colOff>
      <xdr:row>6</xdr:row>
      <xdr:rowOff>134620</xdr:rowOff>
    </xdr:from>
    <xdr:to>
      <xdr:col>5</xdr:col>
      <xdr:colOff>101600</xdr:colOff>
      <xdr:row>11</xdr:row>
      <xdr:rowOff>175260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6E3D625-D31A-4CA7-B381-7C7430E0C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1201420"/>
          <a:ext cx="2324100" cy="929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8</xdr:row>
      <xdr:rowOff>47625</xdr:rowOff>
    </xdr:from>
    <xdr:to>
      <xdr:col>7</xdr:col>
      <xdr:colOff>409574</xdr:colOff>
      <xdr:row>8</xdr:row>
      <xdr:rowOff>561975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64B4A7A-EC10-4F83-8D10-3EC265F59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4" y="1449705"/>
          <a:ext cx="3638550" cy="1257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Serra%20Talhada\My%20Documents\Obras\Serra%20Talhada\OBRAS\BR_316\PTRAB\PTrab8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adj\c\Ten%20Reginaldo\OBRAS\BR-316\OBRAS\BR_316\PTRAB\PTrab8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BR-316%20300.000\OBRAS\BR_316\PTRAB\PTrab89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Ptrabconv\OBRAS\BR_316\PTRAB\OBRAS\BR_316\PTRAB\PTrab89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RICARDO%20FILHO/Documents/Hidros/DER/Santa%20Cruz%20-%20BR%20230/Orca%20Hidros%20Final%20-%20Santa%20Cruz%20-%202,81/EXTENS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7A3033\LOTE%206%20-%20TORRES-23.01.20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SECREM_Renata_2015_06_25/Projetos%20para%20An&#225;lise/PAC%203&#170;%20ETAPA/Green%20Park/Planilha_Paralelep&#237;pedo_Green%20Park_%20fina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WINDOWS/TEMP/preciomo-1999-SIFA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oca\drive%20c\PTRAB\modelo\fichas%20de%20composicao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ue\Desktop\Or&#231;amento-Constru&#231;&#227;o-Centro%20de%20Conviv&#234;ncia%20-%20Maio%202014%20-%20Com%20instala&#231;&#245;es%20-%2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Meus%20documentos/wilton/programas/Planejamento/Eletrobras%20-%20Regulariza&#231;&#227;o%20de%20Consumidor%20-%202002%20v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tiany-pc\tatiany\Documents\MARINHO%202014\PROJETOS%202014\PROLONGAMENTO%20DAS%20VIAS%202014%20PROJETO%20BASICO\CD_PROLONG.%20DAS%20VIAS%20-%20EXECUTIVO\CD_PROLONG.%20DAS%20VIAS%20-%20EXECUTIVO%201.1\VOLUME%2003%20OR&#199;AMENTO\PLANILHA%20AV%20J%20F%20A%20NET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tr&#237;cio\patricio\J%20S%20Engenharia\J%20S%20Eng.%20Ltda%20-%2005\Pro-05\Pro006-05%20DRENAGEM%20(UFPI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Guilherme/Dropbox/Plano%20Operacional/Imprimir-Guilherme/idoso2/Or&#231;amento/Or&#231;amento-Constru&#231;&#227;o-Centro%20de%20Conviv&#234;ncia%20-%20REV.11.02.2015%20-%20Com%20instala&#231;&#245;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00442\publico\Trabalhos\Obras\Obras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ownloads/or&#231;AM%20-%20CARIDADE%20-%20DESONERADO%20sem%20ET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Google%20Drive\LICITA&#199;&#213;ES\TABELAS%20PMT\TABELA%20JAN%202016_BDI_26,8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esktop/PROJETO%20EXECUTIVO%20SPD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HORLANDO/Documents/Backup%20Orlando/Unidade%20D/Documentos/Planacon/JULHO%202014/AROAZES%20-%20SUDENE%20-%20ok%20-%20100r/OR&#199;%20AROAZES%202013%20-%20OG%20-%20SUDENE%20revis&#227;o%203%20-%20julho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  <sheetName val="AUX."/>
      <sheetName val="Real"/>
      <sheetName val="Calendário"/>
      <sheetName val="Ind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Plan1"/>
      <sheetName val="Plan2"/>
      <sheetName val="Plan3"/>
      <sheetName val="PRO-08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pasta"/>
      <sheetName val="doc1"/>
      <sheetName val="doc2"/>
      <sheetName val="doc3"/>
      <sheetName val="doc4 "/>
      <sheetName val="rff"/>
      <sheetName val="carimbo "/>
      <sheetName val="oog - fazer 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ação manual"/>
      <sheetName val="Compact 95%"/>
      <sheetName val="Compact 100% 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Regul subleito"/>
      <sheetName val="Subbase de solo est."/>
      <sheetName val="Base de solo est. "/>
      <sheetName val="Limp Cam Veg"/>
      <sheetName val="Expurgo de jazida (aux)"/>
      <sheetName val="EC mat jazida (aux)"/>
      <sheetName val="Imprimação"/>
      <sheetName val="TSS"/>
      <sheetName val="TSD"/>
      <sheetName val="Transp Mat jaz"/>
      <sheetName val="Transp de brita"/>
      <sheetName val="Sarjeta STC05"/>
      <sheetName val="Sarjeta STC 02"/>
      <sheetName val="Concreto 12MPa Conf Lanc (aux)"/>
      <sheetName val="Esc. man. vala mat 1a cat (aux)"/>
      <sheetName val="Dreno longitudinal DPS"/>
      <sheetName val="Boca de Saida BSD 01"/>
      <sheetName val="Boca de Saida BSD 03"/>
      <sheetName val="Valeta VPC-03"/>
      <sheetName val="Meio Fio "/>
      <sheetName val="Concreto 10MPa Conf Lanc  (aux)"/>
      <sheetName val="Concreto 15MPa Conf Lanc (aux)"/>
      <sheetName val="Descida d´água DAD 01"/>
      <sheetName val="Descida d´água DAR 02"/>
      <sheetName val="Compactação manual (aux)"/>
      <sheetName val="Entrada dágua  EDA01"/>
      <sheetName val="Entrada dágua  EDA02"/>
      <sheetName val="Dissip energia DES 01"/>
      <sheetName val="Dissip energia DES 02"/>
      <sheetName val="Alvenaria pedra argamass"/>
      <sheetName val="Argamassa ci_ar"/>
      <sheetName val="Cx colet sarjeta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Escoramento de Bueiro cel."/>
      <sheetName val="Conf e lanç conc magro (aux)"/>
      <sheetName val="Concreto cicl. 12MPa (aux)"/>
      <sheetName val="BDCC 2,0x2,0 m 1,0 a 2,5 m"/>
      <sheetName val="Boca BDCC 2,0x2,0 m"/>
      <sheetName val="BTCC 2,0x2,0 m 1,0 a 2,5 m"/>
      <sheetName val="Boca BTCC 2,0x2,0 m"/>
      <sheetName val="Pintura faixa"/>
      <sheetName val="Pintura setas e zeb"/>
      <sheetName val="Tacha reflet"/>
      <sheetName val="Enleivamento"/>
      <sheetName val="Cerca arame"/>
      <sheetName val="Defensa dupla"/>
      <sheetName val="Passeio concreto"/>
      <sheetName val="Revest veg c mudas"/>
      <sheetName val="Revest veg c grama leiva"/>
      <sheetName val="Plantio arbustos"/>
      <sheetName val="Regul mec faixa dom"/>
      <sheetName val="Alv pedra arrum"/>
      <sheetName val="Forn prep coloc forma CA-50"/>
      <sheetName val="Fôrma comum de madeira"/>
      <sheetName val="Fôrma de placa resinada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Gráf1"/>
      <sheetName val="Custo horário Eqp Vtr"/>
      <sheetName val="pasta"/>
      <sheetName val="capa"/>
      <sheetName val="doc1"/>
      <sheetName val="doc2"/>
      <sheetName val="doc3"/>
      <sheetName val="doc4 "/>
      <sheetName val="rff"/>
      <sheetName val="carimbo "/>
      <sheetName val="oog - fazer 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ódulo1"/>
      <sheetName val="Plan1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EXTENSO"/>
    </sheetNames>
    <definedNames>
      <definedName name="Extenso"/>
      <definedName name="módulo1.Extenso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V REF"/>
      <sheetName val="CF LOTE"/>
      <sheetName val="CUST_MO"/>
      <sheetName val="COMP MO"/>
      <sheetName val="L_FERR"/>
      <sheetName val="CP VEIC"/>
      <sheetName val="MOV+ALIM+EST"/>
      <sheetName val="TRANSP"/>
      <sheetName val="LS_MAT_CONT"/>
      <sheetName val="MATERIAL CEPISA"/>
      <sheetName val="REL_COMP_MAT"/>
      <sheetName val="Plan1"/>
    </sheetNames>
    <sheetDataSet>
      <sheetData sheetId="0">
        <row r="4">
          <cell r="K4">
            <v>0.99780000000000002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CProjetos"/>
      <sheetName val="QCI"/>
      <sheetName val="ORÇ (38)"/>
      <sheetName val="M.C (38)"/>
      <sheetName val="Planilha_Resumo"/>
      <sheetName val="Serviços Complementares"/>
      <sheetName val="Memoria"/>
      <sheetName val="Orç_Rua Cel. Mardônio Cajuaz"/>
      <sheetName val="Memória_Calc R. Cel Mardônio C."/>
      <sheetName val="Orç_Rua Atleta Manoelzinho"/>
      <sheetName val="Memória Calc Rua Atleta Manoelz"/>
      <sheetName val="Orç_Rua Bernardo Borges"/>
      <sheetName val="Memória_Calc Rua Bernardo Borge"/>
      <sheetName val="Orç_Rua Cantor Edvaldo Borges"/>
      <sheetName val="Memória_Calc Rua Cantor Edvaldo"/>
      <sheetName val="Orç_Rua Dep. Alberto Luz T. 01"/>
      <sheetName val="Memória_Calc Rua Dep. Alb. L.01"/>
      <sheetName val="Orç_Rua Dep. Alberto Luz T. 02"/>
      <sheetName val="Memória_Calc Rua Dep. Alb. L.02"/>
      <sheetName val="Orç_Rua Dep. Machado Melo"/>
      <sheetName val="Memória_Calc Rua Dep. Machado M"/>
      <sheetName val="Orç_Rua Des. Sátiro Nogueira"/>
      <sheetName val="Memória_Calc Rua Des. Sátiro No"/>
      <sheetName val="Orç Rua Dona Priscila Trecho 01"/>
      <sheetName val="Memória_Calc R Dona Priscila 01"/>
      <sheetName val="Orç_Rua Dona Priscila Trecho 02"/>
      <sheetName val="Memória_Calc R Dona Priscila 02"/>
      <sheetName val="Orç_Rua Cel. José Fialho"/>
      <sheetName val="Memória_Calc R Cel José Fialho"/>
      <sheetName val="Orç_Rua Principal Trecho 01"/>
      <sheetName val="Memória_Calc Rua Principal 01"/>
      <sheetName val="Orç_Rua Principal Trecho 02"/>
      <sheetName val="Memória_Calc Rua Principal 02"/>
      <sheetName val="Orç_Rua Sem Denominação 01"/>
      <sheetName val="Memória_Calc Rua Sem Denomin 01"/>
      <sheetName val="Orç_Rua Sem Denominação 03"/>
      <sheetName val="Memória_Calc Rua S Denomin 03"/>
      <sheetName val="Orç_Rua Wendel Santos Torres"/>
      <sheetName val="Memória Calc R. Wendel S Torres"/>
      <sheetName val="Orç_Rua Zarga"/>
      <sheetName val="Memória_Calc Rua Zarga"/>
      <sheetName val="Orç_Rampa1"/>
      <sheetName val="Memória_Calc_Rampa1"/>
      <sheetName val="Orç_Rampa2"/>
      <sheetName val="Memória_Calc_Rampa2"/>
      <sheetName val="Orç_Sinalização"/>
      <sheetName val="Memória_Sinalização"/>
      <sheetName val="CFF (6 meses)"/>
      <sheetName val="ADMINISTRAÇÃO LOCAL"/>
      <sheetName val="BDI (24,23%)"/>
      <sheetName val="Leis_sociais"/>
      <sheetName val="Composições_Próprias"/>
      <sheetName val="Composições_SICRO2"/>
      <sheetName val="Composição de Mobili. e Desmobi"/>
      <sheetName val="INSUMOS_"/>
      <sheetName val="BDI"/>
      <sheetName val="BDI (2)"/>
      <sheetName val="Leis_sociais (SINAPI)"/>
      <sheetName val="QCI "/>
      <sheetName val="INSUMOS"/>
      <sheetName val="CCProjetos "/>
      <sheetName val="VOL (PENDENTE)"/>
      <sheetName val="Plan1"/>
      <sheetName val="SERVIÇOS JAN 14 COM DES."/>
      <sheetName val="INSUMOS JAN 14 COM DE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>
        <row r="1">
          <cell r="A1" t="str">
            <v>Código</v>
          </cell>
          <cell r="B1" t="str">
            <v>Descrição</v>
          </cell>
          <cell r="C1" t="str">
            <v>Unidade</v>
          </cell>
          <cell r="D1" t="str">
            <v>Quantidade</v>
          </cell>
          <cell r="E1" t="str">
            <v>Preço Unit. (R$)</v>
          </cell>
          <cell r="F1" t="str">
            <v>Preço Total (R$)</v>
          </cell>
        </row>
        <row r="2">
          <cell r="A2">
            <v>235</v>
          </cell>
          <cell r="B2" t="str">
            <v xml:space="preserve">|EM PROCESSO DE DESATIVAÇÃO| AGREGADO ALTA RESISTENCIA P/ PISO INDUSTRIAL COR BRANCA </v>
          </cell>
          <cell r="C2" t="str">
            <v>KG</v>
          </cell>
          <cell r="E2">
            <v>0.38</v>
          </cell>
        </row>
        <row r="3">
          <cell r="A3">
            <v>236</v>
          </cell>
          <cell r="B3" t="str">
            <v xml:space="preserve">|EM PROCESSO DE DESATIVAÇÃO| AGREGADO ALTA RESISTENCIA P/ PISO INDUSTRIAL COR CINZA </v>
          </cell>
          <cell r="C3" t="str">
            <v>KG</v>
          </cell>
          <cell r="E3">
            <v>0.46</v>
          </cell>
        </row>
        <row r="4">
          <cell r="A4">
            <v>234</v>
          </cell>
          <cell r="B4" t="str">
            <v xml:space="preserve">|EM PROCESSO DE DESATIVAÇÃO| AGREGADO DE ALTA RESISTENCIA P/ PISO INDUSTRIAL </v>
          </cell>
          <cell r="C4" t="str">
            <v>KG</v>
          </cell>
          <cell r="E4">
            <v>0.38</v>
          </cell>
        </row>
        <row r="5">
          <cell r="A5">
            <v>6115</v>
          </cell>
          <cell r="B5" t="str">
            <v xml:space="preserve">|EM PROCESSO DE DESATIVAÇÃO| AJUDANTE </v>
          </cell>
          <cell r="C5" t="str">
            <v>H</v>
          </cell>
          <cell r="E5">
            <v>6.33</v>
          </cell>
        </row>
        <row r="6">
          <cell r="A6">
            <v>6113</v>
          </cell>
          <cell r="B6" t="str">
            <v xml:space="preserve">|EM PROCESSO DE DESATIVAÇÃO| AJUDANTE DE ELETRICISTA </v>
          </cell>
          <cell r="C6" t="str">
            <v>H</v>
          </cell>
          <cell r="E6">
            <v>6.93</v>
          </cell>
        </row>
        <row r="7">
          <cell r="A7">
            <v>6116</v>
          </cell>
          <cell r="B7" t="str">
            <v xml:space="preserve">|EM PROCESSO DE DESATIVAÇÃO| AJUDANTE DE ENCANADOR </v>
          </cell>
          <cell r="C7" t="str">
            <v>H</v>
          </cell>
          <cell r="E7">
            <v>6.98</v>
          </cell>
        </row>
        <row r="8">
          <cell r="A8">
            <v>6128</v>
          </cell>
          <cell r="B8" t="str">
            <v xml:space="preserve">|EM PROCESSO DE DESATIVAÇÃO| AJUDANTE GERAL </v>
          </cell>
          <cell r="C8" t="str">
            <v>H</v>
          </cell>
          <cell r="E8">
            <v>6.33</v>
          </cell>
        </row>
        <row r="9">
          <cell r="A9">
            <v>6129</v>
          </cell>
          <cell r="B9" t="str">
            <v xml:space="preserve">|EM PROCESSO DE DESATIVAÇÃO| AJUDANTE INSTALADOR ELETRICO </v>
          </cell>
          <cell r="C9" t="str">
            <v>H</v>
          </cell>
          <cell r="E9">
            <v>6.93</v>
          </cell>
        </row>
        <row r="10">
          <cell r="A10">
            <v>6130</v>
          </cell>
          <cell r="B10" t="str">
            <v xml:space="preserve">|EM PROCESSO DE DESATIVAÇÃO| AJUDANTE INSTALADOR HIDRAULICO </v>
          </cell>
          <cell r="C10" t="str">
            <v>H</v>
          </cell>
          <cell r="E10">
            <v>6.98</v>
          </cell>
        </row>
        <row r="11">
          <cell r="A11">
            <v>500</v>
          </cell>
          <cell r="B11" t="str">
            <v xml:space="preserve">|EM PROCESSO DE DESATIVAÇÃO| ASFALTO DILUIDO CM 70 P/ PAVIMENTACAO ASFALTICA </v>
          </cell>
          <cell r="C11" t="str">
            <v>KG</v>
          </cell>
          <cell r="E11">
            <v>2.12</v>
          </cell>
        </row>
        <row r="12">
          <cell r="A12">
            <v>1522</v>
          </cell>
          <cell r="B12" t="str">
            <v xml:space="preserve">|EM PROCESSO DE DESATIVAÇÃO| CONCRETO USINADO BOMBEADO FCK = 11,0 MPA </v>
          </cell>
          <cell r="C12" t="str">
            <v>M³</v>
          </cell>
          <cell r="E12">
            <v>356.65</v>
          </cell>
        </row>
        <row r="13">
          <cell r="A13">
            <v>1521</v>
          </cell>
          <cell r="B13" t="str">
            <v xml:space="preserve">|EM PROCESSO DE DESATIVAÇÃO| CONCRETO USINADO BOMBEADO FCK = 13,5 MPA </v>
          </cell>
          <cell r="C13" t="str">
            <v>M³</v>
          </cell>
          <cell r="E13">
            <v>362.83</v>
          </cell>
        </row>
        <row r="14">
          <cell r="A14">
            <v>1528</v>
          </cell>
          <cell r="B14" t="str">
            <v xml:space="preserve">|EM PROCESSO DE DESATIVAÇÃO| CONCRETO USINADO BOMBEADO FCK = 18,0 MPA </v>
          </cell>
          <cell r="C14" t="str">
            <v>M³</v>
          </cell>
          <cell r="E14">
            <v>396.85</v>
          </cell>
        </row>
        <row r="15">
          <cell r="A15">
            <v>11141</v>
          </cell>
          <cell r="B15" t="str">
            <v xml:space="preserve">|EM PROCESSO DE DESATIVAÇÃO| CONCRETO USINADO BOMBEADO FCK = 22,5 MPA </v>
          </cell>
          <cell r="C15" t="str">
            <v>M³</v>
          </cell>
          <cell r="E15">
            <v>432.83</v>
          </cell>
        </row>
        <row r="16">
          <cell r="A16">
            <v>14027</v>
          </cell>
          <cell r="B16" t="str">
            <v xml:space="preserve">|EM PROCESSO DE DESATIVAÇÃO| ELEMENTO VAZADO CERAMICO 9 X 12 X 25 CM </v>
          </cell>
          <cell r="C16" t="str">
            <v>UN</v>
          </cell>
          <cell r="E16">
            <v>1.78</v>
          </cell>
        </row>
        <row r="17">
          <cell r="A17">
            <v>664</v>
          </cell>
          <cell r="B17" t="str">
            <v xml:space="preserve">|EM PROCESSO DE DESATIVAÇÃO| ELEMENTO VAZADO CONCRETO TIPO COLMEIA 37 X 39 X 7,0CM </v>
          </cell>
          <cell r="C17" t="str">
            <v>UN</v>
          </cell>
          <cell r="E17">
            <v>18.53</v>
          </cell>
        </row>
        <row r="18">
          <cell r="A18">
            <v>662</v>
          </cell>
          <cell r="B18" t="str">
            <v xml:space="preserve">|EM PROCESSO DE DESATIVAÇÃO| ELEMENTO VAZADO CONCRETO 20 X 20 X 5CM </v>
          </cell>
          <cell r="C18" t="str">
            <v>UN</v>
          </cell>
          <cell r="E18">
            <v>3.91</v>
          </cell>
        </row>
        <row r="19">
          <cell r="A19">
            <v>10603</v>
          </cell>
          <cell r="B19" t="str">
            <v xml:space="preserve">|EM PROCESSO DE DESATIVAÇÃO| ELEMENTO VAZADO NEO-REX 2-A - 26 X 14 X 8 CM </v>
          </cell>
          <cell r="C19" t="str">
            <v>UN</v>
          </cell>
          <cell r="E19">
            <v>8.91</v>
          </cell>
        </row>
        <row r="20">
          <cell r="A20">
            <v>10580</v>
          </cell>
          <cell r="B20" t="str">
            <v xml:space="preserve">|EM PROCESSO DE DESATIVAÇÃO| ELEMENTO VAZADO NEO-REX 22-C - 29 X 29 X 06 CM </v>
          </cell>
          <cell r="C20" t="str">
            <v>UN</v>
          </cell>
          <cell r="E20">
            <v>9.84</v>
          </cell>
        </row>
        <row r="21">
          <cell r="A21">
            <v>502</v>
          </cell>
          <cell r="B21" t="str">
            <v xml:space="preserve">|EM PROCESSO DE DESATIVAÇÃO| EMULSAO ASFALTICA CATIONICA RB-2C P/ USO EM PAVIMENTACAO ASFALTICA </v>
          </cell>
          <cell r="C21" t="str">
            <v>T</v>
          </cell>
          <cell r="E21">
            <v>1236.81</v>
          </cell>
        </row>
        <row r="22">
          <cell r="A22">
            <v>4000</v>
          </cell>
          <cell r="B22" t="str">
            <v xml:space="preserve">|EM PROCESSO DE DESATIVAÇÃO| MADEIRA IPE SERRADA 1A QUALIDADE NAO APARELHADA </v>
          </cell>
          <cell r="C22" t="str">
            <v>M³</v>
          </cell>
          <cell r="E22">
            <v>3254.17</v>
          </cell>
        </row>
        <row r="23">
          <cell r="A23">
            <v>10564</v>
          </cell>
          <cell r="B23" t="str">
            <v xml:space="preserve">|EM PROCESSO DE DESATIVAÇÃO| MADEIRA LEI 2A QUALIDADE SERRADA APARELHADA </v>
          </cell>
          <cell r="C23" t="str">
            <v>M³</v>
          </cell>
          <cell r="E23">
            <v>2010</v>
          </cell>
        </row>
        <row r="24">
          <cell r="A24">
            <v>10565</v>
          </cell>
          <cell r="B24" t="str">
            <v xml:space="preserve">|EM PROCESSO DE DESATIVAÇÃO| MADEIRA LEI 3A QUALIDADE SERRADA APARELHADA </v>
          </cell>
          <cell r="C24" t="str">
            <v>M³</v>
          </cell>
          <cell r="E24">
            <v>1590</v>
          </cell>
        </row>
        <row r="25">
          <cell r="A25">
            <v>20200</v>
          </cell>
          <cell r="B25" t="str">
            <v xml:space="preserve">|EM PROCESSO DE DESATIVAÇÃO| MADEIRA PEROBA SERRADA 1A QUALIDADE NAO APARELHADA </v>
          </cell>
          <cell r="C25" t="str">
            <v>M³</v>
          </cell>
          <cell r="E25">
            <v>2158.86</v>
          </cell>
        </row>
        <row r="26">
          <cell r="A26">
            <v>4006</v>
          </cell>
          <cell r="B26" t="str">
            <v xml:space="preserve">|EM PROCESSO DE DESATIVAÇÃO| MADEIRA PINHO SERRADA 3A QUALIDADE NAO APARELHADA </v>
          </cell>
          <cell r="C26" t="str">
            <v>M³</v>
          </cell>
          <cell r="E26">
            <v>886.88</v>
          </cell>
        </row>
        <row r="27">
          <cell r="A27">
            <v>20201</v>
          </cell>
          <cell r="B27" t="str">
            <v xml:space="preserve">|EM PROCESSO DE DESATIVAÇÃO| MADEIRA PINUS SERRADA 1A QUALIDADE NAO APARELHADA </v>
          </cell>
          <cell r="C27" t="str">
            <v>M³</v>
          </cell>
          <cell r="E27">
            <v>806.67</v>
          </cell>
        </row>
        <row r="28">
          <cell r="A28">
            <v>4004</v>
          </cell>
          <cell r="B28" t="str">
            <v xml:space="preserve">|EM PROCESSO DE DESATIVAÇÃO| MADEIRA 2A QUALIDADE SERRADA NAO APARELHADA </v>
          </cell>
          <cell r="C28" t="str">
            <v>M³</v>
          </cell>
          <cell r="E28">
            <v>1500</v>
          </cell>
        </row>
        <row r="29">
          <cell r="A29">
            <v>11836</v>
          </cell>
          <cell r="B29" t="str">
            <v xml:space="preserve">|EM PROCESSO DE DESATIVAÇÃO| MADEIRA 2A QUALIDADE SERRADA NAO APARELHADA -TIPO VIROLA </v>
          </cell>
          <cell r="C29" t="str">
            <v>M³</v>
          </cell>
          <cell r="E29">
            <v>1776.32</v>
          </cell>
        </row>
        <row r="30">
          <cell r="A30">
            <v>2697</v>
          </cell>
          <cell r="B30" t="str">
            <v xml:space="preserve">|EM PROCESSO DE DESATIVAÇÃO| OFICIAL DE AGUA OU DE ESGOTO </v>
          </cell>
          <cell r="C30" t="str">
            <v>H</v>
          </cell>
          <cell r="E30">
            <v>14.25</v>
          </cell>
        </row>
        <row r="31">
          <cell r="A31">
            <v>2698</v>
          </cell>
          <cell r="B31" t="str">
            <v xml:space="preserve">|EM PROCESSO DE DESATIVAÇÃO| OFICIAL INSTALADOR HIDRAULICO </v>
          </cell>
          <cell r="C31" t="str">
            <v>H</v>
          </cell>
          <cell r="E31">
            <v>11.56</v>
          </cell>
        </row>
        <row r="32">
          <cell r="A32">
            <v>4438</v>
          </cell>
          <cell r="B32" t="str">
            <v xml:space="preserve">|EM PROCESSO DE DESATIVAÇÃO| PECA DE MADEIRA (PINHO) 1A QUALIDADE 3 X 15CM NAO APARELHADA </v>
          </cell>
          <cell r="C32" t="str">
            <v>M</v>
          </cell>
          <cell r="E32">
            <v>8.57</v>
          </cell>
        </row>
        <row r="33">
          <cell r="A33">
            <v>4427</v>
          </cell>
          <cell r="B33" t="str">
            <v xml:space="preserve">|EM PROCESSO DE DESATIVAÇÃO| PECA DE MADEIRA DE LEI NATIVA/REGIONAL 7,0 X 12,5 CM NAO APARELHADA </v>
          </cell>
          <cell r="C33" t="str">
            <v>M</v>
          </cell>
          <cell r="E33">
            <v>19.27</v>
          </cell>
        </row>
        <row r="34">
          <cell r="A34">
            <v>20196</v>
          </cell>
          <cell r="B34" t="str">
            <v xml:space="preserve">|EM PROCESSO DE DESATIVAÇÃO| PECA DE MADEIRA DE LEI NATIVA/REGIONAL3 X 4. 1/2 (7,5 X 11,5CM) NAO APARELHADA </v>
          </cell>
          <cell r="C34" t="str">
            <v>M</v>
          </cell>
          <cell r="E34">
            <v>19.010000000000002</v>
          </cell>
        </row>
        <row r="35">
          <cell r="A35">
            <v>4439</v>
          </cell>
          <cell r="B35" t="str">
            <v xml:space="preserve">|EM PROCESSO DE DESATIVAÇÃO| PECA DE MADEIRA DE LEI 1A QUALIDADE 2,5 X 30CM NAO APARELHADA </v>
          </cell>
          <cell r="C35" t="str">
            <v>M</v>
          </cell>
          <cell r="E35">
            <v>16.79</v>
          </cell>
        </row>
        <row r="36">
          <cell r="A36">
            <v>4471</v>
          </cell>
          <cell r="B36" t="str">
            <v xml:space="preserve">|EM PROCESSO DE DESATIVAÇÃO| PECA DE MADEIRA DE LEI 1A QUALIDADE 6 X 16CM NAO APARELHADA </v>
          </cell>
          <cell r="C36" t="str">
            <v>M</v>
          </cell>
          <cell r="E36">
            <v>25.03</v>
          </cell>
        </row>
        <row r="37">
          <cell r="A37">
            <v>2745</v>
          </cell>
          <cell r="B37" t="str">
            <v xml:space="preserve">|EM PROCESSO DE DESATIVAÇÃO| PECA DE MADEIRA ROLICA (EUCALIPTO) D = 10CM </v>
          </cell>
          <cell r="C37" t="str">
            <v>M</v>
          </cell>
          <cell r="E37">
            <v>2</v>
          </cell>
        </row>
        <row r="38">
          <cell r="A38">
            <v>2735</v>
          </cell>
          <cell r="B38" t="str">
            <v xml:space="preserve">|EM PROCESSO DE DESATIVAÇÃO| PECA DE MADEIRA ROLICA (EUCALIPTO) D = 12CM </v>
          </cell>
          <cell r="C38" t="str">
            <v>M</v>
          </cell>
          <cell r="E38">
            <v>6</v>
          </cell>
        </row>
        <row r="39">
          <cell r="A39">
            <v>2748</v>
          </cell>
          <cell r="B39" t="str">
            <v xml:space="preserve">|EM PROCESSO DE DESATIVAÇÃO| PECA DE MADEIRA ROLICA (EUCALIPTO) D = 19CM </v>
          </cell>
          <cell r="C39" t="str">
            <v>M</v>
          </cell>
          <cell r="E39">
            <v>7.32</v>
          </cell>
        </row>
        <row r="40">
          <cell r="A40">
            <v>2790</v>
          </cell>
          <cell r="B40" t="str">
            <v xml:space="preserve">|EM PROCESSO DE DESATIVAÇÃO| PECA DE MADEIRA ROLICA (EUCALIPTO) D = 22CM </v>
          </cell>
          <cell r="C40" t="str">
            <v>M</v>
          </cell>
          <cell r="E40">
            <v>13.28</v>
          </cell>
        </row>
        <row r="41">
          <cell r="A41">
            <v>2743</v>
          </cell>
          <cell r="B41" t="str">
            <v xml:space="preserve">|EM PROCESSO DE DESATIVAÇÃO| PECA DE MADEIRA ROLICA D = 15CM - H = 3,0M </v>
          </cell>
          <cell r="C41" t="str">
            <v>UN</v>
          </cell>
          <cell r="E41">
            <v>40</v>
          </cell>
        </row>
        <row r="42">
          <cell r="A42">
            <v>2744</v>
          </cell>
          <cell r="B42" t="str">
            <v xml:space="preserve">|EM PROCESSO DE DESATIVAÇÃO| PECA DE MADEIRA ROLICA D = 15CM - H = 4,0M </v>
          </cell>
          <cell r="C42" t="str">
            <v>UN</v>
          </cell>
          <cell r="E42">
            <v>46.8</v>
          </cell>
        </row>
        <row r="43">
          <cell r="A43">
            <v>2742</v>
          </cell>
          <cell r="B43" t="str">
            <v xml:space="preserve">|EM PROCESSO DE DESATIVAÇÃO| PECA DE MADEIRA ROLICA D = 15CM P/ ESCORAMENTOS </v>
          </cell>
          <cell r="C43" t="str">
            <v>M</v>
          </cell>
          <cell r="E43">
            <v>8</v>
          </cell>
        </row>
        <row r="44">
          <cell r="A44">
            <v>4119</v>
          </cell>
          <cell r="B44" t="str">
            <v xml:space="preserve">|EM PROCESSO DE DESATIVAÇÃO| PECA DE MADEIRA ROLICA D = 19CM PARA CERCA </v>
          </cell>
          <cell r="C44" t="str">
            <v>M</v>
          </cell>
          <cell r="E44">
            <v>7.57</v>
          </cell>
        </row>
        <row r="45">
          <cell r="A45">
            <v>2736</v>
          </cell>
          <cell r="B45" t="str">
            <v xml:space="preserve">|EM PROCESSO DE DESATIVAÇÃO| PECA DE MADEIRA ROLICA D = 20CM </v>
          </cell>
          <cell r="C45" t="str">
            <v>M</v>
          </cell>
          <cell r="E45">
            <v>10</v>
          </cell>
        </row>
        <row r="46">
          <cell r="A46">
            <v>2787</v>
          </cell>
          <cell r="B46" t="str">
            <v xml:space="preserve">|EM PROCESSO DE DESATIVAÇÃO| PECA DE MADEIRA ROLICA D = 20CM P/ ESTACAS ACIMA 5,0M </v>
          </cell>
          <cell r="C46" t="str">
            <v>M</v>
          </cell>
          <cell r="E46">
            <v>8.32</v>
          </cell>
        </row>
        <row r="47">
          <cell r="A47">
            <v>2739</v>
          </cell>
          <cell r="B47" t="str">
            <v xml:space="preserve">|EM PROCESSO DE DESATIVAÇÃO| PECA DE MADEIRA ROLICA D = 8CM </v>
          </cell>
          <cell r="C47" t="str">
            <v>M</v>
          </cell>
          <cell r="E47">
            <v>1.84</v>
          </cell>
        </row>
        <row r="48">
          <cell r="A48">
            <v>4493</v>
          </cell>
          <cell r="B48" t="str">
            <v xml:space="preserve">|EM PROCESSO DE DESATIVAÇÃO| PECA DE MADEIRA 2A QUALIDADE 7,5 X 7,5CM NAO APARELHADA </v>
          </cell>
          <cell r="C48" t="str">
            <v>M</v>
          </cell>
          <cell r="E48">
            <v>5.79</v>
          </cell>
        </row>
        <row r="49">
          <cell r="A49">
            <v>4497</v>
          </cell>
          <cell r="B49" t="str">
            <v xml:space="preserve">|EM PROCESSO DE DESATIVAÇÃO| PECA DE MADEIRA 3A QUALIDADE 10 X 10CM NAO APARELHADA </v>
          </cell>
          <cell r="C49" t="str">
            <v>M</v>
          </cell>
          <cell r="E49">
            <v>8.67</v>
          </cell>
        </row>
        <row r="50">
          <cell r="A50">
            <v>4509</v>
          </cell>
          <cell r="B50" t="str">
            <v xml:space="preserve">|EM PROCESSO DE DESATIVAÇÃO| PECA DE MADEIRA 3A QUALIDADE 2,5 X 10CM NAO APARELHADA </v>
          </cell>
          <cell r="C50" t="str">
            <v>M</v>
          </cell>
          <cell r="E50">
            <v>3.21</v>
          </cell>
        </row>
        <row r="51">
          <cell r="A51">
            <v>4512</v>
          </cell>
          <cell r="B51" t="str">
            <v xml:space="preserve">|EM PROCESSO DE DESATIVAÇÃO| PECA DE MADEIRA 3A/4A QUALIDADE 2,5 X 5CM NAO APARELHADA </v>
          </cell>
          <cell r="C51" t="str">
            <v>M</v>
          </cell>
          <cell r="E51">
            <v>1.97</v>
          </cell>
        </row>
        <row r="52">
          <cell r="A52">
            <v>4500</v>
          </cell>
          <cell r="B52" t="str">
            <v xml:space="preserve">|EM PROCESSO DE DESATIVAÇÃO| PECA DE MADEIRA 3A/4A QUALIDADE 7,5 X 10CM NAO APARELHADA </v>
          </cell>
          <cell r="C52" t="str">
            <v>M</v>
          </cell>
          <cell r="E52">
            <v>9.67</v>
          </cell>
        </row>
        <row r="53">
          <cell r="A53">
            <v>12369</v>
          </cell>
          <cell r="B53" t="str">
            <v xml:space="preserve">|EM PROCESSO DE DESATIVAÇÃO| POSTE DE CONCRETO CIRCULAR, 150KG, H = 9M DE ACORDO COM NBR 8451 </v>
          </cell>
          <cell r="C53" t="str">
            <v>UN</v>
          </cell>
          <cell r="E53">
            <v>363.23</v>
          </cell>
        </row>
        <row r="54">
          <cell r="A54">
            <v>5060</v>
          </cell>
          <cell r="B54" t="str">
            <v xml:space="preserve">|EM PROCESSO DE DESATIVAÇÃO| POSTE DE CONCRETO CIRCULAR, 200KG, H = 5M DE ACORDO COM NBR 8451 Código Descriçao do Insumo Unid Preço Mediano (R$) </v>
          </cell>
          <cell r="C54" t="str">
            <v>UN</v>
          </cell>
          <cell r="E54">
            <v>173.83</v>
          </cell>
        </row>
        <row r="55">
          <cell r="A55">
            <v>13334</v>
          </cell>
          <cell r="B55" t="str">
            <v xml:space="preserve">|EM PROCESSO DE DESATIVAÇÃO| POSTE DE CONCRETO DUPLO T, 100KG, H = 8M DE ACORDO COM NBR 8451 </v>
          </cell>
          <cell r="C55" t="str">
            <v>UN</v>
          </cell>
          <cell r="E55">
            <v>213.69</v>
          </cell>
        </row>
        <row r="56">
          <cell r="A56">
            <v>13337</v>
          </cell>
          <cell r="B56" t="str">
            <v xml:space="preserve">|EM PROCESSO DE DESATIVAÇÃO| POSTE DE CONCRETO DUPLO T, 300KG, H = 8M DE ACORDO COM NBR 8451 </v>
          </cell>
          <cell r="C56" t="str">
            <v>UN</v>
          </cell>
          <cell r="E56">
            <v>361.26</v>
          </cell>
        </row>
        <row r="57">
          <cell r="A57">
            <v>7354</v>
          </cell>
          <cell r="B57" t="str">
            <v xml:space="preserve">|EM PROCESSO DE DESATIVAÇÃO| RESINA DE POLIESTER TIPO ALBA </v>
          </cell>
          <cell r="C57" t="str">
            <v>KG</v>
          </cell>
          <cell r="E57">
            <v>46.16</v>
          </cell>
        </row>
        <row r="58">
          <cell r="A58">
            <v>6133</v>
          </cell>
          <cell r="B58" t="str">
            <v xml:space="preserve">|EM PROCESSO DE DESATIVAÇÃO| SERVENTE C/ INSALUBRIDADE </v>
          </cell>
          <cell r="C58" t="str">
            <v>H</v>
          </cell>
          <cell r="E58">
            <v>7.29</v>
          </cell>
        </row>
        <row r="59">
          <cell r="A59">
            <v>6205</v>
          </cell>
          <cell r="B59" t="str">
            <v xml:space="preserve">|EM PROCESSO DE DESATIVAÇÃO| TABUA MADEIRA 1A QUALIDADE 2,5 X 30,0CM (1 X 12) NAO APARELHADA </v>
          </cell>
          <cell r="C59" t="str">
            <v>M</v>
          </cell>
          <cell r="E59">
            <v>10.08</v>
          </cell>
        </row>
        <row r="60">
          <cell r="A60">
            <v>6206</v>
          </cell>
          <cell r="B60" t="str">
            <v xml:space="preserve">|EM PROCESSO DE DESATIVAÇÃO| TABUA MADEIRA 1A QUALIDADE 2,5 X 30CM (1 X 12) NAO APARELHADA </v>
          </cell>
          <cell r="C60" t="str">
            <v>M²</v>
          </cell>
          <cell r="E60">
            <v>33.590000000000003</v>
          </cell>
        </row>
        <row r="61">
          <cell r="A61">
            <v>13628</v>
          </cell>
          <cell r="B61" t="str">
            <v xml:space="preserve">|EM PROCESSO DE DESATIVAÇÃO| TABUA MADEIRA 3A QUALIDADE 1/2 X 8 (1,5 X 20,0CM) NAO APARELHADA </v>
          </cell>
          <cell r="C61" t="str">
            <v>M</v>
          </cell>
          <cell r="E61">
            <v>4.7</v>
          </cell>
        </row>
        <row r="62">
          <cell r="A62">
            <v>10568</v>
          </cell>
          <cell r="B62" t="str">
            <v xml:space="preserve">|EM PROCESSO DE DESATIVAÇÃO| TABUA MADEIRA 3A QUALIDADE 2,5 X 15,0CM (1 X 6) NAO APARELHADA </v>
          </cell>
          <cell r="C62" t="str">
            <v>M</v>
          </cell>
          <cell r="E62">
            <v>3.86</v>
          </cell>
        </row>
        <row r="63">
          <cell r="A63">
            <v>6212</v>
          </cell>
          <cell r="B63" t="str">
            <v xml:space="preserve">|EM PROCESSO DE DESATIVAÇÃO| TABUA MADEIRA 3A QUALIDADE 2,5 X 30,0CM (1 X 12) NAO APARELHADA </v>
          </cell>
          <cell r="C63" t="str">
            <v>M</v>
          </cell>
          <cell r="E63">
            <v>7.89</v>
          </cell>
        </row>
        <row r="64">
          <cell r="A64">
            <v>6188</v>
          </cell>
          <cell r="B64" t="str">
            <v xml:space="preserve">|EM PROCESSO DE DESATIVAÇÃO| TABUA MADEIRA 3A QUALIDADE 2,5 X 30CM (1 X 12) NAO APARELHADA </v>
          </cell>
          <cell r="C64" t="str">
            <v>M²</v>
          </cell>
          <cell r="E64">
            <v>26.31</v>
          </cell>
        </row>
        <row r="65">
          <cell r="A65">
            <v>10613</v>
          </cell>
          <cell r="B65" t="str">
            <v xml:space="preserve">|EM PROCESSO DE DESATIVAÇÃO| TIJOLO CERAMICO FURADO 3 FUROS 10 X 15 X 30CM </v>
          </cell>
          <cell r="C65" t="str">
            <v>UN</v>
          </cell>
          <cell r="E65">
            <v>0.22</v>
          </cell>
        </row>
        <row r="66">
          <cell r="A66">
            <v>7265</v>
          </cell>
          <cell r="B66" t="str">
            <v xml:space="preserve">|EM PROCESSO DE DESATIVAÇÃO| TIJOLO CERAMICO FURADO 8 FUROS 10 X 18 X 18CM </v>
          </cell>
          <cell r="C66" t="str">
            <v>UN</v>
          </cell>
          <cell r="E66">
            <v>0.43</v>
          </cell>
        </row>
        <row r="67">
          <cell r="A67">
            <v>20199</v>
          </cell>
          <cell r="B67" t="str">
            <v xml:space="preserve">!EM PROCESSO DE DESATIVAÇÃO! MADEIRA ANGELIM SERRADA 1A QUALIDADE NAO APARELHADA </v>
          </cell>
          <cell r="C67" t="str">
            <v>M³</v>
          </cell>
          <cell r="E67">
            <v>1672.95</v>
          </cell>
        </row>
        <row r="68">
          <cell r="A68">
            <v>4757</v>
          </cell>
          <cell r="B68" t="str">
            <v xml:space="preserve">!EM PROCESSO DE DESATIVACAO! ASFALTADOR </v>
          </cell>
          <cell r="C68" t="str">
            <v>H</v>
          </cell>
          <cell r="E68">
            <v>12.75</v>
          </cell>
        </row>
        <row r="69">
          <cell r="A69">
            <v>20197</v>
          </cell>
          <cell r="B69" t="str">
            <v xml:space="preserve">!EM PROCESSO DE DESATIVACAO! MADEIRA DE 1A. QUALIDADE, SERRADA E NAO APARELHADA, PARA ESTRUTURA DE TELHADO </v>
          </cell>
          <cell r="C69" t="str">
            <v>M³</v>
          </cell>
          <cell r="E69">
            <v>2200</v>
          </cell>
        </row>
        <row r="70">
          <cell r="A70">
            <v>414</v>
          </cell>
          <cell r="B70" t="str">
            <v xml:space="preserve">ABRACADEIRA DE NYLON PARA AMARRACAO DE CABOS, COMPRIM= 100MM </v>
          </cell>
          <cell r="C70" t="str">
            <v>UN</v>
          </cell>
          <cell r="E70">
            <v>7.0000000000000007E-2</v>
          </cell>
        </row>
        <row r="71">
          <cell r="A71">
            <v>410</v>
          </cell>
          <cell r="B71" t="str">
            <v xml:space="preserve">ABRACADEIRA DE NYLON PARA AMARRACAO DE CABOS, COMPRIM= 158MM </v>
          </cell>
          <cell r="C71" t="str">
            <v>UN</v>
          </cell>
          <cell r="E71">
            <v>0.1</v>
          </cell>
        </row>
        <row r="72">
          <cell r="A72">
            <v>409</v>
          </cell>
          <cell r="B72" t="str">
            <v xml:space="preserve">ABRACADEIRA DE NYLON PARA AMARRACAO DE CABOS, COMPRIM= 205MM </v>
          </cell>
          <cell r="C72" t="str">
            <v>UN</v>
          </cell>
          <cell r="E72">
            <v>0.2</v>
          </cell>
        </row>
        <row r="73">
          <cell r="A73">
            <v>412</v>
          </cell>
          <cell r="B73" t="str">
            <v xml:space="preserve">ABRACADEIRA DE NYLON PARA AMARRACAO DE CABOS, COMPRIM= 232MM </v>
          </cell>
          <cell r="C73" t="str">
            <v>UN</v>
          </cell>
          <cell r="E73">
            <v>0.23</v>
          </cell>
        </row>
        <row r="74">
          <cell r="A74">
            <v>408</v>
          </cell>
          <cell r="B74" t="str">
            <v xml:space="preserve">ABRACADEIRA DE NYLON PARA AMARRACAO DE CABOS, COMPRIM= 390MM </v>
          </cell>
          <cell r="C74" t="str">
            <v>UN</v>
          </cell>
          <cell r="E74">
            <v>0.26</v>
          </cell>
        </row>
        <row r="75">
          <cell r="A75">
            <v>411</v>
          </cell>
          <cell r="B75" t="str">
            <v xml:space="preserve">ABRACADEIRA DE NYLON PARA AMARRACAO DE CABOS, COMPRIMENTO DE *200,0 X 4,5* MM </v>
          </cell>
          <cell r="C75" t="str">
            <v>UN</v>
          </cell>
          <cell r="E75">
            <v>0.13</v>
          </cell>
        </row>
        <row r="76">
          <cell r="A76">
            <v>11929</v>
          </cell>
          <cell r="B76" t="str">
            <v xml:space="preserve">ABRACADEIRA FERRO GALV MODULAR E = 1/2 D = 4 </v>
          </cell>
          <cell r="C76" t="str">
            <v>UN</v>
          </cell>
          <cell r="E76">
            <v>5.65</v>
          </cell>
        </row>
        <row r="77">
          <cell r="A77">
            <v>393</v>
          </cell>
          <cell r="B77" t="str">
            <v xml:space="preserve">ABRACADEIRA METALICA PARA AMARRACAO DE ELETRODUTOS, TIPO D, COM 1" E PARAFUSO DE FIXACAO </v>
          </cell>
          <cell r="C77" t="str">
            <v>UN</v>
          </cell>
          <cell r="E77">
            <v>1.1499999999999999</v>
          </cell>
        </row>
        <row r="78">
          <cell r="A78">
            <v>394</v>
          </cell>
          <cell r="B78" t="str">
            <v xml:space="preserve">ABRACADEIRA TIPO D 1 1/2" C/PARAFUSO" </v>
          </cell>
          <cell r="C78" t="str">
            <v>UN</v>
          </cell>
          <cell r="E78">
            <v>1.21</v>
          </cell>
        </row>
        <row r="79">
          <cell r="A79">
            <v>395</v>
          </cell>
          <cell r="B79" t="str">
            <v xml:space="preserve">ABRACADEIRA TIPO D 1 1/4" C/ PARAFUSO" </v>
          </cell>
          <cell r="C79" t="str">
            <v>UN</v>
          </cell>
          <cell r="E79">
            <v>1.1200000000000001</v>
          </cell>
        </row>
        <row r="80">
          <cell r="A80">
            <v>392</v>
          </cell>
          <cell r="B80" t="str">
            <v xml:space="preserve">ABRACADEIRA TIPO D 1/2" C/ PARAFUSO" </v>
          </cell>
          <cell r="C80" t="str">
            <v>UN</v>
          </cell>
          <cell r="E80">
            <v>0.64</v>
          </cell>
        </row>
        <row r="81">
          <cell r="A81">
            <v>397</v>
          </cell>
          <cell r="B81" t="str">
            <v xml:space="preserve">ABRACADEIRA TIPO D 2 1/2" C/ PARAFUSO" </v>
          </cell>
          <cell r="C81" t="str">
            <v>UN</v>
          </cell>
          <cell r="E81">
            <v>1.63</v>
          </cell>
        </row>
        <row r="82">
          <cell r="A82">
            <v>396</v>
          </cell>
          <cell r="B82" t="str">
            <v xml:space="preserve">ABRACADEIRA TIPO D 2" C/ PARAFUSO" </v>
          </cell>
          <cell r="C82" t="str">
            <v>UN</v>
          </cell>
          <cell r="E82">
            <v>1.6</v>
          </cell>
        </row>
        <row r="83">
          <cell r="A83">
            <v>400</v>
          </cell>
          <cell r="B83" t="str">
            <v xml:space="preserve">ABRACADEIRA TIPO D 3/4" C/ PARAFUSO" </v>
          </cell>
          <cell r="C83" t="str">
            <v>UN</v>
          </cell>
          <cell r="E83">
            <v>0.86</v>
          </cell>
        </row>
        <row r="84">
          <cell r="A84">
            <v>398</v>
          </cell>
          <cell r="B84" t="str">
            <v xml:space="preserve">ABRACADEIRA TIPO D 3" C/ PARAFUSO" </v>
          </cell>
          <cell r="C84" t="str">
            <v>UN</v>
          </cell>
          <cell r="E84">
            <v>2.2999999999999998</v>
          </cell>
        </row>
        <row r="85">
          <cell r="A85">
            <v>399</v>
          </cell>
          <cell r="B85" t="str">
            <v xml:space="preserve">ABRACADEIRA TIPO D 4" C/ PARAFUSO" </v>
          </cell>
          <cell r="C85" t="str">
            <v>UN</v>
          </cell>
          <cell r="E85">
            <v>4.09</v>
          </cell>
        </row>
        <row r="86">
          <cell r="A86">
            <v>1</v>
          </cell>
          <cell r="B86" t="str">
            <v xml:space="preserve">ACETILENO (CILINDRO DE 5 A 9 KG) </v>
          </cell>
          <cell r="C86" t="str">
            <v>KG</v>
          </cell>
          <cell r="E86">
            <v>57.5</v>
          </cell>
        </row>
        <row r="87">
          <cell r="A87">
            <v>5</v>
          </cell>
          <cell r="B87" t="str">
            <v xml:space="preserve">ACIDO CLORIDRICO (SOLUCAO ACIDA) </v>
          </cell>
          <cell r="C87" t="str">
            <v>L</v>
          </cell>
          <cell r="E87">
            <v>2.56</v>
          </cell>
        </row>
        <row r="88">
          <cell r="A88">
            <v>4</v>
          </cell>
          <cell r="B88" t="str">
            <v xml:space="preserve">ACIDO MURIATICO (CONCENTRADO) </v>
          </cell>
          <cell r="C88" t="str">
            <v>KG</v>
          </cell>
          <cell r="E88">
            <v>2.0099999999999998</v>
          </cell>
        </row>
        <row r="89">
          <cell r="A89">
            <v>3</v>
          </cell>
          <cell r="B89" t="str">
            <v xml:space="preserve">ACIDO MURIATICO (SOLUCAO ACIDA) </v>
          </cell>
          <cell r="C89" t="str">
            <v>L</v>
          </cell>
          <cell r="E89">
            <v>2.2000000000000002</v>
          </cell>
        </row>
        <row r="90">
          <cell r="A90">
            <v>20</v>
          </cell>
          <cell r="B90" t="str">
            <v xml:space="preserve">ACO CA-25 1/2" (12,70 MM) </v>
          </cell>
          <cell r="C90" t="str">
            <v>KG</v>
          </cell>
          <cell r="E90">
            <v>3.08</v>
          </cell>
        </row>
        <row r="91">
          <cell r="A91">
            <v>22</v>
          </cell>
          <cell r="B91" t="str">
            <v xml:space="preserve">ACO CA-25 1/4" (6,35 MM) </v>
          </cell>
          <cell r="C91" t="str">
            <v>KG</v>
          </cell>
          <cell r="E91">
            <v>3.65</v>
          </cell>
        </row>
        <row r="92">
          <cell r="A92">
            <v>25</v>
          </cell>
          <cell r="B92" t="str">
            <v xml:space="preserve">ACO CA-25 1" (25,40 MM) </v>
          </cell>
          <cell r="C92" t="str">
            <v>KG</v>
          </cell>
          <cell r="E92">
            <v>3.17</v>
          </cell>
        </row>
        <row r="93">
          <cell r="A93">
            <v>19</v>
          </cell>
          <cell r="B93" t="str">
            <v xml:space="preserve">ACO CA-25 3/4" (19,05 MM) </v>
          </cell>
          <cell r="C93" t="str">
            <v>KG</v>
          </cell>
          <cell r="E93">
            <v>3.17</v>
          </cell>
        </row>
        <row r="94">
          <cell r="A94">
            <v>26</v>
          </cell>
          <cell r="B94" t="str">
            <v xml:space="preserve">ACO CA-25 3/8" (9,52 MM) </v>
          </cell>
          <cell r="C94" t="str">
            <v>KG</v>
          </cell>
          <cell r="E94">
            <v>3.21</v>
          </cell>
        </row>
        <row r="95">
          <cell r="A95">
            <v>23</v>
          </cell>
          <cell r="B95" t="str">
            <v xml:space="preserve">ACO CA-25 5/16" (7,94 MM) </v>
          </cell>
          <cell r="C95" t="str">
            <v>KG</v>
          </cell>
          <cell r="E95">
            <v>3.56</v>
          </cell>
        </row>
        <row r="96">
          <cell r="A96">
            <v>21</v>
          </cell>
          <cell r="B96" t="str">
            <v xml:space="preserve">ACO CA-25 5/8" (15,87 MM) </v>
          </cell>
          <cell r="C96" t="str">
            <v>KG</v>
          </cell>
          <cell r="E96">
            <v>3.34</v>
          </cell>
        </row>
        <row r="97">
          <cell r="A97">
            <v>24</v>
          </cell>
          <cell r="B97" t="str">
            <v xml:space="preserve">ACO CA-25 7/8" (22,22 MM) </v>
          </cell>
          <cell r="C97" t="str">
            <v>KG</v>
          </cell>
          <cell r="E97">
            <v>3.08</v>
          </cell>
        </row>
        <row r="98">
          <cell r="A98">
            <v>31</v>
          </cell>
          <cell r="B98" t="str">
            <v xml:space="preserve">ACO CA-50 1/2" (12,70 MM) </v>
          </cell>
          <cell r="C98" t="str">
            <v>KG</v>
          </cell>
          <cell r="E98">
            <v>2.97</v>
          </cell>
        </row>
        <row r="99">
          <cell r="A99">
            <v>32</v>
          </cell>
          <cell r="B99" t="str">
            <v xml:space="preserve">ACO CA-50 1/4" (6,35 MM) </v>
          </cell>
          <cell r="C99" t="str">
            <v>KG</v>
          </cell>
          <cell r="E99">
            <v>3.44</v>
          </cell>
        </row>
        <row r="100">
          <cell r="A100">
            <v>28</v>
          </cell>
          <cell r="B100" t="str">
            <v xml:space="preserve">ACO CA-50 1" (25,40 MM) </v>
          </cell>
          <cell r="C100" t="str">
            <v>KG</v>
          </cell>
          <cell r="E100">
            <v>2.92</v>
          </cell>
        </row>
        <row r="101">
          <cell r="A101">
            <v>30</v>
          </cell>
          <cell r="B101" t="str">
            <v xml:space="preserve">ACO CA-50 3/4" (19,05 MM) </v>
          </cell>
          <cell r="C101" t="str">
            <v>KG</v>
          </cell>
          <cell r="E101">
            <v>2.92</v>
          </cell>
        </row>
        <row r="102">
          <cell r="A102">
            <v>34</v>
          </cell>
          <cell r="B102" t="str">
            <v xml:space="preserve">ACO CA-50 3/8" (9,52 MM) </v>
          </cell>
          <cell r="C102" t="str">
            <v>KG</v>
          </cell>
          <cell r="E102">
            <v>3.05</v>
          </cell>
        </row>
        <row r="103">
          <cell r="A103">
            <v>33</v>
          </cell>
          <cell r="B103" t="str">
            <v xml:space="preserve">ACO CA-50 5/16" (7,94 MM) </v>
          </cell>
          <cell r="C103" t="str">
            <v>KG</v>
          </cell>
          <cell r="E103">
            <v>3.23</v>
          </cell>
        </row>
        <row r="104">
          <cell r="A104">
            <v>27</v>
          </cell>
          <cell r="B104" t="str">
            <v xml:space="preserve">ACO CA-50 5/8" (15,87 MM) </v>
          </cell>
          <cell r="C104" t="str">
            <v>KG</v>
          </cell>
          <cell r="E104">
            <v>3.01</v>
          </cell>
        </row>
        <row r="105">
          <cell r="A105">
            <v>29</v>
          </cell>
          <cell r="B105" t="str">
            <v xml:space="preserve">ACO CA-50 7/8" (22,22 MM) </v>
          </cell>
          <cell r="C105" t="str">
            <v>KG</v>
          </cell>
          <cell r="E105">
            <v>2.92</v>
          </cell>
        </row>
        <row r="106">
          <cell r="A106">
            <v>35</v>
          </cell>
          <cell r="B106" t="str">
            <v xml:space="preserve">ACO CA-60 - 3,4MM </v>
          </cell>
          <cell r="C106" t="str">
            <v>KG</v>
          </cell>
          <cell r="E106">
            <v>3.7</v>
          </cell>
        </row>
        <row r="107">
          <cell r="A107">
            <v>36</v>
          </cell>
          <cell r="B107" t="str">
            <v xml:space="preserve">ACO CA-60 - 4,2MM Código Descriçao do Insumo Unid Preço Mediano (R$) </v>
          </cell>
          <cell r="C107" t="str">
            <v>KG</v>
          </cell>
          <cell r="E107">
            <v>3.44</v>
          </cell>
        </row>
        <row r="108">
          <cell r="A108">
            <v>37</v>
          </cell>
          <cell r="B108" t="str">
            <v xml:space="preserve">ACO CA-60 - 4,6MM </v>
          </cell>
          <cell r="C108" t="str">
            <v>KG</v>
          </cell>
          <cell r="E108">
            <v>3.53</v>
          </cell>
        </row>
        <row r="109">
          <cell r="A109">
            <v>39</v>
          </cell>
          <cell r="B109" t="str">
            <v xml:space="preserve">ACO CA-60 - 5,0MM </v>
          </cell>
          <cell r="C109" t="str">
            <v>KG</v>
          </cell>
          <cell r="E109">
            <v>3.48</v>
          </cell>
        </row>
        <row r="110">
          <cell r="A110">
            <v>40</v>
          </cell>
          <cell r="B110" t="str">
            <v xml:space="preserve">ACO CA-60 - 6,0MM </v>
          </cell>
          <cell r="C110" t="str">
            <v>KG</v>
          </cell>
          <cell r="E110">
            <v>3.44</v>
          </cell>
        </row>
        <row r="111">
          <cell r="A111">
            <v>41</v>
          </cell>
          <cell r="B111" t="str">
            <v xml:space="preserve">ACO CA-60 - 6,4MM </v>
          </cell>
          <cell r="C111" t="str">
            <v>KG</v>
          </cell>
          <cell r="E111">
            <v>3.61</v>
          </cell>
        </row>
        <row r="112">
          <cell r="A112">
            <v>42</v>
          </cell>
          <cell r="B112" t="str">
            <v xml:space="preserve">ACO CA-60 - 7,0MM </v>
          </cell>
          <cell r="C112" t="str">
            <v>KG</v>
          </cell>
          <cell r="E112">
            <v>3.4</v>
          </cell>
        </row>
        <row r="113">
          <cell r="A113">
            <v>38</v>
          </cell>
          <cell r="B113" t="str">
            <v xml:space="preserve">ACO CA-60 - 8,0MM </v>
          </cell>
          <cell r="C113" t="str">
            <v>KG</v>
          </cell>
          <cell r="E113">
            <v>3.44</v>
          </cell>
        </row>
        <row r="114">
          <cell r="A114">
            <v>20063</v>
          </cell>
          <cell r="B114" t="str">
            <v xml:space="preserve">ACOPLAMENTO PVC AQUAPLUV D = 88MM </v>
          </cell>
          <cell r="C114" t="str">
            <v>UN</v>
          </cell>
          <cell r="E114">
            <v>13.33</v>
          </cell>
        </row>
        <row r="115">
          <cell r="A115">
            <v>10900</v>
          </cell>
          <cell r="B115" t="str">
            <v xml:space="preserve">ADAPTADOR EM LATAO P/ INSTALACAO PREDIAL DE COMBATE A INCENDIO ENGATE RAPIDO 1 1/2" X ROSCA INTERNA 5 FIOS 2 1/2" </v>
          </cell>
          <cell r="C115" t="str">
            <v>UN</v>
          </cell>
          <cell r="E115">
            <v>30.3</v>
          </cell>
        </row>
        <row r="116">
          <cell r="A116">
            <v>10899</v>
          </cell>
          <cell r="B116" t="str">
            <v xml:space="preserve">ADAPTADOR EM LATAO P/ INSTALACAO PREDIAL DE COMBATE A INCENDIO ENGATE RAPIDO 2 1/2" X ROSCA INTERNA 5 FIOS 2 1/2" </v>
          </cell>
          <cell r="C116" t="str">
            <v>UN</v>
          </cell>
          <cell r="E116">
            <v>51.6</v>
          </cell>
        </row>
        <row r="117">
          <cell r="A117">
            <v>26526</v>
          </cell>
          <cell r="B117" t="str">
            <v xml:space="preserve">ADAPTADOR PONTA PVC RIGIDO X BOLSA ESGOTO 110 X 101,6 MM- SIST. CONDOMINIAL </v>
          </cell>
          <cell r="C117" t="str">
            <v>UN</v>
          </cell>
          <cell r="E117">
            <v>15.43</v>
          </cell>
        </row>
        <row r="118">
          <cell r="A118">
            <v>26525</v>
          </cell>
          <cell r="B118" t="str">
            <v xml:space="preserve">ADAPTADOR PONTA PVC X BOLSA PVC RÍGIDO DN150 </v>
          </cell>
          <cell r="C118" t="str">
            <v>UN</v>
          </cell>
          <cell r="E118">
            <v>42.54</v>
          </cell>
        </row>
        <row r="119">
          <cell r="A119">
            <v>60</v>
          </cell>
          <cell r="B119" t="str">
            <v xml:space="preserve">ADAPTADOR PVC C/ REG P/ POLIETILENO PE-5 20 MM X 3/4" </v>
          </cell>
          <cell r="C119" t="str">
            <v>UN</v>
          </cell>
          <cell r="E119">
            <v>18.84</v>
          </cell>
        </row>
        <row r="120">
          <cell r="A120">
            <v>55</v>
          </cell>
          <cell r="B120" t="str">
            <v xml:space="preserve">ADAPTADOR PVC P/ POLIETILENO PE-5 20 MM X 1/2" </v>
          </cell>
          <cell r="C120" t="str">
            <v>UN</v>
          </cell>
          <cell r="E120">
            <v>4.7300000000000004</v>
          </cell>
        </row>
        <row r="121">
          <cell r="A121">
            <v>61</v>
          </cell>
          <cell r="B121" t="str">
            <v xml:space="preserve">ADAPTADOR PVC P/ POLIETILENO PE-5 20 MM X 3/4" </v>
          </cell>
          <cell r="C121" t="str">
            <v>UN</v>
          </cell>
          <cell r="E121">
            <v>4.8099999999999996</v>
          </cell>
        </row>
        <row r="122">
          <cell r="A122">
            <v>62</v>
          </cell>
          <cell r="B122" t="str">
            <v xml:space="preserve">ADAPTADOR PVC P/ POLIETILENO PE-5 32 MM X 1" </v>
          </cell>
          <cell r="C122" t="str">
            <v>UN</v>
          </cell>
          <cell r="E122">
            <v>9.4600000000000009</v>
          </cell>
        </row>
        <row r="123">
          <cell r="A123">
            <v>77</v>
          </cell>
          <cell r="B123" t="str">
            <v xml:space="preserve">ADAPTADOR PVC P/ SIFAO METALICO C/ANEL BORRACHA 40MM X 1 1/2" </v>
          </cell>
          <cell r="C123" t="str">
            <v>UN</v>
          </cell>
          <cell r="E123">
            <v>3</v>
          </cell>
        </row>
        <row r="124">
          <cell r="A124">
            <v>76</v>
          </cell>
          <cell r="B124" t="str">
            <v xml:space="preserve">ADAPTADOR PVC P/ SIFAO 40MM X 1 1/4" </v>
          </cell>
          <cell r="C124" t="str">
            <v>UN</v>
          </cell>
          <cell r="E124">
            <v>2.4</v>
          </cell>
        </row>
        <row r="125">
          <cell r="A125">
            <v>84</v>
          </cell>
          <cell r="B125" t="str">
            <v xml:space="preserve">ADAPTADOR PVC P/ VALVULA PIA OU LAVATORIO 40MM X 1" </v>
          </cell>
          <cell r="C125" t="str">
            <v>UN</v>
          </cell>
          <cell r="E125">
            <v>1.8</v>
          </cell>
        </row>
        <row r="126">
          <cell r="A126">
            <v>51</v>
          </cell>
          <cell r="B126" t="str">
            <v xml:space="preserve">ADAPTADOR PVC PBA A BOLSA DE FOFO JE DN 100 / DE 110MM </v>
          </cell>
          <cell r="C126" t="str">
            <v>UN</v>
          </cell>
          <cell r="E126">
            <v>174.87</v>
          </cell>
        </row>
        <row r="127">
          <cell r="A127">
            <v>12863</v>
          </cell>
          <cell r="B127" t="str">
            <v xml:space="preserve">ADAPTADOR PVC PBA A BOLSA DE FOFO JE DN 50 / DE 60MM </v>
          </cell>
          <cell r="C127" t="str">
            <v>UN</v>
          </cell>
          <cell r="E127">
            <v>66.52</v>
          </cell>
        </row>
        <row r="128">
          <cell r="A128">
            <v>50</v>
          </cell>
          <cell r="B128" t="str">
            <v xml:space="preserve">ADAPTADOR PVC PBA A BOLSA DE FOFO JE DN 75 / DE 85MM </v>
          </cell>
          <cell r="C128" t="str">
            <v>UN</v>
          </cell>
          <cell r="E128">
            <v>126.91</v>
          </cell>
        </row>
        <row r="129">
          <cell r="A129">
            <v>20076</v>
          </cell>
          <cell r="B129" t="str">
            <v xml:space="preserve">ADAPTADOR PVC PBA A LUVA DE FIBROCIMENTO DN 100 / DE 110MM </v>
          </cell>
          <cell r="C129" t="str">
            <v>UN</v>
          </cell>
          <cell r="E129">
            <v>208.79</v>
          </cell>
        </row>
        <row r="130">
          <cell r="A130">
            <v>20074</v>
          </cell>
          <cell r="B130" t="str">
            <v xml:space="preserve">ADAPTADOR PVC PBA A LUVA DE FIBROCIMENTO DN 50 / DE 60MM </v>
          </cell>
          <cell r="C130" t="str">
            <v>UN</v>
          </cell>
          <cell r="E130">
            <v>61.15</v>
          </cell>
        </row>
        <row r="131">
          <cell r="A131">
            <v>20075</v>
          </cell>
          <cell r="B131" t="str">
            <v xml:space="preserve">ADAPTADOR PVC PBA A LUVA DE FIBROCIMENTO DN 75 / DE 85MM </v>
          </cell>
          <cell r="C131" t="str">
            <v>UN</v>
          </cell>
          <cell r="E131">
            <v>133.69999999999999</v>
          </cell>
        </row>
        <row r="132">
          <cell r="A132">
            <v>47</v>
          </cell>
          <cell r="B132" t="str">
            <v xml:space="preserve">ADAPTADOR PVC PBA JE BOLSA / ROSCA DN 100 / DE 110MM </v>
          </cell>
          <cell r="C132" t="str">
            <v>UN</v>
          </cell>
          <cell r="E132">
            <v>140.19999999999999</v>
          </cell>
        </row>
        <row r="133">
          <cell r="A133">
            <v>48</v>
          </cell>
          <cell r="B133" t="str">
            <v xml:space="preserve">ADAPTADOR PVC PBA JE BOLSA / ROSCA DN 50 / DE 60MM </v>
          </cell>
          <cell r="C133" t="str">
            <v>UN</v>
          </cell>
          <cell r="E133">
            <v>46.45</v>
          </cell>
        </row>
        <row r="134">
          <cell r="A134">
            <v>46</v>
          </cell>
          <cell r="B134" t="str">
            <v xml:space="preserve">ADAPTADOR PVC PBA JE BOLSA / ROSCA DN 75 / DE 85MM </v>
          </cell>
          <cell r="C134" t="str">
            <v>UN</v>
          </cell>
          <cell r="E134">
            <v>99.49</v>
          </cell>
        </row>
        <row r="135">
          <cell r="A135">
            <v>52</v>
          </cell>
          <cell r="B135" t="str">
            <v xml:space="preserve">ADAPTADOR PVC PBA PONTA/ROSCA JE DN 50 / DE 60MM </v>
          </cell>
          <cell r="C135" t="str">
            <v>UN</v>
          </cell>
          <cell r="E135">
            <v>26.38</v>
          </cell>
        </row>
        <row r="136">
          <cell r="A136">
            <v>43</v>
          </cell>
          <cell r="B136" t="str">
            <v xml:space="preserve">ADAPTADOR PVC PBA PONTA/ROSCA JE DN 75 / DE 85MM </v>
          </cell>
          <cell r="C136" t="str">
            <v>UN</v>
          </cell>
          <cell r="E136">
            <v>71.7</v>
          </cell>
        </row>
        <row r="137">
          <cell r="A137">
            <v>67</v>
          </cell>
          <cell r="B137" t="str">
            <v xml:space="preserve">ADAPTADOR PVC ROSCAVEL C/ FLANGES E ANEL DE VEDACAO P/ CAIXA D' AGUA 1/2" </v>
          </cell>
          <cell r="C137" t="str">
            <v>UN</v>
          </cell>
          <cell r="E137">
            <v>7.44</v>
          </cell>
        </row>
        <row r="138">
          <cell r="A138">
            <v>71</v>
          </cell>
          <cell r="B138" t="str">
            <v xml:space="preserve">ADAPTADOR PVC ROSCAVEL C/ FLANGES E ANEL DE VEDACAO P/ CAIXA D' AGUA 1" </v>
          </cell>
          <cell r="C138" t="str">
            <v>UN</v>
          </cell>
          <cell r="E138">
            <v>13.02</v>
          </cell>
        </row>
        <row r="139">
          <cell r="A139">
            <v>73</v>
          </cell>
          <cell r="B139" t="str">
            <v xml:space="preserve">ADAPTADOR PVC ROSCAVEL C/ FLANGES E ANEL DE VEDACAO P/ CAIXA D' AGUA 3/4" </v>
          </cell>
          <cell r="C139" t="str">
            <v>UN</v>
          </cell>
          <cell r="E139">
            <v>9.18</v>
          </cell>
        </row>
        <row r="140">
          <cell r="A140">
            <v>70</v>
          </cell>
          <cell r="B140" t="str">
            <v xml:space="preserve">ADAPTADOR PVC ROSCAVEL C/ FLANGES E ANEL DE VEDACAO P/ CAIXA D' AGUA 1 1/4" </v>
          </cell>
          <cell r="C140" t="str">
            <v>UN</v>
          </cell>
          <cell r="E140">
            <v>13.89</v>
          </cell>
        </row>
        <row r="141">
          <cell r="A141">
            <v>85</v>
          </cell>
          <cell r="B141" t="str">
            <v xml:space="preserve">ADAPTADOR PVC ROSCAVEL C/ FLANGES E ANEL DE VEDACAO P/ CAIXA D' AGUA 2" </v>
          </cell>
          <cell r="C141" t="str">
            <v>UN</v>
          </cell>
          <cell r="E141">
            <v>19.71</v>
          </cell>
        </row>
        <row r="142">
          <cell r="A142">
            <v>72</v>
          </cell>
          <cell r="B142" t="str">
            <v xml:space="preserve">ADAPTADOR PVC ROSCAVEL C/ FLANGES E ANEL DE VEDACAO P/CAIXA D'A GUA 1 1/2" </v>
          </cell>
          <cell r="C142" t="str">
            <v>UN</v>
          </cell>
          <cell r="E142">
            <v>15.98</v>
          </cell>
        </row>
        <row r="143">
          <cell r="A143">
            <v>95</v>
          </cell>
          <cell r="B143" t="str">
            <v xml:space="preserve">ADAPTADOR PVC SOLDAVEL C/ FLANGES E ANEL DE VEDACAO P/ CAIXA D' AGUA 20MM X 1/2" </v>
          </cell>
          <cell r="C143" t="str">
            <v>UN</v>
          </cell>
          <cell r="E143">
            <v>7.14</v>
          </cell>
        </row>
        <row r="144">
          <cell r="A144">
            <v>96</v>
          </cell>
          <cell r="B144" t="str">
            <v xml:space="preserve">ADAPTADOR PVC SOLDAVEL C/ FLANGES E ANEL DE VEDACAO P/ CAIXA D' AGUA 25MM X 3/4" </v>
          </cell>
          <cell r="C144" t="str">
            <v>UN</v>
          </cell>
          <cell r="E144">
            <v>8.82</v>
          </cell>
        </row>
        <row r="145">
          <cell r="A145">
            <v>97</v>
          </cell>
          <cell r="B145" t="str">
            <v xml:space="preserve">ADAPTADOR PVC SOLDAVEL C/ FLANGES E ANEL DE VEDACAO P/ CAIXA D' AGUA 32MM X 1" </v>
          </cell>
          <cell r="C145" t="str">
            <v>UN</v>
          </cell>
          <cell r="E145">
            <v>15.18</v>
          </cell>
        </row>
        <row r="146">
          <cell r="A146">
            <v>98</v>
          </cell>
          <cell r="B146" t="str">
            <v xml:space="preserve">ADAPTADOR PVC SOLDAVEL C/ FLANGES E ANEL DE VEDACAO P/ CAIXA D' AGUA 40MM 11/4" </v>
          </cell>
          <cell r="C146" t="str">
            <v>UN</v>
          </cell>
          <cell r="E146">
            <v>19.8</v>
          </cell>
        </row>
        <row r="147">
          <cell r="A147">
            <v>99</v>
          </cell>
          <cell r="B147" t="str">
            <v xml:space="preserve">ADAPTADOR PVC SOLDAVEL C/ FLANGES E ANEL DE VEDACAO P/ CAIXA D' AGUA 50MM X 11/2" </v>
          </cell>
          <cell r="C147" t="str">
            <v>UN</v>
          </cell>
          <cell r="E147">
            <v>20.34</v>
          </cell>
        </row>
        <row r="148">
          <cell r="A148">
            <v>100</v>
          </cell>
          <cell r="B148" t="str">
            <v xml:space="preserve">ADAPTADOR PVC SOLDAVEL C/ FLANGES E ANEL DE VEDACAO P/ CAIXA D' AGUA 60MM X 2" </v>
          </cell>
          <cell r="C148" t="str">
            <v>UN</v>
          </cell>
          <cell r="E148">
            <v>31.92</v>
          </cell>
        </row>
        <row r="149">
          <cell r="A149">
            <v>103</v>
          </cell>
          <cell r="B149" t="str">
            <v xml:space="preserve">ADAPTADOR PVC SOLDAVEL CURTO C/ BOLSA E ROSCA P/ REGISTRO 110MM X 4" </v>
          </cell>
          <cell r="C149" t="str">
            <v>UN</v>
          </cell>
          <cell r="E149">
            <v>41.82</v>
          </cell>
        </row>
        <row r="150">
          <cell r="A150">
            <v>107</v>
          </cell>
          <cell r="B150" t="str">
            <v xml:space="preserve">ADAPTADOR PVC SOLDAVEL CURTO C/ BOLSA E ROSCA P/ REGISTRO 20MM X 1/2" </v>
          </cell>
          <cell r="C150" t="str">
            <v>UN</v>
          </cell>
          <cell r="E150">
            <v>0.48</v>
          </cell>
        </row>
        <row r="151">
          <cell r="A151">
            <v>65</v>
          </cell>
          <cell r="B151" t="str">
            <v xml:space="preserve">ADAPTADOR PVC SOLDAVEL CURTO C/ BOLSA E ROSCA P/ REGISTRO 25MM X 3/4" </v>
          </cell>
          <cell r="C151" t="str">
            <v>UN</v>
          </cell>
          <cell r="E151">
            <v>0.6</v>
          </cell>
        </row>
        <row r="152">
          <cell r="A152">
            <v>108</v>
          </cell>
          <cell r="B152" t="str">
            <v xml:space="preserve">ADAPTADOR PVC SOLDAVEL CURTO C/ BOLSA E ROSCA P/ REGISTRO 32MM X 1" </v>
          </cell>
          <cell r="C152" t="str">
            <v>UN</v>
          </cell>
          <cell r="E152">
            <v>1.26</v>
          </cell>
        </row>
        <row r="153">
          <cell r="A153">
            <v>110</v>
          </cell>
          <cell r="B153" t="str">
            <v xml:space="preserve">ADAPTADOR PVC SOLDAVEL CURTO C/ BOLSA E ROSCA P/ REGISTRO 40MM X 1 1/2" </v>
          </cell>
          <cell r="C153" t="str">
            <v>UN</v>
          </cell>
          <cell r="E153">
            <v>5.52</v>
          </cell>
        </row>
        <row r="154">
          <cell r="A154">
            <v>109</v>
          </cell>
          <cell r="B154" t="str">
            <v xml:space="preserve">ADAPTADOR PVC SOLDAVEL CURTO C/ BOLSA E ROSCA P/ REGISTRO 40MM X 1 1/4" </v>
          </cell>
          <cell r="C154" t="str">
            <v>UN</v>
          </cell>
          <cell r="E154">
            <v>2.7</v>
          </cell>
        </row>
        <row r="155">
          <cell r="A155">
            <v>112</v>
          </cell>
          <cell r="B155" t="str">
            <v xml:space="preserve">ADAPTADOR PVC SOLDAVEL CURTO C/ BOLSA E ROSCA P/ REGISTRO 50MM X 1 1/2" </v>
          </cell>
          <cell r="C155" t="str">
            <v>UN</v>
          </cell>
          <cell r="E155">
            <v>3.3</v>
          </cell>
        </row>
        <row r="156">
          <cell r="A156">
            <v>111</v>
          </cell>
          <cell r="B156" t="str">
            <v xml:space="preserve">ADAPTADOR PVC SOLDAVEL CURTO C/ BOLSA E ROSCA P/ REGISTRO 50MM X 1 1/4" </v>
          </cell>
          <cell r="C156" t="str">
            <v>UN</v>
          </cell>
          <cell r="E156">
            <v>5.82</v>
          </cell>
        </row>
        <row r="157">
          <cell r="A157">
            <v>113</v>
          </cell>
          <cell r="B157" t="str">
            <v xml:space="preserve">ADAPTADOR PVC SOLDAVEL CURTO C/ BOLSA E ROSCA P/ REGISTRO 60MM X 2" </v>
          </cell>
          <cell r="C157" t="str">
            <v>UN</v>
          </cell>
          <cell r="E157">
            <v>8.6999999999999993</v>
          </cell>
        </row>
        <row r="158">
          <cell r="A158">
            <v>104</v>
          </cell>
          <cell r="B158" t="str">
            <v xml:space="preserve">ADAPTADOR PVC SOLDAVEL CURTO C/ BOLSA E ROSCA P/ REGISTRO 75MM X 2 1/2" </v>
          </cell>
          <cell r="C158" t="str">
            <v>UN</v>
          </cell>
          <cell r="E158">
            <v>16.98</v>
          </cell>
        </row>
        <row r="159">
          <cell r="A159">
            <v>102</v>
          </cell>
          <cell r="B159" t="str">
            <v xml:space="preserve">ADAPTADOR PVC SOLDAVEL CURTO C/ BOLSA E ROSCA P/ REGISTRO 85MM X 3" Código Descriçao do Insumo Unid Preço Mediano (R$) </v>
          </cell>
          <cell r="C159" t="str">
            <v>UN</v>
          </cell>
          <cell r="E159">
            <v>26.94</v>
          </cell>
        </row>
        <row r="160">
          <cell r="A160">
            <v>75</v>
          </cell>
          <cell r="B160" t="str">
            <v xml:space="preserve">ADAPTADOR PVC SOLDAVEL FLANGES LIVRES P/ CAIXA D' AGUA 110MM X 4" </v>
          </cell>
          <cell r="C160" t="str">
            <v>UN</v>
          </cell>
          <cell r="E160">
            <v>248.46</v>
          </cell>
        </row>
        <row r="161">
          <cell r="A161">
            <v>114</v>
          </cell>
          <cell r="B161" t="str">
            <v xml:space="preserve">ADAPTADOR PVC SOLDAVEL FLANGES LIVRES P/ CAIXA D' AGUA 25MM X 3/4' </v>
          </cell>
          <cell r="C161" t="str">
            <v>UN</v>
          </cell>
          <cell r="E161">
            <v>10.02</v>
          </cell>
        </row>
        <row r="162">
          <cell r="A162">
            <v>68</v>
          </cell>
          <cell r="B162" t="str">
            <v xml:space="preserve">ADAPTADOR PVC SOLDAVEL FLANGES LIVRES P/ CAIXA D' AGUA 32MM X 1 " </v>
          </cell>
          <cell r="C162" t="str">
            <v>UN</v>
          </cell>
          <cell r="E162">
            <v>12.36</v>
          </cell>
        </row>
        <row r="163">
          <cell r="A163">
            <v>86</v>
          </cell>
          <cell r="B163" t="str">
            <v xml:space="preserve">ADAPTADOR PVC SOLDAVEL FLANGES LIVRES P/ CAIXA D' AGUA 40MM X 1 1/4" </v>
          </cell>
          <cell r="C163" t="str">
            <v>UN</v>
          </cell>
          <cell r="E163">
            <v>15.3</v>
          </cell>
        </row>
        <row r="164">
          <cell r="A164">
            <v>66</v>
          </cell>
          <cell r="B164" t="str">
            <v xml:space="preserve">ADAPTADOR PVC SOLDAVEL FLANGES LIVRES P/ CAIXA D' AGUA 50MM X 1 1/2" </v>
          </cell>
          <cell r="C164" t="str">
            <v>UN</v>
          </cell>
          <cell r="E164">
            <v>28.8</v>
          </cell>
        </row>
        <row r="165">
          <cell r="A165">
            <v>69</v>
          </cell>
          <cell r="B165" t="str">
            <v xml:space="preserve">ADAPTADOR PVC SOLDAVEL FLANGES LIVRES P/ CAIXA D' AGUA 60MM X 2 " </v>
          </cell>
          <cell r="C165" t="str">
            <v>UN</v>
          </cell>
          <cell r="E165">
            <v>41.28</v>
          </cell>
        </row>
        <row r="166">
          <cell r="A166">
            <v>83</v>
          </cell>
          <cell r="B166" t="str">
            <v xml:space="preserve">ADAPTADOR PVC SOLDAVEL FLANGES LIVRES P/ CAIXA D' AGUA 75MM X 2 1/2' </v>
          </cell>
          <cell r="C166" t="str">
            <v>UN</v>
          </cell>
          <cell r="E166">
            <v>128.88</v>
          </cell>
        </row>
        <row r="167">
          <cell r="A167">
            <v>74</v>
          </cell>
          <cell r="B167" t="str">
            <v xml:space="preserve">ADAPTADOR PVC SOLDAVEL FLANGES LIVRES P/ CAIXA D' AGUA 85 MM X 3" </v>
          </cell>
          <cell r="C167" t="str">
            <v>UN</v>
          </cell>
          <cell r="E167">
            <v>173.64</v>
          </cell>
        </row>
        <row r="168">
          <cell r="A168">
            <v>106</v>
          </cell>
          <cell r="B168" t="str">
            <v xml:space="preserve">ADAPTADOR PVC SOLDAVEL LONGO C/ FLANGE LIVRE P/ CAIXA D' AGUA 1 10MM X 4" </v>
          </cell>
          <cell r="C168" t="str">
            <v>UN</v>
          </cell>
          <cell r="E168">
            <v>273.42</v>
          </cell>
        </row>
        <row r="169">
          <cell r="A169">
            <v>87</v>
          </cell>
          <cell r="B169" t="str">
            <v xml:space="preserve">ADAPTADOR PVC SOLDAVEL LONGO C/ FLANGE LIVRE P/ CAIXA D' AGUA 2 5MM X 3/4" </v>
          </cell>
          <cell r="C169" t="str">
            <v>UN</v>
          </cell>
          <cell r="E169">
            <v>11.64</v>
          </cell>
        </row>
        <row r="170">
          <cell r="A170">
            <v>88</v>
          </cell>
          <cell r="B170" t="str">
            <v xml:space="preserve">ADAPTADOR PVC SOLDAVEL LONGO C/ FLANGE LIVRE P/ CAIXA D' AGUA 32MM X 1 </v>
          </cell>
          <cell r="C170" t="str">
            <v>UN</v>
          </cell>
          <cell r="E170">
            <v>14.28</v>
          </cell>
        </row>
        <row r="171">
          <cell r="A171">
            <v>89</v>
          </cell>
          <cell r="B171" t="str">
            <v xml:space="preserve">ADAPTADOR PVC SOLDAVEL LONGO C/ FLANGE LIVRE P/ CAIXA D' AGUA 4 0MM X 1 1/4" </v>
          </cell>
          <cell r="C171" t="str">
            <v>UN</v>
          </cell>
          <cell r="E171">
            <v>17.760000000000002</v>
          </cell>
        </row>
        <row r="172">
          <cell r="A172">
            <v>90</v>
          </cell>
          <cell r="B172" t="str">
            <v xml:space="preserve">ADAPTADOR PVC SOLDAVEL LONGO C/ FLANGE LIVRE P/ CAIXA D' AGUA 5 0MM X 1 1/2" </v>
          </cell>
          <cell r="C172" t="str">
            <v>UN</v>
          </cell>
          <cell r="E172">
            <v>33.299999999999997</v>
          </cell>
        </row>
        <row r="173">
          <cell r="A173">
            <v>81</v>
          </cell>
          <cell r="B173" t="str">
            <v xml:space="preserve">ADAPTADOR PVC SOLDAVEL LONGO C/ FLANGE LIVRE P/ CAIXA D' AGUA 6 0MM X 2" </v>
          </cell>
          <cell r="C173" t="str">
            <v>UN</v>
          </cell>
          <cell r="E173">
            <v>45.42</v>
          </cell>
        </row>
        <row r="174">
          <cell r="A174">
            <v>82</v>
          </cell>
          <cell r="B174" t="str">
            <v xml:space="preserve">ADAPTADOR PVC SOLDAVEL LONGO C/ FLANGE LIVRE P/ CAIXA D' AGUA 7 5MM X 2 1/2" </v>
          </cell>
          <cell r="C174" t="str">
            <v>UN</v>
          </cell>
          <cell r="E174">
            <v>141.72</v>
          </cell>
        </row>
        <row r="175">
          <cell r="A175">
            <v>105</v>
          </cell>
          <cell r="B175" t="str">
            <v xml:space="preserve">ADAPTADOR PVC SOLDAVEL LONGO C/ FLANGE LIVRE P/ CAIXA D' AGUA 8 5MM X 3" </v>
          </cell>
          <cell r="C175" t="str">
            <v>UN</v>
          </cell>
          <cell r="E175">
            <v>191.04</v>
          </cell>
        </row>
        <row r="176">
          <cell r="A176">
            <v>79</v>
          </cell>
          <cell r="B176" t="str">
            <v xml:space="preserve">ADAPTADOR PVC 101,6MM X CERAMICO 100,0MM BOLSA/PONTA EB-644 P/ REDE COLET ESG </v>
          </cell>
          <cell r="C176" t="str">
            <v>UN</v>
          </cell>
          <cell r="E176">
            <v>30.3</v>
          </cell>
        </row>
        <row r="177">
          <cell r="A177">
            <v>80</v>
          </cell>
          <cell r="B177" t="str">
            <v xml:space="preserve">ADAPTADOR PVC 110,0MM X CERAMICO 100,0MM BOLSA/PONTA EB-644 P/ REDE COLET ESG </v>
          </cell>
          <cell r="C177" t="str">
            <v>UN</v>
          </cell>
          <cell r="E177">
            <v>29.04</v>
          </cell>
        </row>
        <row r="178">
          <cell r="A178">
            <v>26030</v>
          </cell>
          <cell r="B178" t="str">
            <v xml:space="preserve">ADESIVO A BASE DE RESINA ACRÍLICA </v>
          </cell>
          <cell r="C178" t="str">
            <v>L</v>
          </cell>
          <cell r="E178">
            <v>6.68</v>
          </cell>
        </row>
        <row r="179">
          <cell r="A179">
            <v>157</v>
          </cell>
          <cell r="B179" t="str">
            <v xml:space="preserve">ADESIVO EPOXI DE BAIXA VISCOSIDADE PARA INJEÇÃO EM TRINCAS E FISSURAS ESTRUTURAIS, SIKADUR 52 OU EQUIVALENTE </v>
          </cell>
          <cell r="C179" t="str">
            <v>KG</v>
          </cell>
          <cell r="E179">
            <v>101.46</v>
          </cell>
        </row>
        <row r="180">
          <cell r="A180">
            <v>156</v>
          </cell>
          <cell r="B180" t="str">
            <v xml:space="preserve">ADESIVO ESTRUTURAL À BASE DE RESINA EPOXI SIKADUR 32 OU EQUIVALENTE </v>
          </cell>
          <cell r="C180" t="str">
            <v>KG</v>
          </cell>
          <cell r="E180">
            <v>57.03</v>
          </cell>
        </row>
        <row r="181">
          <cell r="A181">
            <v>131</v>
          </cell>
          <cell r="B181" t="str">
            <v xml:space="preserve">ADESIVO ESTRUTURAL A BASE DE RESINA EPOXI TIPO SIKADUR 31 OU EQUIVALENTE </v>
          </cell>
          <cell r="C181" t="str">
            <v>KG</v>
          </cell>
          <cell r="E181">
            <v>87.94</v>
          </cell>
        </row>
        <row r="182">
          <cell r="A182">
            <v>7333</v>
          </cell>
          <cell r="B182" t="str">
            <v xml:space="preserve">ADESIVO ESTRUTURAL BASE EPOXI </v>
          </cell>
          <cell r="C182" t="str">
            <v>KG</v>
          </cell>
          <cell r="E182">
            <v>27.6</v>
          </cell>
        </row>
        <row r="183">
          <cell r="A183">
            <v>117</v>
          </cell>
          <cell r="B183" t="str">
            <v xml:space="preserve">ADESIVO P/ PVC BISNAGA C/ 17G </v>
          </cell>
          <cell r="C183" t="str">
            <v>UN</v>
          </cell>
          <cell r="E183">
            <v>1.9</v>
          </cell>
        </row>
        <row r="184">
          <cell r="A184">
            <v>20080</v>
          </cell>
          <cell r="B184" t="str">
            <v xml:space="preserve">ADESIVO P/ PVC FRASCO C/ 175G </v>
          </cell>
          <cell r="C184" t="str">
            <v>UN</v>
          </cell>
          <cell r="E184">
            <v>7.93</v>
          </cell>
        </row>
        <row r="185">
          <cell r="A185">
            <v>21114</v>
          </cell>
          <cell r="B185" t="str">
            <v xml:space="preserve">ADESIVO P/ TUBOS CPVC (AQUATHERM) - 65G </v>
          </cell>
          <cell r="C185" t="str">
            <v>UN</v>
          </cell>
          <cell r="E185">
            <v>15.48</v>
          </cell>
        </row>
        <row r="186">
          <cell r="A186">
            <v>7334</v>
          </cell>
          <cell r="B186" t="str">
            <v xml:space="preserve">ADESIVO PARA ARGAMASSAS E CHAPISCOS </v>
          </cell>
          <cell r="C186" t="str">
            <v>L</v>
          </cell>
          <cell r="E186">
            <v>6.15</v>
          </cell>
        </row>
        <row r="187">
          <cell r="A187">
            <v>3410</v>
          </cell>
          <cell r="B187" t="str">
            <v xml:space="preserve">ADESIVO PARA ISOPOR </v>
          </cell>
          <cell r="C187" t="str">
            <v>KG</v>
          </cell>
          <cell r="E187">
            <v>11.19</v>
          </cell>
        </row>
        <row r="188">
          <cell r="A188">
            <v>119</v>
          </cell>
          <cell r="B188" t="str">
            <v xml:space="preserve">ADESIVO PARA PVC BISNAGA COM 75 GR </v>
          </cell>
          <cell r="C188" t="str">
            <v>UN</v>
          </cell>
          <cell r="E188">
            <v>3.61</v>
          </cell>
        </row>
        <row r="189">
          <cell r="A189">
            <v>7335</v>
          </cell>
          <cell r="B189" t="str">
            <v xml:space="preserve">ADESIVO PARA TRINCAS E FISSURAS ESTRUTURAIS </v>
          </cell>
          <cell r="C189" t="str">
            <v>KG</v>
          </cell>
          <cell r="E189">
            <v>49.88</v>
          </cell>
        </row>
        <row r="190">
          <cell r="A190">
            <v>122</v>
          </cell>
          <cell r="B190" t="str">
            <v xml:space="preserve">ADESIVO PVC FRASCO C/ 850G </v>
          </cell>
          <cell r="C190" t="str">
            <v>UN</v>
          </cell>
          <cell r="E190">
            <v>29.36</v>
          </cell>
        </row>
        <row r="191">
          <cell r="A191">
            <v>148</v>
          </cell>
          <cell r="B191" t="str">
            <v xml:space="preserve">ADITIVO À BASE DE EMULSÃO DE POLÍMERO SINTÉTICO PARA ARGAMASSA E CHAPISCO SIKAFIX SUPER OU EQUIVALENTE </v>
          </cell>
          <cell r="C191" t="str">
            <v>L</v>
          </cell>
          <cell r="E191">
            <v>7.95</v>
          </cell>
        </row>
        <row r="192">
          <cell r="A192">
            <v>124</v>
          </cell>
          <cell r="B192" t="str">
            <v xml:space="preserve">ADITIVO ACELERADOR DE PEGA E ENDURECIMENTO PARA ARGAMASSA E CONCRETOS NÃO ARMADO SIKA 3 OU EQUIVALENTE </v>
          </cell>
          <cell r="C192" t="str">
            <v>L</v>
          </cell>
          <cell r="E192">
            <v>8.84</v>
          </cell>
        </row>
        <row r="193">
          <cell r="A193">
            <v>127</v>
          </cell>
          <cell r="B193" t="str">
            <v xml:space="preserve">ADITIVO IMPERMEABILIZANTE DE PEGA ULTRA-RAPIDA PARA UTILIZAÇÃO EM PASTA DE CIMENTO SIKA 2 OU EQUIVALENTE </v>
          </cell>
          <cell r="C193" t="str">
            <v>L</v>
          </cell>
          <cell r="E193">
            <v>9.6199999999999992</v>
          </cell>
        </row>
        <row r="194">
          <cell r="A194">
            <v>7325</v>
          </cell>
          <cell r="B194" t="str">
            <v xml:space="preserve">ADITIVO IMPERMEABILIZANTE PARA CONCRETO E ARGAMASSA </v>
          </cell>
          <cell r="C194" t="str">
            <v>KG</v>
          </cell>
          <cell r="E194">
            <v>4.97</v>
          </cell>
        </row>
        <row r="195">
          <cell r="A195">
            <v>26027</v>
          </cell>
          <cell r="B195" t="str">
            <v xml:space="preserve">ADITIVO INCORPORADOR DE AR PARA CONCRETO </v>
          </cell>
          <cell r="C195" t="str">
            <v>L</v>
          </cell>
          <cell r="E195">
            <v>3.14</v>
          </cell>
        </row>
        <row r="196">
          <cell r="A196">
            <v>132</v>
          </cell>
          <cell r="B196" t="str">
            <v xml:space="preserve">ADITIVO PLASTIFICANTE E RETARDADOR DE PEGA PARA CONCRETO PLASTIMENT VZ SIKA OU EQUIVALENTE </v>
          </cell>
          <cell r="C196" t="str">
            <v>KG</v>
          </cell>
          <cell r="E196">
            <v>2.82</v>
          </cell>
        </row>
        <row r="197">
          <cell r="A197">
            <v>159</v>
          </cell>
          <cell r="B197" t="str">
            <v xml:space="preserve">ADUBO BOVINO </v>
          </cell>
          <cell r="C197" t="str">
            <v>M³</v>
          </cell>
          <cell r="E197">
            <v>140.4</v>
          </cell>
        </row>
        <row r="198">
          <cell r="A198">
            <v>183</v>
          </cell>
          <cell r="B198" t="str">
            <v xml:space="preserve">ADUELA (GUARNICAO, BATENTE OU CAIXAO) DE PORTA, EM MADEIRA DE 1A. QUALIDADE, SEM ALIZARES, DE *13 X 3* CM </v>
          </cell>
          <cell r="C198" t="str">
            <v>JG</v>
          </cell>
          <cell r="E198">
            <v>80</v>
          </cell>
        </row>
        <row r="199">
          <cell r="A199">
            <v>174</v>
          </cell>
          <cell r="B199" t="str">
            <v xml:space="preserve">ADUELA/BATENTE DUPLO/CAIXAO/GRADE CAIXA 13 X 3,5CM P/ PORTA 0,60 A 1,20 X 2,10M MADEIRA IPE/MOGNO/CEREJEIRA OU SIMILAR </v>
          </cell>
          <cell r="C199" t="str">
            <v>JG</v>
          </cell>
          <cell r="E199">
            <v>94.19</v>
          </cell>
        </row>
        <row r="200">
          <cell r="A200">
            <v>184</v>
          </cell>
          <cell r="B200" t="str">
            <v xml:space="preserve">ADUELA/BATENTE DUPLO/CAIXAO/GRADE CAIXA 13 X 3CM P/ PORTA 0,60 A 1,20 X 2,10M MADEIRA CEDRINHO/PINHO/CANELA OU SIMILAR </v>
          </cell>
          <cell r="C200" t="str">
            <v>JG</v>
          </cell>
          <cell r="E200">
            <v>30.3</v>
          </cell>
        </row>
        <row r="201">
          <cell r="A201">
            <v>173</v>
          </cell>
          <cell r="B201" t="str">
            <v xml:space="preserve">ADUELA/BATENTE DUPLO/CAIXAO/GRADE CAIXA 13 X 3CM P/ PORTA 0,60 A 1,20 X 2,10M MADEIRA CEDRO/IMBUIA/JEQUITIBA OU SIMILAR. </v>
          </cell>
          <cell r="C201" t="str">
            <v>JG</v>
          </cell>
          <cell r="E201">
            <v>36.86</v>
          </cell>
        </row>
        <row r="202">
          <cell r="A202">
            <v>175</v>
          </cell>
          <cell r="B202" t="str">
            <v xml:space="preserve">ADUELA/BATENTE DUPLO/CAIXAO/GRADE CAIXA 15 X 3,5CM P/ PORTA 0,60 A 1,20 X 2,10M MADEIRA IPE/MOGNO/CEREJEIRA OU SIMILAR </v>
          </cell>
          <cell r="C202" t="str">
            <v>JG</v>
          </cell>
          <cell r="E202">
            <v>113.06</v>
          </cell>
        </row>
        <row r="203">
          <cell r="A203">
            <v>20001</v>
          </cell>
          <cell r="B203" t="str">
            <v xml:space="preserve">ADUELA/BATENTE DUPLO/CAIXAO/GRADE CAIXA 15 X 3CM P/ PORTA 0,60 A 1,20 X 2,10M MADEIRA CEDRINHO/PINHO/CANELA OU SIMILAR </v>
          </cell>
          <cell r="C203" t="str">
            <v>JG</v>
          </cell>
          <cell r="E203">
            <v>36.67</v>
          </cell>
        </row>
        <row r="204">
          <cell r="A204">
            <v>181</v>
          </cell>
          <cell r="B204" t="str">
            <v xml:space="preserve">ADUELA/BATENTE DUPLO/CAIXAO/GRADE CAIXA 15 X 3CM P/ PORTA 0,60 A 1,20 X 2,10M MADEIRA CEDRO/IMBUIA/JEQUITIBA OU SIMILAR </v>
          </cell>
          <cell r="C204" t="str">
            <v>JG</v>
          </cell>
          <cell r="E204">
            <v>47.42</v>
          </cell>
        </row>
        <row r="205">
          <cell r="A205">
            <v>164</v>
          </cell>
          <cell r="B205" t="str">
            <v xml:space="preserve">ADUELA/BATENTE DUPLO/CAIXAO/GRADE CAIXA 15 X 3CM P/ PORTA 0,60 A 1,20 X 2,10M MADEIRA IPE/MOGNO/CEREJEIRA OU SIMILAR </v>
          </cell>
          <cell r="C205" t="str">
            <v>JG</v>
          </cell>
          <cell r="E205">
            <v>106.54</v>
          </cell>
        </row>
        <row r="206">
          <cell r="A206">
            <v>4319</v>
          </cell>
          <cell r="B206" t="str">
            <v xml:space="preserve">AFASTADOR P/ TELHA FIBROCIMENTO CANALETE 90 OU KALHETAO Código Descriçao do Insumo Unid Preço Mediano (R$) </v>
          </cell>
          <cell r="C206" t="str">
            <v>UN</v>
          </cell>
          <cell r="E206">
            <v>0.47</v>
          </cell>
        </row>
        <row r="207">
          <cell r="A207">
            <v>7332</v>
          </cell>
          <cell r="B207" t="str">
            <v xml:space="preserve">AGENTE DE DESFORMA PARA CONCRETO </v>
          </cell>
          <cell r="C207" t="str">
            <v>L</v>
          </cell>
          <cell r="E207">
            <v>6.31</v>
          </cell>
        </row>
        <row r="208">
          <cell r="A208">
            <v>3411</v>
          </cell>
          <cell r="B208" t="str">
            <v xml:space="preserve">AGREGADO LEVE PARA PROTECAO TERMICA (PEROLAS DE ISOPOR) </v>
          </cell>
          <cell r="C208" t="str">
            <v>KG</v>
          </cell>
          <cell r="E208">
            <v>19.32</v>
          </cell>
        </row>
        <row r="209">
          <cell r="A209">
            <v>6114</v>
          </cell>
          <cell r="B209" t="str">
            <v xml:space="preserve">AJUDANTE DE ARMADOR </v>
          </cell>
          <cell r="C209" t="str">
            <v>H</v>
          </cell>
          <cell r="E209">
            <v>6.86</v>
          </cell>
        </row>
        <row r="210">
          <cell r="A210">
            <v>6117</v>
          </cell>
          <cell r="B210" t="str">
            <v xml:space="preserve">AJUDANTE DE CARPINTEIRO </v>
          </cell>
          <cell r="C210" t="str">
            <v>H</v>
          </cell>
          <cell r="E210">
            <v>6.86</v>
          </cell>
        </row>
        <row r="211">
          <cell r="A211">
            <v>25958</v>
          </cell>
          <cell r="B211" t="str">
            <v xml:space="preserve">AJUDANTE DE ESTRUTURA METÁLICA </v>
          </cell>
          <cell r="C211" t="str">
            <v>H</v>
          </cell>
          <cell r="E211">
            <v>11.18</v>
          </cell>
        </row>
        <row r="212">
          <cell r="A212">
            <v>248</v>
          </cell>
          <cell r="B212" t="str">
            <v xml:space="preserve">AJUDANTE DE OPERACAO EM GERAL </v>
          </cell>
          <cell r="C212" t="str">
            <v>H</v>
          </cell>
          <cell r="E212">
            <v>9.8699999999999992</v>
          </cell>
        </row>
        <row r="213">
          <cell r="A213">
            <v>6127</v>
          </cell>
          <cell r="B213" t="str">
            <v xml:space="preserve">AJUDANTE DE PEDREIRO </v>
          </cell>
          <cell r="C213" t="str">
            <v>H</v>
          </cell>
          <cell r="E213">
            <v>6.86</v>
          </cell>
        </row>
        <row r="214">
          <cell r="A214">
            <v>242</v>
          </cell>
          <cell r="B214" t="str">
            <v xml:space="preserve">AJUDANTE ESPECIALIZADO </v>
          </cell>
          <cell r="C214" t="str">
            <v>H</v>
          </cell>
          <cell r="E214">
            <v>9.8699999999999992</v>
          </cell>
        </row>
        <row r="215">
          <cell r="A215">
            <v>243</v>
          </cell>
          <cell r="B215" t="str">
            <v xml:space="preserve">AJUDANTE ESPECIALIZADO EM SONDAGEM </v>
          </cell>
          <cell r="C215" t="str">
            <v>H</v>
          </cell>
          <cell r="E215">
            <v>11.35</v>
          </cell>
        </row>
        <row r="216">
          <cell r="A216">
            <v>427</v>
          </cell>
          <cell r="B216" t="str">
            <v xml:space="preserve">ALCA PRE-FORMADA DE CONTRA POSTE (GPH) EM ACO P/ CABO 3/16" , COMPRIM= 870MM </v>
          </cell>
          <cell r="C216" t="str">
            <v>UN</v>
          </cell>
          <cell r="E216">
            <v>4.26</v>
          </cell>
        </row>
        <row r="217">
          <cell r="A217">
            <v>11272</v>
          </cell>
          <cell r="B217" t="str">
            <v xml:space="preserve">ALCA PRE-FORMADA DE DISTRIBUICAO DG-4542 PLP </v>
          </cell>
          <cell r="C217" t="str">
            <v>UN</v>
          </cell>
          <cell r="E217">
            <v>3.38</v>
          </cell>
        </row>
        <row r="218">
          <cell r="A218">
            <v>11273</v>
          </cell>
          <cell r="B218" t="str">
            <v xml:space="preserve">ALCA PRE-FORMADA DE DISTRIBUICAO P/ CONDUTORES DE ALUMINIO # 1/0; 6/1 CAA" </v>
          </cell>
          <cell r="C218" t="str">
            <v>UN</v>
          </cell>
          <cell r="E218">
            <v>5.91</v>
          </cell>
        </row>
        <row r="219">
          <cell r="A219">
            <v>418</v>
          </cell>
          <cell r="B219" t="str">
            <v xml:space="preserve">ALCA PRE-FORMADA DE DISTRIBUICAO PLP P/ CABO ALUMINIO 25MM2 </v>
          </cell>
          <cell r="C219" t="str">
            <v>UN</v>
          </cell>
          <cell r="E219">
            <v>3.05</v>
          </cell>
        </row>
        <row r="220">
          <cell r="A220">
            <v>417</v>
          </cell>
          <cell r="B220" t="str">
            <v xml:space="preserve">ALCA PRE-FORMADA DE LINHA, EM ALUMINIO P/ CABO DE ALUMINIO DIAM 16MM2 </v>
          </cell>
          <cell r="C220" t="str">
            <v>UN</v>
          </cell>
          <cell r="E220">
            <v>2.13</v>
          </cell>
        </row>
        <row r="221">
          <cell r="A221">
            <v>11275</v>
          </cell>
          <cell r="B221" t="str">
            <v xml:space="preserve">ALCA PRE-FORMADA DE SERVICO P/ CONDUTORES DE ALUMINIO # 4; 6/1 CAA" </v>
          </cell>
          <cell r="C221" t="str">
            <v>UN</v>
          </cell>
          <cell r="E221">
            <v>2.0099999999999998</v>
          </cell>
        </row>
        <row r="222">
          <cell r="A222">
            <v>11274</v>
          </cell>
          <cell r="B222" t="str">
            <v xml:space="preserve">ALCA PRE-FORMADA DE SERVICO SG-4500 PLP </v>
          </cell>
          <cell r="C222" t="str">
            <v>UN</v>
          </cell>
          <cell r="E222">
            <v>3.26</v>
          </cell>
        </row>
        <row r="223">
          <cell r="A223">
            <v>10658</v>
          </cell>
          <cell r="B223" t="str">
            <v xml:space="preserve">ALISADORA DE CONCRETO COM MOTOR A GASOLINA DE 5,5 HP </v>
          </cell>
          <cell r="C223" t="str">
            <v>UN</v>
          </cell>
          <cell r="E223">
            <v>13047.68</v>
          </cell>
        </row>
        <row r="224">
          <cell r="A224">
            <v>20003</v>
          </cell>
          <cell r="B224" t="str">
            <v xml:space="preserve">ALIZAR / GUARNICAO 4 X 1CM MADEIRA CEDRINHO/PINHO/CANELA OU SIMILAR </v>
          </cell>
          <cell r="C224" t="str">
            <v>M</v>
          </cell>
          <cell r="E224">
            <v>0.9</v>
          </cell>
        </row>
        <row r="225">
          <cell r="A225">
            <v>20002</v>
          </cell>
          <cell r="B225" t="str">
            <v xml:space="preserve">ALIZAR / GUARNICAO 4 X 1CM MADEIRA CEDRO/IMBUIA/JEQUITIBA OU SIMILAR </v>
          </cell>
          <cell r="C225" t="str">
            <v>M</v>
          </cell>
          <cell r="E225">
            <v>1.2</v>
          </cell>
        </row>
        <row r="226">
          <cell r="A226">
            <v>185</v>
          </cell>
          <cell r="B226" t="str">
            <v xml:space="preserve">ALIZAR / GUARNICAO 4 X 1CM MADEIRA IPE/MOGNO/CEREJEIRA OU SIMILAR </v>
          </cell>
          <cell r="C226" t="str">
            <v>M</v>
          </cell>
          <cell r="E226">
            <v>2.4300000000000002</v>
          </cell>
        </row>
        <row r="227">
          <cell r="A227">
            <v>20018</v>
          </cell>
          <cell r="B227" t="str">
            <v xml:space="preserve">ALIZAR / GUARNICAO 5 X 1,5CM MADEIRA CEDRINHO/PINHO/CANELA OU SIMILAR </v>
          </cell>
          <cell r="C227" t="str">
            <v>M</v>
          </cell>
          <cell r="E227">
            <v>1.21</v>
          </cell>
        </row>
        <row r="228">
          <cell r="A228">
            <v>20017</v>
          </cell>
          <cell r="B228" t="str">
            <v xml:space="preserve">ALIZAR / GUARNICAO 5 X 1,5CM MADEIRA CEDRO/IMBUIA/JEQUITIBA OU SIMILAR </v>
          </cell>
          <cell r="C228" t="str">
            <v>M</v>
          </cell>
          <cell r="E228">
            <v>1.78</v>
          </cell>
        </row>
        <row r="229">
          <cell r="A229">
            <v>188</v>
          </cell>
          <cell r="B229" t="str">
            <v xml:space="preserve">ALIZAR / GUARNICAO 5 X 1,5CM MADEIRA IPE/MOGNO/CEREJEIRA OU SIMILAR </v>
          </cell>
          <cell r="C229" t="str">
            <v>M</v>
          </cell>
          <cell r="E229">
            <v>2.64</v>
          </cell>
        </row>
        <row r="230">
          <cell r="A230">
            <v>20005</v>
          </cell>
          <cell r="B230" t="str">
            <v xml:space="preserve">ALIZAR / GUARNICAO 5 X 1CM MADEIRA CEDRINHO/PINHO/CANELA OU SIMILAR </v>
          </cell>
          <cell r="C230" t="str">
            <v>M</v>
          </cell>
          <cell r="E230">
            <v>0.88</v>
          </cell>
        </row>
        <row r="231">
          <cell r="A231">
            <v>20004</v>
          </cell>
          <cell r="B231" t="str">
            <v xml:space="preserve">ALIZAR / GUARNICAO 5 X 1CM MADEIRA CEDRO/IMBUIA/JEQUITIBA OU SIMILAR </v>
          </cell>
          <cell r="C231" t="str">
            <v>M</v>
          </cell>
          <cell r="E231">
            <v>1.1599999999999999</v>
          </cell>
        </row>
        <row r="232">
          <cell r="A232">
            <v>186</v>
          </cell>
          <cell r="B232" t="str">
            <v xml:space="preserve">ALIZAR / GUARNICAO 5 X 1CM MADEIRA IPE/MOGNO/CEREJEIRA OU SIMILAR </v>
          </cell>
          <cell r="C232" t="str">
            <v>M</v>
          </cell>
          <cell r="E232">
            <v>2.4300000000000002</v>
          </cell>
        </row>
        <row r="233">
          <cell r="A233">
            <v>20007</v>
          </cell>
          <cell r="B233" t="str">
            <v xml:space="preserve">ALIZAR / GUARNICAO 5 X 2CM MADEIRA CEDRINHO/PINHO/CANELA OU SIMILAR </v>
          </cell>
          <cell r="C233" t="str">
            <v>M</v>
          </cell>
          <cell r="E233">
            <v>2.7</v>
          </cell>
        </row>
        <row r="234">
          <cell r="A234">
            <v>20006</v>
          </cell>
          <cell r="B234" t="str">
            <v xml:space="preserve">ALIZAR / GUARNICAO 5 X 2CM MADEIRA CEDRO/IMBUIA/JEQUITIBA OU SIMILAR </v>
          </cell>
          <cell r="C234" t="str">
            <v>M</v>
          </cell>
          <cell r="E234">
            <v>3.37</v>
          </cell>
        </row>
        <row r="235">
          <cell r="A235">
            <v>187</v>
          </cell>
          <cell r="B235" t="str">
            <v xml:space="preserve">ALIZAR / GUARNICAO 5 X 2CM MADEIRA IPE/MOGNO/CEREJEIRA OU SIMILAR </v>
          </cell>
          <cell r="C235" t="str">
            <v>M</v>
          </cell>
          <cell r="E235">
            <v>5.86</v>
          </cell>
        </row>
        <row r="236">
          <cell r="A236">
            <v>253</v>
          </cell>
          <cell r="B236" t="str">
            <v xml:space="preserve">ALMOXARIFE </v>
          </cell>
          <cell r="C236" t="str">
            <v>H</v>
          </cell>
          <cell r="E236">
            <v>9.68</v>
          </cell>
        </row>
        <row r="237">
          <cell r="A237">
            <v>583</v>
          </cell>
          <cell r="B237" t="str">
            <v xml:space="preserve">ALUMINIO ANODIZADO </v>
          </cell>
          <cell r="C237" t="str">
            <v>KG</v>
          </cell>
          <cell r="E237">
            <v>22.98</v>
          </cell>
        </row>
        <row r="238">
          <cell r="A238">
            <v>6</v>
          </cell>
          <cell r="B238" t="str">
            <v xml:space="preserve">AMONIA </v>
          </cell>
          <cell r="C238" t="str">
            <v>L</v>
          </cell>
          <cell r="E238">
            <v>1.8</v>
          </cell>
        </row>
        <row r="239">
          <cell r="A239">
            <v>20193</v>
          </cell>
          <cell r="B239" t="str">
            <v xml:space="preserve">ANDAIME METALICO TIPO FACHADEIRO LARG=1,20M ALTURA = 2,0M </v>
          </cell>
          <cell r="C239" t="str">
            <v>M²/MES</v>
          </cell>
          <cell r="E239">
            <v>1.1399999999999999</v>
          </cell>
        </row>
        <row r="240">
          <cell r="A240">
            <v>10529</v>
          </cell>
          <cell r="B240" t="str">
            <v xml:space="preserve">ANDAIME METALICO TUBULAR DE ENCAIXE TIPO TORRE, C/ LARGURA ATE 2M, ALTURA 1,00M </v>
          </cell>
          <cell r="C240" t="str">
            <v>KG/MES</v>
          </cell>
          <cell r="E240">
            <v>0.13</v>
          </cell>
        </row>
        <row r="241">
          <cell r="A241">
            <v>10528</v>
          </cell>
          <cell r="B241" t="str">
            <v xml:space="preserve">ANDAIME METALICO TUBULAR DE ENCAIXE TIPO TORRE, C/ LARGURA ATE 2M, ALTURA 1,00M </v>
          </cell>
          <cell r="C241" t="str">
            <v>M²/MES</v>
          </cell>
          <cell r="E241">
            <v>3.43</v>
          </cell>
        </row>
        <row r="242">
          <cell r="A242">
            <v>10527</v>
          </cell>
          <cell r="B242" t="str">
            <v xml:space="preserve">ANDAIME METALICO TUBULAR DE ENCAIXE, TIPO DE TORRE, COM LARGURA DE ATE *2,00* M E ALTURA DE *1,00 M* (LOCACAO) </v>
          </cell>
          <cell r="C242" t="str">
            <v>M/MES</v>
          </cell>
          <cell r="E242">
            <v>4</v>
          </cell>
        </row>
        <row r="243">
          <cell r="A243">
            <v>10526</v>
          </cell>
          <cell r="B243" t="str">
            <v xml:space="preserve">ANDAIME SUSPENSO OU BALANCIM, TIPO PESADO (CARGA TOTAL DE 250 KG/M2), PLATAFORMA DE 1,50 X 3,00 M, COM 4 CATRACAS (GUINCHOS) E CABO DE *45* M (LOCACAO ) </v>
          </cell>
          <cell r="C243" t="str">
            <v>MES</v>
          </cell>
          <cell r="E243">
            <v>300</v>
          </cell>
        </row>
        <row r="244">
          <cell r="A244">
            <v>295</v>
          </cell>
          <cell r="B244" t="str">
            <v xml:space="preserve">ANEL BORRACHA P/ TUBO ESGOTO PREDIAL EB 608 DN 40MM </v>
          </cell>
          <cell r="C244" t="str">
            <v>UN</v>
          </cell>
          <cell r="E244">
            <v>0.74</v>
          </cell>
        </row>
        <row r="245">
          <cell r="A245">
            <v>296</v>
          </cell>
          <cell r="B245" t="str">
            <v xml:space="preserve">ANEL BORRACHA P/ TUBO ESGOTO PREDIAL EB 608 DN 50MM </v>
          </cell>
          <cell r="C245" t="str">
            <v>UN</v>
          </cell>
          <cell r="E245">
            <v>0.79</v>
          </cell>
        </row>
        <row r="246">
          <cell r="A246">
            <v>297</v>
          </cell>
          <cell r="B246" t="str">
            <v xml:space="preserve">ANEL BORRACHA P/ TUBO ESGOTO PREDIAL EB 608 DN 75MM </v>
          </cell>
          <cell r="C246" t="str">
            <v>UN</v>
          </cell>
          <cell r="E246">
            <v>1</v>
          </cell>
        </row>
        <row r="247">
          <cell r="A247">
            <v>311</v>
          </cell>
          <cell r="B247" t="str">
            <v xml:space="preserve">ANEL BORRACHA P/ TUBO PVC DE FOFO EB-1208 DN 100 </v>
          </cell>
          <cell r="C247" t="str">
            <v>UN</v>
          </cell>
          <cell r="E247">
            <v>3.58</v>
          </cell>
        </row>
        <row r="248">
          <cell r="A248">
            <v>318</v>
          </cell>
          <cell r="B248" t="str">
            <v xml:space="preserve">ANEL BORRACHA P/ TUBO PVC DE FOFO EB-1208 DN 150 </v>
          </cell>
          <cell r="C248" t="str">
            <v>UN</v>
          </cell>
          <cell r="E248">
            <v>5.93</v>
          </cell>
        </row>
        <row r="249">
          <cell r="A249">
            <v>319</v>
          </cell>
          <cell r="B249" t="str">
            <v xml:space="preserve">ANEL BORRACHA P/ TUBO PVC DE FOFO EB-1208 DN 200 </v>
          </cell>
          <cell r="C249" t="str">
            <v>UN</v>
          </cell>
          <cell r="E249">
            <v>8.6</v>
          </cell>
        </row>
        <row r="250">
          <cell r="A250">
            <v>320</v>
          </cell>
          <cell r="B250" t="str">
            <v xml:space="preserve">ANEL BORRACHA P/ TUBO PVC DE FOFO EB-1208 DN 250 </v>
          </cell>
          <cell r="C250" t="str">
            <v>UN</v>
          </cell>
          <cell r="E250">
            <v>22.17</v>
          </cell>
        </row>
        <row r="251">
          <cell r="A251">
            <v>314</v>
          </cell>
          <cell r="B251" t="str">
            <v xml:space="preserve">ANEL BORRACHA P/ TUBO PVC DE FOFO EB-1208 DN 300 </v>
          </cell>
          <cell r="C251" t="str">
            <v>UN</v>
          </cell>
          <cell r="E251">
            <v>32.729999999999997</v>
          </cell>
        </row>
        <row r="252">
          <cell r="A252">
            <v>303</v>
          </cell>
          <cell r="B252" t="str">
            <v xml:space="preserve">ANEL BORRACHA P/ TUBO PVC REDE ESGOTO EB 644 DN 100MM </v>
          </cell>
          <cell r="C252" t="str">
            <v>UN</v>
          </cell>
          <cell r="E252">
            <v>2.36</v>
          </cell>
        </row>
        <row r="253">
          <cell r="A253">
            <v>304</v>
          </cell>
          <cell r="B253" t="str">
            <v xml:space="preserve">ANEL BORRACHA P/ TUBO PVC REDE ESGOTO EB 644 DN 125MM </v>
          </cell>
          <cell r="C253" t="str">
            <v>UN</v>
          </cell>
          <cell r="E253">
            <v>4.49</v>
          </cell>
        </row>
        <row r="254">
          <cell r="A254">
            <v>305</v>
          </cell>
          <cell r="B254" t="str">
            <v xml:space="preserve">ANEL BORRACHA P/ TUBO PVC REDE ESGOTO EB 644 DN 150MM </v>
          </cell>
          <cell r="C254" t="str">
            <v>UN</v>
          </cell>
          <cell r="E254">
            <v>5.76</v>
          </cell>
        </row>
        <row r="255">
          <cell r="A255">
            <v>306</v>
          </cell>
          <cell r="B255" t="str">
            <v xml:space="preserve">ANEL BORRACHA P/ TUBO PVC REDE ESGOTO EB 644 DN 200MM </v>
          </cell>
          <cell r="C255" t="str">
            <v>UN</v>
          </cell>
          <cell r="E255">
            <v>8.5500000000000007</v>
          </cell>
        </row>
        <row r="256">
          <cell r="A256">
            <v>307</v>
          </cell>
          <cell r="B256" t="str">
            <v xml:space="preserve">ANEL BORRACHA P/ TUBO PVC REDE ESGOTO EB 644 DN 250MM </v>
          </cell>
          <cell r="C256" t="str">
            <v>UN</v>
          </cell>
          <cell r="E256">
            <v>16.54</v>
          </cell>
        </row>
        <row r="257">
          <cell r="A257">
            <v>308</v>
          </cell>
          <cell r="B257" t="str">
            <v xml:space="preserve">ANEL BORRACHA P/ TUBO PVC REDE ESGOTO EB 644 DN 300MM </v>
          </cell>
          <cell r="C257" t="str">
            <v>UN</v>
          </cell>
          <cell r="E257">
            <v>29.41</v>
          </cell>
        </row>
        <row r="258">
          <cell r="A258">
            <v>309</v>
          </cell>
          <cell r="B258" t="str">
            <v xml:space="preserve">ANEL BORRACHA P/ TUBO PVC REDE ESGOTO EB 644 DN 350MM Código Descriçao do Insumo Unid Preço Mediano (R$) </v>
          </cell>
          <cell r="C258" t="str">
            <v>UN</v>
          </cell>
          <cell r="E258">
            <v>35.299999999999997</v>
          </cell>
        </row>
        <row r="259">
          <cell r="A259">
            <v>310</v>
          </cell>
          <cell r="B259" t="str">
            <v xml:space="preserve">ANEL BORRACHA P/ TUBO PVC REDE ESGOTO EB 644 DN 400MM </v>
          </cell>
          <cell r="C259" t="str">
            <v>UN</v>
          </cell>
          <cell r="E259">
            <v>44.33</v>
          </cell>
        </row>
        <row r="260">
          <cell r="A260">
            <v>299</v>
          </cell>
          <cell r="B260" t="str">
            <v xml:space="preserve">ANEL BORRACHA P/ TUBO SERIE R DN 100MM </v>
          </cell>
          <cell r="C260" t="str">
            <v>UN</v>
          </cell>
          <cell r="E260">
            <v>1.48</v>
          </cell>
        </row>
        <row r="261">
          <cell r="A261">
            <v>300</v>
          </cell>
          <cell r="B261" t="str">
            <v xml:space="preserve">ANEL BORRACHA P/ TUBO SERIE R DN 150MM </v>
          </cell>
          <cell r="C261" t="str">
            <v>UN</v>
          </cell>
          <cell r="E261">
            <v>8.51</v>
          </cell>
        </row>
        <row r="262">
          <cell r="A262">
            <v>20084</v>
          </cell>
          <cell r="B262" t="str">
            <v xml:space="preserve">ANEL BORRACHA P/ TUBO SERIE R DN 40MM </v>
          </cell>
          <cell r="C262" t="str">
            <v>UN</v>
          </cell>
          <cell r="E262">
            <v>0.87</v>
          </cell>
        </row>
        <row r="263">
          <cell r="A263">
            <v>20085</v>
          </cell>
          <cell r="B263" t="str">
            <v xml:space="preserve">ANEL BORRACHA P/ TUBO SERIE R DN 50MM </v>
          </cell>
          <cell r="C263" t="str">
            <v>UN</v>
          </cell>
          <cell r="E263">
            <v>0.96</v>
          </cell>
        </row>
        <row r="264">
          <cell r="A264">
            <v>298</v>
          </cell>
          <cell r="B264" t="str">
            <v xml:space="preserve">ANEL BORRACHA P/ TUBO SERIE R DN 75MM </v>
          </cell>
          <cell r="C264" t="str">
            <v>UN</v>
          </cell>
          <cell r="E264">
            <v>1.0900000000000001</v>
          </cell>
        </row>
        <row r="265">
          <cell r="A265">
            <v>20326</v>
          </cell>
          <cell r="B265" t="str">
            <v xml:space="preserve">ANEL BORRACHA P/ TUBO/CONEXAO PVC PBA P/ REDE AGUA DN 60MM </v>
          </cell>
          <cell r="C265" t="str">
            <v>UN</v>
          </cell>
          <cell r="E265">
            <v>1.44</v>
          </cell>
        </row>
        <row r="266">
          <cell r="A266">
            <v>328</v>
          </cell>
          <cell r="B266" t="str">
            <v xml:space="preserve">ANEL BORRACHA P/ TUBO/CONEXAO PVC PBA P/ REDE AGUA DN 100MM </v>
          </cell>
          <cell r="C266" t="str">
            <v>UN</v>
          </cell>
          <cell r="E266">
            <v>3.36</v>
          </cell>
        </row>
        <row r="267">
          <cell r="A267">
            <v>325</v>
          </cell>
          <cell r="B267" t="str">
            <v xml:space="preserve">ANEL BORRACHA P/ TUBO/CONEXAO PVC PBA P/ REDE AGUA DN 50MM </v>
          </cell>
          <cell r="C267" t="str">
            <v>UN</v>
          </cell>
          <cell r="E267">
            <v>1.4</v>
          </cell>
        </row>
        <row r="268">
          <cell r="A268">
            <v>326</v>
          </cell>
          <cell r="B268" t="str">
            <v xml:space="preserve">ANEL BORRACHA P/ TUBO/CONEXAO PVC PBA P/ REDE AGUA DN 65MM </v>
          </cell>
          <cell r="C268" t="str">
            <v>UN</v>
          </cell>
          <cell r="E268">
            <v>2.62</v>
          </cell>
        </row>
        <row r="269">
          <cell r="A269">
            <v>329</v>
          </cell>
          <cell r="B269" t="str">
            <v xml:space="preserve">ANEL BORRACHA P/ TUBO/CONEXAO PVC PBA P/ REDE AGUA DN 75MM </v>
          </cell>
          <cell r="C269" t="str">
            <v>UN</v>
          </cell>
          <cell r="E269">
            <v>3.14</v>
          </cell>
        </row>
        <row r="270">
          <cell r="A270">
            <v>301</v>
          </cell>
          <cell r="B270" t="str">
            <v xml:space="preserve">ANEL DE BORRACHA PARA TUBO DE ESGOTO PREDIAL, DN = 100 MM (NBR 5688) </v>
          </cell>
          <cell r="C270" t="str">
            <v>UN</v>
          </cell>
          <cell r="E270">
            <v>1.44</v>
          </cell>
        </row>
        <row r="271">
          <cell r="A271">
            <v>20975</v>
          </cell>
          <cell r="B271" t="str">
            <v xml:space="preserve">ANEL DE EXPANSAO EM COBRE P/ EMPATACAO MANGUEIRA DE COMBATE A INCENDIO ENGATE RAPIDO 1 1/2" </v>
          </cell>
          <cell r="C271" t="str">
            <v>UN</v>
          </cell>
          <cell r="E271">
            <v>4.99</v>
          </cell>
        </row>
        <row r="272">
          <cell r="A272">
            <v>20976</v>
          </cell>
          <cell r="B272" t="str">
            <v xml:space="preserve">ANEL DE EXPANSAO EM COBRE P/ EMPATACAO MANGUEIRA DE COMBATE A INCENDIO ENGATE RAPIDO 2 1/2" </v>
          </cell>
          <cell r="C272" t="str">
            <v>UN</v>
          </cell>
          <cell r="E272">
            <v>10.47</v>
          </cell>
        </row>
        <row r="273">
          <cell r="A273">
            <v>13111</v>
          </cell>
          <cell r="B273" t="str">
            <v xml:space="preserve">ANEL OU ADUELA CONCRETO ARMADO D = 0,40M, H = 0,40M </v>
          </cell>
          <cell r="C273" t="str">
            <v>UN</v>
          </cell>
          <cell r="E273">
            <v>17.670000000000002</v>
          </cell>
        </row>
        <row r="274">
          <cell r="A274">
            <v>13113</v>
          </cell>
          <cell r="B274" t="str">
            <v xml:space="preserve">ANEL OU ADUELA CONCRETO ARMADO D = 0,60M, H = 0,10M </v>
          </cell>
          <cell r="C274" t="str">
            <v>UN</v>
          </cell>
          <cell r="E274">
            <v>9.16</v>
          </cell>
        </row>
        <row r="275">
          <cell r="A275">
            <v>13114</v>
          </cell>
          <cell r="B275" t="str">
            <v xml:space="preserve">ANEL OU ADUELA CONCRETO ARMADO D = 0,60M, H = 0,15M </v>
          </cell>
          <cell r="C275" t="str">
            <v>UN</v>
          </cell>
          <cell r="E275">
            <v>13.69</v>
          </cell>
        </row>
        <row r="276">
          <cell r="A276">
            <v>12530</v>
          </cell>
          <cell r="B276" t="str">
            <v xml:space="preserve">ANEL OU ADUELA CONCRETO ARMADO D = 0,60M, H = 0,30M </v>
          </cell>
          <cell r="C276" t="str">
            <v>UN</v>
          </cell>
          <cell r="E276">
            <v>30.1</v>
          </cell>
        </row>
        <row r="277">
          <cell r="A277">
            <v>12531</v>
          </cell>
          <cell r="B277" t="str">
            <v xml:space="preserve">ANEL OU ADUELA CONCRETO ARMADO D = 0,60M, H = 0,40M </v>
          </cell>
          <cell r="C277" t="str">
            <v>UN</v>
          </cell>
          <cell r="E277">
            <v>41.91</v>
          </cell>
        </row>
        <row r="278">
          <cell r="A278">
            <v>12532</v>
          </cell>
          <cell r="B278" t="str">
            <v xml:space="preserve">ANEL OU ADUELA CONCRETO ARMADO D = 0,60M, H = 0,50M </v>
          </cell>
          <cell r="C278" t="str">
            <v>UN</v>
          </cell>
          <cell r="E278">
            <v>44.16</v>
          </cell>
        </row>
        <row r="279">
          <cell r="A279">
            <v>12533</v>
          </cell>
          <cell r="B279" t="str">
            <v xml:space="preserve">ANEL OU ADUELA CONCRETO ARMADO D = 0,80M, H = 0,30M </v>
          </cell>
          <cell r="C279" t="str">
            <v>UN</v>
          </cell>
          <cell r="E279">
            <v>56.43</v>
          </cell>
        </row>
        <row r="280">
          <cell r="A280">
            <v>12544</v>
          </cell>
          <cell r="B280" t="str">
            <v xml:space="preserve">ANEL OU ADUELA CONCRETO ARMADO D = 0,80M, H = 0,50M </v>
          </cell>
          <cell r="C280" t="str">
            <v>UN</v>
          </cell>
          <cell r="E280">
            <v>60.19</v>
          </cell>
        </row>
        <row r="281">
          <cell r="A281">
            <v>12546</v>
          </cell>
          <cell r="B281" t="str">
            <v xml:space="preserve">ANEL OU ADUELA CONCRETO ARMADO D = 1,00M, H = 0,40M </v>
          </cell>
          <cell r="C281" t="str">
            <v>UN</v>
          </cell>
          <cell r="E281">
            <v>90.29</v>
          </cell>
        </row>
        <row r="282">
          <cell r="A282">
            <v>12547</v>
          </cell>
          <cell r="B282" t="str">
            <v xml:space="preserve">ANEL OU ADUELA CONCRETO ARMADO D = 1,00M, H = 0,50M </v>
          </cell>
          <cell r="C282" t="str">
            <v>UN</v>
          </cell>
          <cell r="E282">
            <v>102.32</v>
          </cell>
        </row>
        <row r="283">
          <cell r="A283">
            <v>12548</v>
          </cell>
          <cell r="B283" t="str">
            <v xml:space="preserve">ANEL OU ADUELA CONCRETO ARMADO D = 1,10M, H = 0,30M </v>
          </cell>
          <cell r="C283" t="str">
            <v>UN</v>
          </cell>
          <cell r="E283">
            <v>77.010000000000005</v>
          </cell>
        </row>
        <row r="284">
          <cell r="A284">
            <v>12551</v>
          </cell>
          <cell r="B284" t="str">
            <v xml:space="preserve">ANEL OU ADUELA CONCRETO ARMADO D = 1,20M, H = 0,50M </v>
          </cell>
          <cell r="C284" t="str">
            <v>UN</v>
          </cell>
          <cell r="E284">
            <v>139.94</v>
          </cell>
        </row>
        <row r="285">
          <cell r="A285">
            <v>12563</v>
          </cell>
          <cell r="B285" t="str">
            <v xml:space="preserve">ANEL OU ADUELA CONCRETO ARMADO D = 1,50M, H = 0,50M </v>
          </cell>
          <cell r="C285" t="str">
            <v>UN</v>
          </cell>
          <cell r="E285">
            <v>167.03</v>
          </cell>
        </row>
        <row r="286">
          <cell r="A286">
            <v>12565</v>
          </cell>
          <cell r="B286" t="str">
            <v xml:space="preserve">ANEL OU ADUELA CONCRETO ARMADO D = 2,00M, H = 0,50M </v>
          </cell>
          <cell r="C286" t="str">
            <v>UN</v>
          </cell>
          <cell r="E286">
            <v>362.35</v>
          </cell>
        </row>
        <row r="287">
          <cell r="A287">
            <v>12567</v>
          </cell>
          <cell r="B287" t="str">
            <v xml:space="preserve">ANEL OU ADUELA CONCRETO ARMADO D = 2,50M, H = 0,50M </v>
          </cell>
          <cell r="C287" t="str">
            <v>UN</v>
          </cell>
          <cell r="E287">
            <v>417.53</v>
          </cell>
        </row>
        <row r="288">
          <cell r="A288">
            <v>12568</v>
          </cell>
          <cell r="B288" t="str">
            <v xml:space="preserve">ANEL OU ADUELA CONCRETO ARMADO D = 3,00M, H = 0,50M </v>
          </cell>
          <cell r="C288" t="str">
            <v>UN</v>
          </cell>
          <cell r="E288">
            <v>565.49</v>
          </cell>
        </row>
        <row r="289">
          <cell r="A289">
            <v>11789</v>
          </cell>
          <cell r="B289" t="str">
            <v xml:space="preserve">ANEL PARA GUIA DE 10MM PARA FIO FE-160 </v>
          </cell>
          <cell r="C289" t="str">
            <v>UN</v>
          </cell>
          <cell r="E289">
            <v>4.26</v>
          </cell>
        </row>
        <row r="290">
          <cell r="A290">
            <v>10560</v>
          </cell>
          <cell r="B290" t="str">
            <v xml:space="preserve">ANTRACITO </v>
          </cell>
          <cell r="C290" t="str">
            <v>M³</v>
          </cell>
          <cell r="E290">
            <v>2381.19</v>
          </cell>
        </row>
        <row r="291">
          <cell r="A291">
            <v>12888</v>
          </cell>
          <cell r="B291" t="str">
            <v xml:space="preserve">APARELHO APOIO ESTRUTURAL DE NEOPRENE FRETADO </v>
          </cell>
          <cell r="C291" t="str">
            <v>DM³</v>
          </cell>
          <cell r="E291">
            <v>99.78</v>
          </cell>
        </row>
        <row r="292">
          <cell r="A292">
            <v>12889</v>
          </cell>
          <cell r="B292" t="str">
            <v xml:space="preserve">APARELHO APOIO ESTRUTURAL DE NEOPRENE NAO FRETADO </v>
          </cell>
          <cell r="C292" t="str">
            <v>DM³</v>
          </cell>
          <cell r="E292">
            <v>42.4</v>
          </cell>
        </row>
        <row r="293">
          <cell r="A293">
            <v>13761</v>
          </cell>
          <cell r="B293" t="str">
            <v xml:space="preserve">APARELHO DE OXI-ACETILENO PARA SOLDA E CORTE, COM O GAS (PPU) </v>
          </cell>
          <cell r="C293" t="str">
            <v>UN</v>
          </cell>
          <cell r="E293">
            <v>2598</v>
          </cell>
        </row>
        <row r="294">
          <cell r="A294">
            <v>3332</v>
          </cell>
          <cell r="B294" t="str">
            <v xml:space="preserve">APARELHO DE OXI-ACETILENO PARA SOLDA E CORTE, SEM O GAS (PPU) (LOCACAO) </v>
          </cell>
          <cell r="C294" t="str">
            <v>H</v>
          </cell>
          <cell r="E294">
            <v>1.22</v>
          </cell>
        </row>
        <row r="295">
          <cell r="A295">
            <v>7600</v>
          </cell>
          <cell r="B295" t="str">
            <v xml:space="preserve">APARELHO MISTURADOR CROMADO P/ BIDE C/ DUCHA </v>
          </cell>
          <cell r="C295" t="str">
            <v>CJ</v>
          </cell>
          <cell r="E295">
            <v>233.76</v>
          </cell>
        </row>
        <row r="296">
          <cell r="A296">
            <v>11770</v>
          </cell>
          <cell r="B296" t="str">
            <v xml:space="preserve">APARELHO MISTURADOR CROMADO P/ CHUVEIRO 3/4" REF 2116 </v>
          </cell>
          <cell r="C296" t="str">
            <v>UN</v>
          </cell>
          <cell r="E296">
            <v>93.7</v>
          </cell>
        </row>
        <row r="297">
          <cell r="A297">
            <v>11769</v>
          </cell>
          <cell r="B297" t="str">
            <v xml:space="preserve">APARELHO MISTURADOR CROMADO P/ LAVATORIO REF 1875 </v>
          </cell>
          <cell r="C297" t="str">
            <v>UN</v>
          </cell>
          <cell r="E297">
            <v>205</v>
          </cell>
        </row>
        <row r="298">
          <cell r="A298">
            <v>11771</v>
          </cell>
          <cell r="B298" t="str">
            <v xml:space="preserve">APARELHO MISTURADOR CROMADO P/ PIA REF 1258 </v>
          </cell>
          <cell r="C298" t="str">
            <v>UN</v>
          </cell>
          <cell r="E298">
            <v>283.33</v>
          </cell>
        </row>
        <row r="299">
          <cell r="A299">
            <v>4814</v>
          </cell>
          <cell r="B299" t="str">
            <v xml:space="preserve">APARELHO SINALIZADOR DE SAIDA DE GARAGEM COMPLETO C/ CELULA FOTOELETRICA E BRACADEIRA </v>
          </cell>
          <cell r="C299" t="str">
            <v>UN</v>
          </cell>
          <cell r="E299">
            <v>355.51</v>
          </cell>
        </row>
        <row r="300">
          <cell r="A300">
            <v>25967</v>
          </cell>
          <cell r="B300" t="str">
            <v xml:space="preserve">APOIO DO PORTA DENTE FRESADORA CIBER W 1900 . </v>
          </cell>
          <cell r="C300" t="str">
            <v>UN</v>
          </cell>
          <cell r="E300">
            <v>1120.6600000000001</v>
          </cell>
        </row>
        <row r="301">
          <cell r="A301">
            <v>6122</v>
          </cell>
          <cell r="B301" t="str">
            <v xml:space="preserve">APONTADOR OU APROPRIADOR </v>
          </cell>
          <cell r="C301" t="str">
            <v>H</v>
          </cell>
          <cell r="E301">
            <v>6.11</v>
          </cell>
        </row>
        <row r="302">
          <cell r="A302">
            <v>11811</v>
          </cell>
          <cell r="B302" t="str">
            <v xml:space="preserve">AQUECEDOR DE AGUA ELETRICO HORIZONTAL 200L CILINDRO COBRE / INOX </v>
          </cell>
          <cell r="C302" t="str">
            <v>UN</v>
          </cell>
          <cell r="E302">
            <v>3419.65</v>
          </cell>
        </row>
        <row r="303">
          <cell r="A303">
            <v>14185</v>
          </cell>
          <cell r="B303" t="str">
            <v xml:space="preserve">AQUECEDOR DE AGUA ELETRICO INDUSTRIAL CAPACIDADE 750L, TENSAO NOMINAL 220V </v>
          </cell>
          <cell r="C303" t="str">
            <v>UN</v>
          </cell>
          <cell r="E303">
            <v>5746.06</v>
          </cell>
        </row>
        <row r="304">
          <cell r="A304">
            <v>14186</v>
          </cell>
          <cell r="B304" t="str">
            <v xml:space="preserve">AQUECEDOR DE AGUA ELETRICO INDUSTRIAL 1000L, TENSAO NOMINAL 220V </v>
          </cell>
          <cell r="C304" t="str">
            <v>UN</v>
          </cell>
          <cell r="E304">
            <v>7018.01</v>
          </cell>
        </row>
        <row r="305">
          <cell r="A305">
            <v>11814</v>
          </cell>
          <cell r="B305" t="str">
            <v xml:space="preserve">AQUECEDOR DE AGUA ELETRICO INDUSTRIAL 500L, TENSAO NOMINAL 220V </v>
          </cell>
          <cell r="C305" t="str">
            <v>UN</v>
          </cell>
          <cell r="E305">
            <v>4394.59</v>
          </cell>
        </row>
        <row r="306">
          <cell r="A306">
            <v>26038</v>
          </cell>
          <cell r="B306" t="str">
            <v xml:space="preserve">AQUECEDOR DE ÓLEO BPF (FLUIDO) TÉRMICO, MARCA TENGE, MODELO TH - III E, CAPACIDADE DE 300.000 KCAL/H, OU EQUIVALENTE EM OUTRA MARCA. </v>
          </cell>
          <cell r="C306" t="str">
            <v>UN</v>
          </cell>
          <cell r="E306">
            <v>141010.23999999999</v>
          </cell>
        </row>
        <row r="307">
          <cell r="A307">
            <v>21100</v>
          </cell>
          <cell r="B307" t="str">
            <v xml:space="preserve">AQUECEDOR OU BOYLER DE ACUMULACAO AGUA - A GAS GLP/GN - 50 LITROS </v>
          </cell>
          <cell r="C307" t="str">
            <v>UN</v>
          </cell>
          <cell r="E307">
            <v>1176.56</v>
          </cell>
        </row>
        <row r="308">
          <cell r="A308">
            <v>10700</v>
          </cell>
          <cell r="B308" t="str">
            <v xml:space="preserve">ARADO REVERSIVEL MARCA LAVRALE MOD. AR - 3 X 2" / TM, REBOCAVEL**CAIXA**" </v>
          </cell>
          <cell r="C308" t="str">
            <v>UN</v>
          </cell>
          <cell r="E308">
            <v>8561.9</v>
          </cell>
        </row>
        <row r="309">
          <cell r="A309">
            <v>346</v>
          </cell>
          <cell r="B309" t="str">
            <v xml:space="preserve">ARAME DE ACO OVALADO 15 X 17 (ROLO 1000M- 45KG-700KGF) </v>
          </cell>
          <cell r="C309" t="str">
            <v>KG</v>
          </cell>
          <cell r="E309">
            <v>7.75</v>
          </cell>
        </row>
        <row r="310">
          <cell r="A310">
            <v>3312</v>
          </cell>
          <cell r="B310" t="str">
            <v xml:space="preserve">ARAME DE AMARRACAO P/ GABIAO GALV - DIAM. 2,2 MM </v>
          </cell>
          <cell r="C310" t="str">
            <v>KG</v>
          </cell>
          <cell r="E310">
            <v>7.55</v>
          </cell>
        </row>
        <row r="311">
          <cell r="A311">
            <v>339</v>
          </cell>
          <cell r="B311" t="str">
            <v xml:space="preserve">ARAME FARPADO GALVANIZADO 14 BWG - CLASSE 250 Código Descriçao do Insumo Unid Preço Mediano (R$) </v>
          </cell>
          <cell r="C311" t="str">
            <v>M</v>
          </cell>
          <cell r="E311">
            <v>0.42</v>
          </cell>
        </row>
        <row r="312">
          <cell r="A312">
            <v>338</v>
          </cell>
          <cell r="B312" t="str">
            <v xml:space="preserve">ARAME FARPADO 16 BWG - 0,047 KG/M </v>
          </cell>
          <cell r="C312" t="str">
            <v>KG</v>
          </cell>
          <cell r="E312">
            <v>8.7899999999999991</v>
          </cell>
        </row>
        <row r="313">
          <cell r="A313">
            <v>340</v>
          </cell>
          <cell r="B313" t="str">
            <v xml:space="preserve">ARAME FARPADO 16 BWG 4 X 4" - 23,50 KG/ROLO 500M </v>
          </cell>
          <cell r="C313" t="str">
            <v>M</v>
          </cell>
          <cell r="E313">
            <v>0.41</v>
          </cell>
        </row>
        <row r="314">
          <cell r="A314">
            <v>334</v>
          </cell>
          <cell r="B314" t="str">
            <v xml:space="preserve">ARAME GALVANIZADO 8 BWG - 4,19MM - 101,00 G/M </v>
          </cell>
          <cell r="C314" t="str">
            <v>KG</v>
          </cell>
          <cell r="E314">
            <v>8.6300000000000008</v>
          </cell>
        </row>
        <row r="315">
          <cell r="A315">
            <v>335</v>
          </cell>
          <cell r="B315" t="str">
            <v xml:space="preserve">ARAME GALVANIZADO 10 BWG - 3,40MM - 71,30 G/M </v>
          </cell>
          <cell r="C315" t="str">
            <v>KG</v>
          </cell>
          <cell r="E315">
            <v>8.74</v>
          </cell>
        </row>
        <row r="316">
          <cell r="A316">
            <v>342</v>
          </cell>
          <cell r="B316" t="str">
            <v xml:space="preserve">ARAME GALVANIZADO 12 BWG - 2,60MM - 48,00 G/M </v>
          </cell>
          <cell r="C316" t="str">
            <v>KG</v>
          </cell>
          <cell r="E316">
            <v>8.74</v>
          </cell>
        </row>
        <row r="317">
          <cell r="A317">
            <v>343</v>
          </cell>
          <cell r="B317" t="str">
            <v xml:space="preserve">ARAME GALVANIZADO 14 BWG - 2,10MM - 27,20 G/M </v>
          </cell>
          <cell r="C317" t="str">
            <v>M</v>
          </cell>
          <cell r="E317">
            <v>0.26</v>
          </cell>
        </row>
        <row r="318">
          <cell r="A318">
            <v>333</v>
          </cell>
          <cell r="B318" t="str">
            <v xml:space="preserve">ARAME GALVANIZADO 14 BWG, D = 2,11 MM (0,026 KG/M) </v>
          </cell>
          <cell r="C318" t="str">
            <v>KG</v>
          </cell>
          <cell r="E318">
            <v>9.5</v>
          </cell>
        </row>
        <row r="319">
          <cell r="A319">
            <v>344</v>
          </cell>
          <cell r="B319" t="str">
            <v xml:space="preserve">ARAME GALVANIZADO 16 BWG - 1,65MM - 16,60 G/M </v>
          </cell>
          <cell r="C319" t="str">
            <v>KG</v>
          </cell>
          <cell r="E319">
            <v>10.210000000000001</v>
          </cell>
        </row>
        <row r="320">
          <cell r="A320">
            <v>345</v>
          </cell>
          <cell r="B320" t="str">
            <v xml:space="preserve">ARAME GALVANIZADO 18 BWG - 1,24MM - 9,0 G/M </v>
          </cell>
          <cell r="C320" t="str">
            <v>KG</v>
          </cell>
          <cell r="E320">
            <v>6.79</v>
          </cell>
        </row>
        <row r="321">
          <cell r="A321">
            <v>341</v>
          </cell>
          <cell r="B321" t="str">
            <v xml:space="preserve">ARAME GALVANIZADO 18 BWG - 1,24MM - 9,0 G/M </v>
          </cell>
          <cell r="C321" t="str">
            <v>M</v>
          </cell>
          <cell r="E321">
            <v>0.1</v>
          </cell>
        </row>
        <row r="322">
          <cell r="A322">
            <v>11107</v>
          </cell>
          <cell r="B322" t="str">
            <v xml:space="preserve">ARAME GALVANIZADO 6 BWG - 5,16MM - 157,00 G/M </v>
          </cell>
          <cell r="C322" t="str">
            <v>KG</v>
          </cell>
          <cell r="E322">
            <v>8.3000000000000007</v>
          </cell>
        </row>
        <row r="323">
          <cell r="A323">
            <v>337</v>
          </cell>
          <cell r="B323" t="str">
            <v xml:space="preserve">ARAME PRETO RECOZIDO, PARA ARMACAO DE FERRAGEM, N. 18, D = 1,25 MM (0,01 KGM) </v>
          </cell>
          <cell r="C323" t="str">
            <v>KG</v>
          </cell>
          <cell r="E323">
            <v>7.85</v>
          </cell>
        </row>
        <row r="324">
          <cell r="A324">
            <v>3313</v>
          </cell>
          <cell r="B324" t="str">
            <v xml:space="preserve">ARAME PROTEGIDO C/ PVC P/ GABIAO 2,2MM </v>
          </cell>
          <cell r="C324" t="str">
            <v>KG</v>
          </cell>
          <cell r="E324">
            <v>9.6199999999999992</v>
          </cell>
        </row>
        <row r="325">
          <cell r="A325">
            <v>12227</v>
          </cell>
          <cell r="B325" t="str">
            <v xml:space="preserve">ARANDELA C/ BASE EM CHAPA DE ACO PINTADA E GLOBO DE VIDRO LEITOSO - BOCA 10CM DIAM 20CM </v>
          </cell>
          <cell r="C325" t="str">
            <v>UN</v>
          </cell>
          <cell r="E325">
            <v>88.88</v>
          </cell>
        </row>
        <row r="326">
          <cell r="A326">
            <v>12223</v>
          </cell>
          <cell r="B326" t="str">
            <v xml:space="preserve">ARANDELA 45 GRAUS PROVA DE TEMPO, GASES E VAPORES </v>
          </cell>
          <cell r="C326" t="str">
            <v>UN</v>
          </cell>
          <cell r="E326">
            <v>99.09</v>
          </cell>
        </row>
        <row r="327">
          <cell r="A327">
            <v>348</v>
          </cell>
          <cell r="B327" t="str">
            <v xml:space="preserve">ARBUSTO REGIONAL ALTURA MAIOR QUE 1M </v>
          </cell>
          <cell r="C327" t="str">
            <v>UN</v>
          </cell>
          <cell r="E327">
            <v>43.75</v>
          </cell>
        </row>
        <row r="328">
          <cell r="A328">
            <v>10826</v>
          </cell>
          <cell r="B328" t="str">
            <v xml:space="preserve">ARBUSTO REGIONAL DE 50 A 100CM DE ALTURA </v>
          </cell>
          <cell r="C328" t="str">
            <v>UN</v>
          </cell>
          <cell r="E328">
            <v>23.33</v>
          </cell>
        </row>
        <row r="329">
          <cell r="A329">
            <v>366</v>
          </cell>
          <cell r="B329" t="str">
            <v xml:space="preserve">AREIA FINA - POSTO JAZIDA / FORNECEDOR (SEM FRETE) </v>
          </cell>
          <cell r="C329" t="str">
            <v>M³</v>
          </cell>
          <cell r="E329">
            <v>16</v>
          </cell>
        </row>
        <row r="330">
          <cell r="A330">
            <v>367</v>
          </cell>
          <cell r="B330" t="str">
            <v xml:space="preserve">AREIA GROSSA - POSTO JAZIDA / FORNECEDOR (SEM FRETE) </v>
          </cell>
          <cell r="C330" t="str">
            <v>M³</v>
          </cell>
          <cell r="E330">
            <v>70</v>
          </cell>
        </row>
        <row r="331">
          <cell r="A331">
            <v>370</v>
          </cell>
          <cell r="B331" t="str">
            <v xml:space="preserve">AREIA MEDIA - POSTO JAZIDA / FORNECEDOR (SEM FRETE) </v>
          </cell>
          <cell r="C331" t="str">
            <v>M³</v>
          </cell>
          <cell r="E331">
            <v>25</v>
          </cell>
        </row>
        <row r="332">
          <cell r="A332">
            <v>368</v>
          </cell>
          <cell r="B332" t="str">
            <v xml:space="preserve">AREIA P/ ATERRO - POSTO JAZIDA / FORNECEDOR (SEM FRETE) </v>
          </cell>
          <cell r="C332" t="str">
            <v>M³</v>
          </cell>
          <cell r="E332">
            <v>25.71</v>
          </cell>
        </row>
        <row r="333">
          <cell r="A333">
            <v>11075</v>
          </cell>
          <cell r="B333" t="str">
            <v xml:space="preserve">AREIA P/ LEITO FILTRANTE (1,68 A 0,42MM) - POSTO JAZIDA / FORNECEDOR (SEM FRETE) </v>
          </cell>
          <cell r="C333" t="str">
            <v>M³</v>
          </cell>
          <cell r="E333">
            <v>485.71</v>
          </cell>
        </row>
        <row r="334">
          <cell r="A334">
            <v>11076</v>
          </cell>
          <cell r="B334" t="str">
            <v xml:space="preserve">AREIA PRETA P/ EMBOCO - POSTO JAZIDA / FORNECEDOR (SEM FRETE) </v>
          </cell>
          <cell r="C334" t="str">
            <v>M³</v>
          </cell>
          <cell r="E334">
            <v>58.14</v>
          </cell>
        </row>
        <row r="335">
          <cell r="A335">
            <v>11077</v>
          </cell>
          <cell r="B335" t="str">
            <v xml:space="preserve">AREIA SELECIONADA P/ LEITO FILTRANTE - D = 0,5 A 0,7 MM - POSTO JAZIDA / FORNECEDOR (SEM FRETE) </v>
          </cell>
          <cell r="C335" t="str">
            <v>M³</v>
          </cell>
          <cell r="E335">
            <v>497.09</v>
          </cell>
        </row>
        <row r="336">
          <cell r="A336">
            <v>11078</v>
          </cell>
          <cell r="B336" t="str">
            <v xml:space="preserve">AREIA SELECIONADA P/ LEITO FILTRANTE - D = 0,7 A 1 MM - POSTO JAZIDA / FORNECEDOR (SEM FRETE) </v>
          </cell>
          <cell r="C336" t="str">
            <v>M³</v>
          </cell>
          <cell r="E336">
            <v>497.09</v>
          </cell>
        </row>
        <row r="337">
          <cell r="A337">
            <v>369</v>
          </cell>
          <cell r="B337" t="str">
            <v xml:space="preserve">ARENOSO, AREIA BARRADA OU AREIA AMARELA - RETIRADO NO AREAL - SEM TRANSPORTE </v>
          </cell>
          <cell r="C337" t="str">
            <v>M³</v>
          </cell>
          <cell r="E337">
            <v>28.99</v>
          </cell>
        </row>
        <row r="338">
          <cell r="A338">
            <v>134</v>
          </cell>
          <cell r="B338" t="str">
            <v xml:space="preserve">ARGAMASSA AUTONIVELANTE PARA GROUTEAMENTO EM GERAL SIKAGROUT OU EQUIVALENTE </v>
          </cell>
          <cell r="C338" t="str">
            <v>KG</v>
          </cell>
          <cell r="E338">
            <v>1.86</v>
          </cell>
        </row>
        <row r="339">
          <cell r="A339">
            <v>129</v>
          </cell>
          <cell r="B339" t="str">
            <v xml:space="preserve">ARGAMASSA CORRETIVA PARA REVESTIMENTO DE ESTRUTURA DE CONCRETO </v>
          </cell>
          <cell r="C339" t="str">
            <v>KG</v>
          </cell>
          <cell r="E339">
            <v>2.95</v>
          </cell>
        </row>
        <row r="340">
          <cell r="A340">
            <v>135</v>
          </cell>
          <cell r="B340" t="str">
            <v xml:space="preserve">ARGAMASSA IMPERMEAVEL SIKA 101 OU EQUIVALENTE </v>
          </cell>
          <cell r="C340" t="str">
            <v>KG</v>
          </cell>
          <cell r="E340">
            <v>2.8</v>
          </cell>
        </row>
        <row r="341">
          <cell r="A341">
            <v>1381</v>
          </cell>
          <cell r="B341" t="str">
            <v xml:space="preserve">ARGAMASSA OU CIMENTO COLANTE EM PO PARA FIXACAO DE PECAS CERAMICAS </v>
          </cell>
          <cell r="C341" t="str">
            <v>KG</v>
          </cell>
          <cell r="E341">
            <v>0.44</v>
          </cell>
        </row>
        <row r="342">
          <cell r="A342">
            <v>130</v>
          </cell>
          <cell r="B342" t="str">
            <v xml:space="preserve">ARGAMASSA PARA REPARO ESTRUTURAL TIPO SIKA TOP 122 OU EQUIVALENTE </v>
          </cell>
          <cell r="C342" t="str">
            <v>KG</v>
          </cell>
          <cell r="E342">
            <v>6.76</v>
          </cell>
        </row>
        <row r="343">
          <cell r="A343">
            <v>375</v>
          </cell>
          <cell r="B343" t="str">
            <v xml:space="preserve">ARGAMASSA PRONTA PARA REVESTIMENTO EXTERNO EM PAREDES </v>
          </cell>
          <cell r="C343" t="str">
            <v>KG</v>
          </cell>
          <cell r="E343">
            <v>0.33</v>
          </cell>
        </row>
        <row r="344">
          <cell r="A344">
            <v>374</v>
          </cell>
          <cell r="B344" t="str">
            <v xml:space="preserve">ARGAMASSA PRONTA PARA REVESTIMENTO INTERNO EM PAREDES </v>
          </cell>
          <cell r="C344" t="str">
            <v>KG</v>
          </cell>
          <cell r="E344">
            <v>0.33</v>
          </cell>
        </row>
        <row r="345">
          <cell r="A345">
            <v>6079</v>
          </cell>
          <cell r="B345" t="str">
            <v xml:space="preserve">ARGILA, ARGILA VERMELHA OU ARGILA ARENOSA - RETIRADA NA JAZIDA - SEM TRANSPORTE </v>
          </cell>
          <cell r="C345" t="str">
            <v>M³</v>
          </cell>
          <cell r="E345">
            <v>8.6999999999999993</v>
          </cell>
        </row>
        <row r="346">
          <cell r="A346">
            <v>1097</v>
          </cell>
          <cell r="B346" t="str">
            <v xml:space="preserve">ARMACAO VERTICAL C/ HASTE E CONTRA-PINO EM CHAPA DE FERRO GALV 3/16'' C/ 4 ESTRIBOS SEM ISOLADORES </v>
          </cell>
          <cell r="C346" t="str">
            <v>UN</v>
          </cell>
          <cell r="E346">
            <v>26.38</v>
          </cell>
        </row>
        <row r="347">
          <cell r="A347">
            <v>1091</v>
          </cell>
          <cell r="B347" t="str">
            <v xml:space="preserve">ARMACAO VERTICAL C/ HASTE E CONTRA-PINO EM CHAPA DE FERRO GALV 3/16" C/ 1 ESTRIBO E 1 ISOLADOR" </v>
          </cell>
          <cell r="C347" t="str">
            <v>UN</v>
          </cell>
          <cell r="E347">
            <v>10.15</v>
          </cell>
        </row>
        <row r="348">
          <cell r="A348">
            <v>1094</v>
          </cell>
          <cell r="B348" t="str">
            <v xml:space="preserve">ARMACAO VERTICAL C/ HASTE E CONTRA-PINO EM CHAPA DE FERRO GALV 3/16" C/ 1 ESTRIBO SEM ISOLADORES" </v>
          </cell>
          <cell r="C348" t="str">
            <v>UN</v>
          </cell>
          <cell r="E348">
            <v>7.62</v>
          </cell>
        </row>
        <row r="349">
          <cell r="A349">
            <v>1095</v>
          </cell>
          <cell r="B349" t="str">
            <v xml:space="preserve">ARMACAO VERTICAL C/ HASTE E CONTRA-PINO EM CHAPA DE FERRO GALV 3/16" C/ 2 ESTRIBOS SEM ISOLADORES" </v>
          </cell>
          <cell r="C349" t="str">
            <v>UN</v>
          </cell>
          <cell r="E349">
            <v>14.76</v>
          </cell>
        </row>
        <row r="350">
          <cell r="A350">
            <v>1093</v>
          </cell>
          <cell r="B350" t="str">
            <v xml:space="preserve">ARMACAO VERTICAL C/ HASTE E CONTRA-PINO EM CHAPA DE FERRO GALV 3/16" C/ 3 ESTRIBOS E 3 ISOLADORES" </v>
          </cell>
          <cell r="C350" t="str">
            <v>UN</v>
          </cell>
          <cell r="E350">
            <v>25.43</v>
          </cell>
        </row>
        <row r="351">
          <cell r="A351">
            <v>1090</v>
          </cell>
          <cell r="B351" t="str">
            <v xml:space="preserve">ARMACAO VERTICAL C/ HASTE E CONTRA-PINO EM CHAPA DE FERRO GALV 3/16" C/ 3 ESTRIBOS SEM ISOLADOR" </v>
          </cell>
          <cell r="C351" t="str">
            <v>UN</v>
          </cell>
          <cell r="E351">
            <v>19.920000000000002</v>
          </cell>
        </row>
        <row r="352">
          <cell r="A352">
            <v>1096</v>
          </cell>
          <cell r="B352" t="str">
            <v xml:space="preserve">ARMACAO VERTICAL C/ HASTE E CONTRA-PINO EM CHAPA DE FERRO GALV 3/16" C/ 4 ESTRIBOS E 4 ISOLADORES" </v>
          </cell>
          <cell r="C352" t="str">
            <v>UN</v>
          </cell>
          <cell r="E352">
            <v>37.14</v>
          </cell>
        </row>
        <row r="353">
          <cell r="A353">
            <v>1092</v>
          </cell>
          <cell r="B353" t="str">
            <v xml:space="preserve">ARMACAO VERTICAL EM CHAPA DE FERRO GALVANIZADO 3/16" (PESADA) DE 2 ESTRIBOS </v>
          </cell>
          <cell r="C353" t="str">
            <v>UN</v>
          </cell>
          <cell r="E353">
            <v>18.5</v>
          </cell>
        </row>
        <row r="354">
          <cell r="A354">
            <v>378</v>
          </cell>
          <cell r="B354" t="str">
            <v xml:space="preserve">ARMADOR </v>
          </cell>
          <cell r="C354" t="str">
            <v>H</v>
          </cell>
          <cell r="E354">
            <v>8.9600000000000009</v>
          </cell>
        </row>
        <row r="355">
          <cell r="A355">
            <v>376</v>
          </cell>
          <cell r="B355" t="str">
            <v xml:space="preserve">ARMARIO PLASTICO PARA BANHEIRO, DE EMBUTIR, UMA PORTA COM ESPELHO, DE * 35 X 45 * CM </v>
          </cell>
          <cell r="C355" t="str">
            <v>UN</v>
          </cell>
          <cell r="E355">
            <v>30.6</v>
          </cell>
        </row>
        <row r="356">
          <cell r="A356">
            <v>33939</v>
          </cell>
          <cell r="B356" t="str">
            <v xml:space="preserve">ARQUITETO DE OBRA JUNIOR </v>
          </cell>
          <cell r="C356" t="str">
            <v>H</v>
          </cell>
          <cell r="E356">
            <v>54.56</v>
          </cell>
        </row>
        <row r="357">
          <cell r="A357">
            <v>33952</v>
          </cell>
          <cell r="B357" t="str">
            <v xml:space="preserve">ARQUITETO DE OBRA PLENO </v>
          </cell>
          <cell r="C357" t="str">
            <v>H</v>
          </cell>
          <cell r="E357">
            <v>100.36</v>
          </cell>
        </row>
        <row r="358">
          <cell r="A358">
            <v>33953</v>
          </cell>
          <cell r="B358" t="str">
            <v xml:space="preserve">ARQUITETO DE OBRA SENIOR </v>
          </cell>
          <cell r="C358" t="str">
            <v>H</v>
          </cell>
          <cell r="E358">
            <v>170.9</v>
          </cell>
        </row>
        <row r="359">
          <cell r="A359">
            <v>11267</v>
          </cell>
          <cell r="B359" t="str">
            <v xml:space="preserve">ARRUELA DE LATAO FURO D=34 MM ESP=2,5 MM DIAM FURO=17 MM </v>
          </cell>
          <cell r="C359" t="str">
            <v>UN</v>
          </cell>
          <cell r="E359">
            <v>1.07</v>
          </cell>
        </row>
        <row r="360">
          <cell r="A360">
            <v>4359</v>
          </cell>
          <cell r="B360" t="str">
            <v xml:space="preserve">ARRUELA PLASTICA 4 X 16 </v>
          </cell>
          <cell r="C360" t="str">
            <v>UN</v>
          </cell>
          <cell r="E360">
            <v>0.12</v>
          </cell>
        </row>
        <row r="361">
          <cell r="A361">
            <v>379</v>
          </cell>
          <cell r="B361" t="str">
            <v xml:space="preserve">ARRUELA QUADRADA ACO GALV D = 38MM ESP= 3MM DFURO= 18 MM </v>
          </cell>
          <cell r="C361" t="str">
            <v>UN</v>
          </cell>
          <cell r="E361">
            <v>1.21</v>
          </cell>
        </row>
        <row r="362">
          <cell r="A362">
            <v>13348</v>
          </cell>
          <cell r="B362" t="str">
            <v xml:space="preserve">ARRUELA REDONDA FG DIAM EXT= 35MM ESP= 3MM DIAM FURO= 18MM </v>
          </cell>
          <cell r="C362" t="str">
            <v>UN</v>
          </cell>
          <cell r="E362">
            <v>0.14000000000000001</v>
          </cell>
        </row>
        <row r="363">
          <cell r="A363">
            <v>359</v>
          </cell>
          <cell r="B363" t="str">
            <v xml:space="preserve">ARVORE REGIONAL MAIOR QUE 2M Código Descriçao do Insumo Unid Preço Mediano (R$) </v>
          </cell>
          <cell r="C363" t="str">
            <v>UN</v>
          </cell>
          <cell r="E363">
            <v>52.5</v>
          </cell>
        </row>
        <row r="364">
          <cell r="A364">
            <v>501</v>
          </cell>
          <cell r="B364" t="str">
            <v xml:space="preserve">ASFALTO DILUÍDO DE PETRÓLEO CM-30 </v>
          </cell>
          <cell r="C364" t="str">
            <v>KG</v>
          </cell>
          <cell r="E364">
            <v>1.94</v>
          </cell>
        </row>
        <row r="365">
          <cell r="A365">
            <v>10540</v>
          </cell>
          <cell r="B365" t="str">
            <v xml:space="preserve">ASFALTO DILUIDO A GRANEL CR-250 P/ PAVIMENTACAO ASFALTICA </v>
          </cell>
          <cell r="C365" t="str">
            <v>KG</v>
          </cell>
          <cell r="E365">
            <v>1.9</v>
          </cell>
        </row>
        <row r="366">
          <cell r="A366">
            <v>517</v>
          </cell>
          <cell r="B366" t="str">
            <v xml:space="preserve">ASFALTO EMULSIONADO TP VITBASE (ALFALTOS VITORIA), TP II (TORO) OU EQUIV </v>
          </cell>
          <cell r="C366" t="str">
            <v>L</v>
          </cell>
          <cell r="E366">
            <v>3.53</v>
          </cell>
        </row>
        <row r="367">
          <cell r="A367">
            <v>516</v>
          </cell>
          <cell r="B367" t="str">
            <v xml:space="preserve">ASFALTO OXIDADO P/ IMPERM C/ COEFICIENTE DE PENETRACAO 20-35 </v>
          </cell>
          <cell r="C367" t="str">
            <v>KG</v>
          </cell>
          <cell r="E367">
            <v>2.92</v>
          </cell>
        </row>
        <row r="368">
          <cell r="A368">
            <v>510</v>
          </cell>
          <cell r="B368" t="str">
            <v xml:space="preserve">ASFALTO OXIDADO P/ IMPERM C/ COEFICIENTE DE PENETRACAO 25-40 </v>
          </cell>
          <cell r="C368" t="str">
            <v>KG</v>
          </cell>
          <cell r="E368">
            <v>3.14</v>
          </cell>
        </row>
        <row r="369">
          <cell r="A369">
            <v>513</v>
          </cell>
          <cell r="B369" t="str">
            <v xml:space="preserve">ASFALTO OXIDADO P/ IMPERM C/ COEFICIENTE DE PENETRACAO 40-55 </v>
          </cell>
          <cell r="C369" t="str">
            <v>KG</v>
          </cell>
          <cell r="E369">
            <v>2.88</v>
          </cell>
        </row>
        <row r="370">
          <cell r="A370">
            <v>509</v>
          </cell>
          <cell r="B370" t="str">
            <v xml:space="preserve">ASFALTO OXIDADO PARA IMPERMEABILIZAÇÃO, COEFICIENTE DE PENETRAÇÃO 15-25 </v>
          </cell>
          <cell r="C370" t="str">
            <v>KG</v>
          </cell>
          <cell r="E370">
            <v>4.21</v>
          </cell>
        </row>
        <row r="371">
          <cell r="A371">
            <v>2699</v>
          </cell>
          <cell r="B371" t="str">
            <v xml:space="preserve">ASSENTADOR DE TUBOS </v>
          </cell>
          <cell r="C371" t="str">
            <v>H</v>
          </cell>
          <cell r="E371">
            <v>11.88</v>
          </cell>
        </row>
        <row r="372">
          <cell r="A372">
            <v>20278</v>
          </cell>
          <cell r="B372" t="str">
            <v xml:space="preserve">ASSENTAMENTO DE CARPETE - SOMENTE MAO DE OBRA </v>
          </cell>
          <cell r="C372" t="str">
            <v>M²</v>
          </cell>
          <cell r="E372">
            <v>3.56</v>
          </cell>
        </row>
        <row r="373">
          <cell r="A373">
            <v>20277</v>
          </cell>
          <cell r="B373" t="str">
            <v xml:space="preserve">ASSENTAMENTO DE FORMICA - SOMENTE MAO DE OBRA </v>
          </cell>
          <cell r="C373" t="str">
            <v>M²</v>
          </cell>
          <cell r="E373">
            <v>10.69</v>
          </cell>
        </row>
        <row r="374">
          <cell r="A374">
            <v>518</v>
          </cell>
          <cell r="B374" t="str">
            <v xml:space="preserve">ASSENTAMENTO DE PISO VINILICO EM PLACAS - SOMENTE MAO DE OBRA </v>
          </cell>
          <cell r="C374" t="str">
            <v>M²</v>
          </cell>
          <cell r="E374">
            <v>4.99</v>
          </cell>
        </row>
        <row r="375">
          <cell r="A375">
            <v>522</v>
          </cell>
          <cell r="B375" t="str">
            <v xml:space="preserve">ASSENTAMENTO DE RODAPE VINILICO - SOMENTE MAO DE OBRA </v>
          </cell>
          <cell r="C375" t="str">
            <v>M</v>
          </cell>
          <cell r="E375">
            <v>0.5</v>
          </cell>
        </row>
        <row r="376">
          <cell r="A376">
            <v>11761</v>
          </cell>
          <cell r="B376" t="str">
            <v xml:space="preserve">ASSENTO P/ VASO SANITARIO INFANTIL DE PLASTICO </v>
          </cell>
          <cell r="C376" t="str">
            <v>UN</v>
          </cell>
          <cell r="E376">
            <v>17.22</v>
          </cell>
        </row>
        <row r="377">
          <cell r="A377">
            <v>377</v>
          </cell>
          <cell r="B377" t="str">
            <v xml:space="preserve">ASSENTO SANITARIO DE PLASTICO, TIPO CONVENCIONAL </v>
          </cell>
          <cell r="C377" t="str">
            <v>UN</v>
          </cell>
          <cell r="E377">
            <v>16.8</v>
          </cell>
        </row>
        <row r="378">
          <cell r="A378">
            <v>26036</v>
          </cell>
          <cell r="B378" t="str">
            <v xml:space="preserve">AUTOBETONEIRA CAPACIDADE 5 M3 (11,5T), 160 KW, 24,0 L/H PESO BRUTO TOTAL 23.000 KG A SER MONTADA EM CAMINHÃO - (INCLUSIVE CAMINHÃO) </v>
          </cell>
          <cell r="C378" t="str">
            <v>UN</v>
          </cell>
          <cell r="E378">
            <v>361945.99</v>
          </cell>
        </row>
        <row r="379">
          <cell r="A379">
            <v>12332</v>
          </cell>
          <cell r="B379" t="str">
            <v xml:space="preserve">AUTOMATICO DE BOIA INFERIOR 10A/250V </v>
          </cell>
          <cell r="C379" t="str">
            <v>CJ</v>
          </cell>
          <cell r="E379">
            <v>37.6</v>
          </cell>
        </row>
        <row r="380">
          <cell r="A380">
            <v>7588</v>
          </cell>
          <cell r="B380" t="str">
            <v xml:space="preserve">AUTOMATICO DE BOIA SUPERIOR 10A/250V </v>
          </cell>
          <cell r="C380" t="str">
            <v>UN</v>
          </cell>
          <cell r="E380">
            <v>34.07</v>
          </cell>
        </row>
        <row r="381">
          <cell r="A381">
            <v>2359</v>
          </cell>
          <cell r="B381" t="str">
            <v xml:space="preserve">AUXILIAR DE DESENHISTA </v>
          </cell>
          <cell r="C381" t="str">
            <v>H</v>
          </cell>
          <cell r="E381">
            <v>6.75</v>
          </cell>
        </row>
        <row r="382">
          <cell r="A382">
            <v>247</v>
          </cell>
          <cell r="B382" t="str">
            <v xml:space="preserve">AUXILIAR DE ELETRICISTA </v>
          </cell>
          <cell r="C382" t="str">
            <v>H</v>
          </cell>
          <cell r="E382">
            <v>6.8</v>
          </cell>
        </row>
        <row r="383">
          <cell r="A383">
            <v>246</v>
          </cell>
          <cell r="B383" t="str">
            <v xml:space="preserve">AUXILIAR DE ENCANADOR OU BOMBEIRO HIDRAULICO </v>
          </cell>
          <cell r="C383" t="str">
            <v>H</v>
          </cell>
          <cell r="E383">
            <v>6.8</v>
          </cell>
        </row>
        <row r="384">
          <cell r="A384">
            <v>2350</v>
          </cell>
          <cell r="B384" t="str">
            <v xml:space="preserve">AUXILIAR DE ESCRITORIO </v>
          </cell>
          <cell r="C384" t="str">
            <v>H</v>
          </cell>
          <cell r="E384">
            <v>7.92</v>
          </cell>
        </row>
        <row r="385">
          <cell r="A385">
            <v>245</v>
          </cell>
          <cell r="B385" t="str">
            <v xml:space="preserve">AUXILIAR DE LABORATORIO </v>
          </cell>
          <cell r="C385" t="str">
            <v>H</v>
          </cell>
          <cell r="E385">
            <v>6.95</v>
          </cell>
        </row>
        <row r="386">
          <cell r="A386">
            <v>251</v>
          </cell>
          <cell r="B386" t="str">
            <v xml:space="preserve">AUXILIAR DE MECANICO </v>
          </cell>
          <cell r="C386" t="str">
            <v>H</v>
          </cell>
          <cell r="E386">
            <v>6.03</v>
          </cell>
        </row>
        <row r="387">
          <cell r="A387">
            <v>252</v>
          </cell>
          <cell r="B387" t="str">
            <v xml:space="preserve">AUXILIAR DE SERRALHEIRO </v>
          </cell>
          <cell r="C387" t="str">
            <v>H</v>
          </cell>
          <cell r="E387">
            <v>6.8</v>
          </cell>
        </row>
        <row r="388">
          <cell r="A388">
            <v>6121</v>
          </cell>
          <cell r="B388" t="str">
            <v xml:space="preserve">AUXILIAR DE SERVICOS GERAIS </v>
          </cell>
          <cell r="C388" t="str">
            <v>H</v>
          </cell>
          <cell r="E388">
            <v>6.11</v>
          </cell>
        </row>
        <row r="389">
          <cell r="A389">
            <v>244</v>
          </cell>
          <cell r="B389" t="str">
            <v xml:space="preserve">AUXILIAR DE TOPÓGRAFO </v>
          </cell>
          <cell r="C389" t="str">
            <v>H</v>
          </cell>
          <cell r="E389">
            <v>17.97</v>
          </cell>
        </row>
        <row r="390">
          <cell r="A390">
            <v>528</v>
          </cell>
          <cell r="B390" t="str">
            <v xml:space="preserve">AUXILIAR TECNICO </v>
          </cell>
          <cell r="C390" t="str">
            <v>H</v>
          </cell>
          <cell r="E390">
            <v>20.190000000000001</v>
          </cell>
        </row>
        <row r="391">
          <cell r="A391">
            <v>532</v>
          </cell>
          <cell r="B391" t="str">
            <v xml:space="preserve">AUXILIAR TECNICO DE ENGENHARIA </v>
          </cell>
          <cell r="C391" t="str">
            <v>H</v>
          </cell>
          <cell r="E391">
            <v>15.57</v>
          </cell>
        </row>
        <row r="392">
          <cell r="A392">
            <v>4760</v>
          </cell>
          <cell r="B392" t="str">
            <v xml:space="preserve">AZULEJISTA OU LADRILHISTA </v>
          </cell>
          <cell r="C392" t="str">
            <v>H</v>
          </cell>
          <cell r="E392">
            <v>10.039999999999999</v>
          </cell>
        </row>
        <row r="393">
          <cell r="A393">
            <v>533</v>
          </cell>
          <cell r="B393" t="str">
            <v xml:space="preserve">AZULEJO BRANCO BRILHANTE 15 X 15 CM COMERCIAL </v>
          </cell>
          <cell r="C393" t="str">
            <v>M²</v>
          </cell>
          <cell r="E393">
            <v>13.02</v>
          </cell>
        </row>
        <row r="394">
          <cell r="A394">
            <v>534</v>
          </cell>
          <cell r="B394" t="str">
            <v xml:space="preserve">AZULEJO COR BRILHANTE 15 X 15 CM COMERCIAL </v>
          </cell>
          <cell r="C394" t="str">
            <v>M²</v>
          </cell>
          <cell r="E394">
            <v>13.02</v>
          </cell>
        </row>
        <row r="395">
          <cell r="A395">
            <v>535</v>
          </cell>
          <cell r="B395" t="str">
            <v xml:space="preserve">AZULEJO COR BRILHANTE 15 X 15CM EXTRA </v>
          </cell>
          <cell r="C395" t="str">
            <v>M²</v>
          </cell>
          <cell r="E395">
            <v>15.62</v>
          </cell>
        </row>
        <row r="396">
          <cell r="A396">
            <v>10420</v>
          </cell>
          <cell r="B396" t="str">
            <v xml:space="preserve">BACIA SANITARIA (VASO) CONVENCIONAL DE LOUCA BRANCA </v>
          </cell>
          <cell r="C396" t="str">
            <v>UN</v>
          </cell>
          <cell r="E396">
            <v>88.5</v>
          </cell>
        </row>
        <row r="397">
          <cell r="A397">
            <v>11784</v>
          </cell>
          <cell r="B397" t="str">
            <v xml:space="preserve">BACIA TURCA BRANCA 51 X 71CM </v>
          </cell>
          <cell r="C397" t="str">
            <v>UN</v>
          </cell>
          <cell r="E397">
            <v>112.07</v>
          </cell>
        </row>
        <row r="398">
          <cell r="A398">
            <v>11785</v>
          </cell>
          <cell r="B398" t="str">
            <v xml:space="preserve">BACIA TURCA C/SIFAO 60 X 48 X 37CM </v>
          </cell>
          <cell r="C398" t="str">
            <v>UN</v>
          </cell>
          <cell r="E398">
            <v>125.45</v>
          </cell>
        </row>
        <row r="399">
          <cell r="A399">
            <v>11788</v>
          </cell>
          <cell r="B399" t="str">
            <v xml:space="preserve">BACIA TURCA CELITE 003. 006 - SIFAO INTEGRADO </v>
          </cell>
          <cell r="C399" t="str">
            <v>UN</v>
          </cell>
          <cell r="E399">
            <v>117.84</v>
          </cell>
        </row>
        <row r="400">
          <cell r="A400">
            <v>20259</v>
          </cell>
          <cell r="B400" t="str">
            <v xml:space="preserve">BAGUETE DE BORRACHA P/ JANELA 1,5 X 1,0CM </v>
          </cell>
          <cell r="C400" t="str">
            <v>M</v>
          </cell>
          <cell r="E400">
            <v>1.76</v>
          </cell>
        </row>
        <row r="401">
          <cell r="A401">
            <v>10</v>
          </cell>
          <cell r="B401" t="str">
            <v xml:space="preserve">BALDE PLASTICO CAP 10L </v>
          </cell>
          <cell r="C401" t="str">
            <v>UN</v>
          </cell>
          <cell r="E401">
            <v>5.65</v>
          </cell>
        </row>
        <row r="402">
          <cell r="A402">
            <v>9</v>
          </cell>
          <cell r="B402" t="str">
            <v xml:space="preserve">BALDE PLASTICO CAP 4L </v>
          </cell>
          <cell r="C402" t="str">
            <v>UN</v>
          </cell>
          <cell r="E402">
            <v>3.39</v>
          </cell>
        </row>
        <row r="403">
          <cell r="A403">
            <v>4815</v>
          </cell>
          <cell r="B403" t="str">
            <v xml:space="preserve">BALDE VERMELHO P/ SINALIZACAO </v>
          </cell>
          <cell r="C403" t="str">
            <v>UN</v>
          </cell>
          <cell r="E403">
            <v>4.5199999999999996</v>
          </cell>
        </row>
        <row r="404">
          <cell r="A404">
            <v>11687</v>
          </cell>
          <cell r="B404" t="str">
            <v xml:space="preserve">BANCA ACO INOX L=60 CM </v>
          </cell>
          <cell r="C404" t="str">
            <v>M</v>
          </cell>
          <cell r="E404">
            <v>174.88</v>
          </cell>
        </row>
        <row r="405">
          <cell r="A405">
            <v>11689</v>
          </cell>
          <cell r="B405" t="str">
            <v xml:space="preserve">BANCA ACO INOX L=70 CM </v>
          </cell>
          <cell r="C405" t="str">
            <v>M</v>
          </cell>
          <cell r="E405">
            <v>215.29</v>
          </cell>
        </row>
        <row r="406">
          <cell r="A406">
            <v>537</v>
          </cell>
          <cell r="B406" t="str">
            <v xml:space="preserve">BANCA C/ CUBA - MARMORITE/GRANILITE OU GRANITINA - 120 X 60CM P/ PIA COZINHA </v>
          </cell>
          <cell r="C406" t="str">
            <v>UN</v>
          </cell>
          <cell r="E406">
            <v>61.6</v>
          </cell>
        </row>
        <row r="407">
          <cell r="A407">
            <v>539</v>
          </cell>
          <cell r="B407" t="str">
            <v xml:space="preserve">BANCA C/ CUBA - MARMORITE/GRANILITE OU GRANITINA - 150 X 60CM P/ PIA COZINHA </v>
          </cell>
          <cell r="C407" t="str">
            <v>UN</v>
          </cell>
          <cell r="E407">
            <v>81.03</v>
          </cell>
        </row>
        <row r="408">
          <cell r="A408">
            <v>540</v>
          </cell>
          <cell r="B408" t="str">
            <v xml:space="preserve">BANCA C/ CUBA - MARMORITE/GRANILITE OU GRANITINA - 200 X 60CM P/ PIA COZINHA </v>
          </cell>
          <cell r="C408" t="str">
            <v>UN</v>
          </cell>
          <cell r="E408">
            <v>106.72</v>
          </cell>
        </row>
        <row r="409">
          <cell r="A409">
            <v>1746</v>
          </cell>
          <cell r="B409" t="str">
            <v xml:space="preserve">BANCA DE ACO INOXIDAVEL COM 1 CUBA CENTRAL (ACO 430), DE *0,55 X 1,20* M </v>
          </cell>
          <cell r="C409" t="str">
            <v>UN</v>
          </cell>
          <cell r="E409">
            <v>123</v>
          </cell>
        </row>
        <row r="410">
          <cell r="A410">
            <v>544</v>
          </cell>
          <cell r="B410" t="str">
            <v xml:space="preserve">BANCA DE MARMORE BRANCO NACIONAL (SEM A CUBA) COM BORDA E FURO PARA PIA DE COZINHA N. 1, ESPESSURA IGUAL A *3 CM*, DE * 1,20 X 0,60 * M </v>
          </cell>
          <cell r="C410" t="str">
            <v>UN</v>
          </cell>
          <cell r="E410">
            <v>218.1</v>
          </cell>
        </row>
        <row r="411">
          <cell r="A411">
            <v>11693</v>
          </cell>
          <cell r="B411" t="str">
            <v xml:space="preserve">BANCA GRANILITE P/ PIA OU LAVATORIO (SEM CUBA) </v>
          </cell>
          <cell r="C411" t="str">
            <v>M²</v>
          </cell>
          <cell r="E411">
            <v>184.62</v>
          </cell>
        </row>
        <row r="412">
          <cell r="A412">
            <v>11791</v>
          </cell>
          <cell r="B412" t="str">
            <v xml:space="preserve">BANCA GRANITO PRETO 100 X 60CM, E = 2CM, C/1 ABERTURA </v>
          </cell>
          <cell r="C412" t="str">
            <v>UN</v>
          </cell>
          <cell r="E412">
            <v>509.6</v>
          </cell>
        </row>
        <row r="413">
          <cell r="A413">
            <v>11792</v>
          </cell>
          <cell r="B413" t="str">
            <v xml:space="preserve">BANCA GRANITO PRETO 200 X 60CM, E = 3CM, C/2 ABERTURAS </v>
          </cell>
          <cell r="C413" t="str">
            <v>UN</v>
          </cell>
          <cell r="E413">
            <v>1271.8599999999999</v>
          </cell>
        </row>
        <row r="414">
          <cell r="A414">
            <v>11793</v>
          </cell>
          <cell r="B414" t="str">
            <v xml:space="preserve">BANCA GRANITO PRETO 200 X 60CM, ESP = 2CM, SEM ABERTURA </v>
          </cell>
          <cell r="C414" t="str">
            <v>UN</v>
          </cell>
          <cell r="E414">
            <v>889.41</v>
          </cell>
        </row>
        <row r="415">
          <cell r="A415">
            <v>545</v>
          </cell>
          <cell r="B415" t="str">
            <v xml:space="preserve">BANCA MARMORE BRANCO NACIONAL E = 3CM, POLIDO C/ FURO PARA CUBA Código Descriçao do Insumo Unid Preço Mediano (R$) </v>
          </cell>
          <cell r="C415" t="str">
            <v>M²</v>
          </cell>
          <cell r="E415">
            <v>519.92999999999995</v>
          </cell>
        </row>
        <row r="416">
          <cell r="A416">
            <v>541</v>
          </cell>
          <cell r="B416" t="str">
            <v xml:space="preserve">BANCA MARMORE SINTETICO 120 X 60CM C/ CUBA </v>
          </cell>
          <cell r="C416" t="str">
            <v>UN</v>
          </cell>
          <cell r="E416">
            <v>54.06</v>
          </cell>
        </row>
        <row r="417">
          <cell r="A417">
            <v>542</v>
          </cell>
          <cell r="B417" t="str">
            <v xml:space="preserve">BANCA MARMORE SINTETICO 150 X 50CM C/ CUBA </v>
          </cell>
          <cell r="C417" t="str">
            <v>UN</v>
          </cell>
          <cell r="E417">
            <v>72.36</v>
          </cell>
        </row>
        <row r="418">
          <cell r="A418">
            <v>14618</v>
          </cell>
          <cell r="B418" t="str">
            <v xml:space="preserve">BANCADA DE SERRA CIRCULAR, PICAPAU, C/ MOTOR ELETRICO 5 HP, COM COIFA PROTETORA P/ DISCO DE 10". </v>
          </cell>
          <cell r="C418" t="str">
            <v>UN</v>
          </cell>
          <cell r="E418">
            <v>1237.28</v>
          </cell>
        </row>
        <row r="419">
          <cell r="A419">
            <v>10790</v>
          </cell>
          <cell r="B419" t="str">
            <v xml:space="preserve">BANCADA PARA CARPINTARIA (SEM O DISCO DE SERRA) COM MOTOR ELETRICO TRIFASICO DE *3 A 5* HP, CHAVE E COIFA PROTETORA (LOCACAO) </v>
          </cell>
          <cell r="C419" t="str">
            <v>H</v>
          </cell>
          <cell r="E419">
            <v>1.1499999999999999</v>
          </cell>
        </row>
        <row r="420">
          <cell r="A420">
            <v>3425</v>
          </cell>
          <cell r="B420" t="str">
            <v xml:space="preserve">BANDEIRA P/ PORTA/ JAN MAD REGIONAL 1A P/ VIDRO </v>
          </cell>
          <cell r="C420" t="str">
            <v>M²</v>
          </cell>
          <cell r="E420">
            <v>110.4</v>
          </cell>
        </row>
        <row r="421">
          <cell r="A421">
            <v>3426</v>
          </cell>
          <cell r="B421" t="str">
            <v xml:space="preserve">BANDEIRA P/ PORTA/ JAN MAD REGIONAL 2A P/ VIDRO </v>
          </cell>
          <cell r="C421" t="str">
            <v>M²</v>
          </cell>
          <cell r="E421">
            <v>72</v>
          </cell>
        </row>
        <row r="422">
          <cell r="A422">
            <v>3427</v>
          </cell>
          <cell r="B422" t="str">
            <v xml:space="preserve">BANDEIRA P/ PORTA/ JAN MAD REGIONAL 3A P/ VIDRO </v>
          </cell>
          <cell r="C422" t="str">
            <v>M²</v>
          </cell>
          <cell r="E422">
            <v>48</v>
          </cell>
        </row>
        <row r="423">
          <cell r="A423">
            <v>20238</v>
          </cell>
          <cell r="B423" t="str">
            <v xml:space="preserve">BANHEIRA EM POLIESTER COM FIBRA DE VIDRO, CAPACIDADE DE *174* L, COM 170,0 X 79,5 X 38,0 CM, NAO INCLUSO ACESSORIOS PARA HIDROMASSAGEM </v>
          </cell>
          <cell r="C423" t="str">
            <v>UN</v>
          </cell>
          <cell r="E423">
            <v>2212.67</v>
          </cell>
        </row>
        <row r="424">
          <cell r="A424">
            <v>27399</v>
          </cell>
          <cell r="B424" t="str">
            <v xml:space="preserve">BARRA DE APOIO TUBULAR COM ALMA EM FERRO, ESPESSURA DE 2,25MM, COMPRIMENTO DE 80CM, ACABAMENTO COM PINTURA EM ESMALTE SINTÉTICO, </v>
          </cell>
          <cell r="C424" t="str">
            <v>UN</v>
          </cell>
          <cell r="E424">
            <v>66.92</v>
          </cell>
        </row>
        <row r="425">
          <cell r="A425">
            <v>546</v>
          </cell>
          <cell r="B425" t="str">
            <v xml:space="preserve">BARRA DE FERRO RETANGULAR (BARRA CHATA), DE E=1/8" X (QUALQUER BITOLA) </v>
          </cell>
          <cell r="C425" t="str">
            <v>KG</v>
          </cell>
          <cell r="E425">
            <v>3.91</v>
          </cell>
        </row>
        <row r="426">
          <cell r="A426">
            <v>556</v>
          </cell>
          <cell r="B426" t="str">
            <v xml:space="preserve">BARRA FERRO RETANGULAR CHATA QUALQUER BITOLA X E = 1/2" </v>
          </cell>
          <cell r="C426" t="str">
            <v>KG</v>
          </cell>
          <cell r="E426">
            <v>3.78</v>
          </cell>
        </row>
        <row r="427">
          <cell r="A427">
            <v>554</v>
          </cell>
          <cell r="B427" t="str">
            <v xml:space="preserve">BARRA FERRO RETANGULAR CHATA QUALQUER BITOLA X E = 1/4" </v>
          </cell>
          <cell r="C427" t="str">
            <v>KG</v>
          </cell>
          <cell r="E427">
            <v>3.62</v>
          </cell>
        </row>
        <row r="428">
          <cell r="A428">
            <v>550</v>
          </cell>
          <cell r="B428" t="str">
            <v xml:space="preserve">BARRA FERRO RETANGULAR CHATA QUALQUER BITOLA X E = 3/16" </v>
          </cell>
          <cell r="C428" t="str">
            <v>KG</v>
          </cell>
          <cell r="E428">
            <v>3.66</v>
          </cell>
        </row>
        <row r="429">
          <cell r="A429">
            <v>561</v>
          </cell>
          <cell r="B429" t="str">
            <v xml:space="preserve">BARRA FERRO RETANGULAR CHATA QUALQUER BITOLA X E = 3/8" </v>
          </cell>
          <cell r="C429" t="str">
            <v>KG</v>
          </cell>
          <cell r="E429">
            <v>3.74</v>
          </cell>
        </row>
        <row r="430">
          <cell r="A430">
            <v>555</v>
          </cell>
          <cell r="B430" t="str">
            <v xml:space="preserve">BARRA FERRO RETANGULAR CHATA 1 X 1/4" - (1,2265KG/M) </v>
          </cell>
          <cell r="C430" t="str">
            <v>M</v>
          </cell>
          <cell r="E430">
            <v>4.57</v>
          </cell>
        </row>
        <row r="431">
          <cell r="A431">
            <v>565</v>
          </cell>
          <cell r="B431" t="str">
            <v xml:space="preserve">BARRA FERRO RETANGULAR CHATA 1 X 3/16" - (1,73 KG/M) </v>
          </cell>
          <cell r="C431" t="str">
            <v>M</v>
          </cell>
          <cell r="E431">
            <v>6.26</v>
          </cell>
        </row>
        <row r="432">
          <cell r="A432">
            <v>557</v>
          </cell>
          <cell r="B432" t="str">
            <v xml:space="preserve">BARRA FERRO RETANGULAR CHATA 1 1/2 X 1/2" - (3,79 KG/M) </v>
          </cell>
          <cell r="C432" t="str">
            <v>M</v>
          </cell>
          <cell r="E432">
            <v>13.86</v>
          </cell>
        </row>
        <row r="433">
          <cell r="A433">
            <v>552</v>
          </cell>
          <cell r="B433" t="str">
            <v xml:space="preserve">BARRA FERRO RETANGULAR CHATA 1 1/2 X 1/4" - (1,89 KG/M) </v>
          </cell>
          <cell r="C433" t="str">
            <v>M</v>
          </cell>
          <cell r="E433">
            <v>6.91</v>
          </cell>
        </row>
        <row r="434">
          <cell r="A434">
            <v>566</v>
          </cell>
          <cell r="B434" t="str">
            <v xml:space="preserve">BARRA FERRO RETANGULAR CHATA 1/8 X 3/4" - (0,47 KG/M) </v>
          </cell>
          <cell r="C434" t="str">
            <v>M</v>
          </cell>
          <cell r="E434">
            <v>1.92</v>
          </cell>
        </row>
        <row r="435">
          <cell r="A435">
            <v>549</v>
          </cell>
          <cell r="B435" t="str">
            <v xml:space="preserve">BARRA FERRO RETANGULAR CHATA 2 X 1/2" - (5,06 KG/M) </v>
          </cell>
          <cell r="C435" t="str">
            <v>M</v>
          </cell>
          <cell r="E435">
            <v>18.079999999999998</v>
          </cell>
        </row>
        <row r="436">
          <cell r="A436">
            <v>558</v>
          </cell>
          <cell r="B436" t="str">
            <v xml:space="preserve">BARRA FERRO RETANGULAR CHATA 2 X 1/4" - (2,53KG/M) </v>
          </cell>
          <cell r="C436" t="str">
            <v>KG</v>
          </cell>
          <cell r="E436">
            <v>3.66</v>
          </cell>
        </row>
        <row r="437">
          <cell r="A437">
            <v>551</v>
          </cell>
          <cell r="B437" t="str">
            <v xml:space="preserve">BARRA FERRO RETANGULAR CHATA 2 X 1" - (10,12 KG/M) </v>
          </cell>
          <cell r="C437" t="str">
            <v>M</v>
          </cell>
          <cell r="E437">
            <v>37.44</v>
          </cell>
        </row>
        <row r="438">
          <cell r="A438">
            <v>547</v>
          </cell>
          <cell r="B438" t="str">
            <v xml:space="preserve">BARRA FERRO RETANGULAR CHATA 2 X 3/8" - (3,79 KG/M) </v>
          </cell>
          <cell r="C438" t="str">
            <v>M</v>
          </cell>
          <cell r="E438">
            <v>13.38</v>
          </cell>
        </row>
        <row r="439">
          <cell r="A439">
            <v>560</v>
          </cell>
          <cell r="B439" t="str">
            <v xml:space="preserve">BARRA FERRO RETANGULAR CHATA 2 X 5/16" - (3,162KG/M) </v>
          </cell>
          <cell r="C439" t="str">
            <v>M</v>
          </cell>
          <cell r="E439">
            <v>11.43</v>
          </cell>
        </row>
        <row r="440">
          <cell r="A440">
            <v>559</v>
          </cell>
          <cell r="B440" t="str">
            <v xml:space="preserve">BARRA FERRO RETANGULAR CHATA 2 X1/4" - (2,53KG/M) </v>
          </cell>
          <cell r="C440" t="str">
            <v>M</v>
          </cell>
          <cell r="E440">
            <v>9.25</v>
          </cell>
        </row>
        <row r="441">
          <cell r="A441">
            <v>564</v>
          </cell>
          <cell r="B441" t="str">
            <v xml:space="preserve">BARRA FERRO RETANGULAR CHATA 3/4 X 1/8" - (0,47 KG/M) </v>
          </cell>
          <cell r="C441" t="str">
            <v>M</v>
          </cell>
          <cell r="E441">
            <v>1.84</v>
          </cell>
        </row>
        <row r="442">
          <cell r="A442">
            <v>563</v>
          </cell>
          <cell r="B442" t="str">
            <v xml:space="preserve">BARRA FERRO RETANGULAR CHATA 3/8 X 1 1/2" - (2,84KG/M) </v>
          </cell>
          <cell r="C442" t="str">
            <v>M</v>
          </cell>
          <cell r="E442">
            <v>10.27</v>
          </cell>
        </row>
        <row r="443">
          <cell r="A443">
            <v>11183</v>
          </cell>
          <cell r="B443" t="str">
            <v xml:space="preserve">BASCULANTE ACO 100 X 100 X 8 CM - 4 BASCULAS </v>
          </cell>
          <cell r="C443" t="str">
            <v>UN</v>
          </cell>
          <cell r="E443">
            <v>122.09</v>
          </cell>
        </row>
        <row r="444">
          <cell r="A444">
            <v>11184</v>
          </cell>
          <cell r="B444" t="str">
            <v xml:space="preserve">BASCULANTE ACO 100 X 150 X 8 - 4 BASCULAS </v>
          </cell>
          <cell r="C444" t="str">
            <v>UN</v>
          </cell>
          <cell r="E444">
            <v>263.73</v>
          </cell>
        </row>
        <row r="445">
          <cell r="A445">
            <v>581</v>
          </cell>
          <cell r="B445" t="str">
            <v xml:space="preserve">BASCULANTE ALUMINIO 80 X 60CM - SERIE 25 </v>
          </cell>
          <cell r="C445" t="str">
            <v>M²</v>
          </cell>
          <cell r="E445">
            <v>324.12</v>
          </cell>
        </row>
        <row r="446">
          <cell r="A446">
            <v>615</v>
          </cell>
          <cell r="B446" t="str">
            <v xml:space="preserve">BASCULANTE CHAPA DOBRADA ACO GALVANIZADO A FOGO 60 X 80 CM (3/4" X 1/8") </v>
          </cell>
          <cell r="C446" t="str">
            <v>M²</v>
          </cell>
          <cell r="E446">
            <v>242.58</v>
          </cell>
        </row>
        <row r="447">
          <cell r="A447">
            <v>603</v>
          </cell>
          <cell r="B447" t="str">
            <v xml:space="preserve">BASCULANTE EM CANTONEIRA DE FERRO (5/8" X 1/8"), DE 0,60 X 0,80 M </v>
          </cell>
          <cell r="C447" t="str">
            <v>M²</v>
          </cell>
          <cell r="E447">
            <v>250.74</v>
          </cell>
        </row>
        <row r="448">
          <cell r="A448">
            <v>11231</v>
          </cell>
          <cell r="B448" t="str">
            <v xml:space="preserve">BASCULANTE EM CANTONEIRA DE FERRO 3/4" X 1/8" - 80 X 80CM </v>
          </cell>
          <cell r="C448" t="str">
            <v>M²</v>
          </cell>
          <cell r="E448">
            <v>921.14</v>
          </cell>
        </row>
        <row r="449">
          <cell r="A449">
            <v>617</v>
          </cell>
          <cell r="B449" t="str">
            <v xml:space="preserve">BASCULANTE EM CANTONEIRA DE FERRO 5/8" X 1/8" - LINHA POPULAR - 60 X 100CM </v>
          </cell>
          <cell r="C449" t="str">
            <v>UN</v>
          </cell>
          <cell r="E449">
            <v>172.43</v>
          </cell>
        </row>
        <row r="450">
          <cell r="A450">
            <v>616</v>
          </cell>
          <cell r="B450" t="str">
            <v xml:space="preserve">BASCULANTE EM CANTONEIRA DE FERRO 5/8" X 1/8" - LINHA POPULAR - 60 X 80CM </v>
          </cell>
          <cell r="C450" t="str">
            <v>UN</v>
          </cell>
          <cell r="E450">
            <v>120.36</v>
          </cell>
        </row>
        <row r="451">
          <cell r="A451">
            <v>11192</v>
          </cell>
          <cell r="B451" t="str">
            <v xml:space="preserve">BASCULANTE EM CANTONEIRA DE FERRO 5/8" X 1/8" - 4 BANDEIRAS (2 FIXAS, 2 MOVEIS) - 80 X 80CM </v>
          </cell>
          <cell r="C451" t="str">
            <v>UN</v>
          </cell>
          <cell r="E451">
            <v>576.99</v>
          </cell>
        </row>
        <row r="452">
          <cell r="A452">
            <v>11190</v>
          </cell>
          <cell r="B452" t="str">
            <v xml:space="preserve">BASCULANTE EM CHAPA DOBRADA DE ACO COM ADICAO DE COBRE, DE 0,60 X 0,60 M (4 FOLHAS, SENDO 2 OU 3 MOVEIS) </v>
          </cell>
          <cell r="C452" t="str">
            <v>UN</v>
          </cell>
          <cell r="E452">
            <v>91.84</v>
          </cell>
        </row>
        <row r="453">
          <cell r="A453">
            <v>3437</v>
          </cell>
          <cell r="B453" t="str">
            <v xml:space="preserve">BASCULANTE MAD REGIONAL 3A </v>
          </cell>
          <cell r="C453" t="str">
            <v>M²</v>
          </cell>
          <cell r="E453">
            <v>118.82</v>
          </cell>
        </row>
        <row r="454">
          <cell r="A454">
            <v>625</v>
          </cell>
          <cell r="B454" t="str">
            <v xml:space="preserve">BASE CIMENTO CRISTALIZANTE TIPO DENVERLIT OU SIMILAR </v>
          </cell>
          <cell r="C454" t="str">
            <v>KG</v>
          </cell>
          <cell r="E454">
            <v>2.4300000000000002</v>
          </cell>
        </row>
        <row r="455">
          <cell r="A455">
            <v>13373</v>
          </cell>
          <cell r="B455" t="str">
            <v xml:space="preserve">BASE P/ FUSIVEIS NH TAMANHO 00, DE 6 A 160A, TIPO 3 NH 3 030-Z DA SIEMENS OU EQUIV </v>
          </cell>
          <cell r="C455" t="str">
            <v>UN</v>
          </cell>
          <cell r="E455">
            <v>6.44</v>
          </cell>
        </row>
        <row r="456">
          <cell r="A456">
            <v>13374</v>
          </cell>
          <cell r="B456" t="str">
            <v xml:space="preserve">BASE P/ FUSIVEIS NH TAMANHO 01, DE 40 A 250A, TIPO 3 NH 3 230-Z DA SIEMENS OU EQUIV </v>
          </cell>
          <cell r="C456" t="str">
            <v>UN</v>
          </cell>
          <cell r="E456">
            <v>18.309999999999999</v>
          </cell>
        </row>
        <row r="457">
          <cell r="A457">
            <v>10956</v>
          </cell>
          <cell r="B457" t="str">
            <v xml:space="preserve">BASE P/ MASTRO DE PARA-RAIOS - 2" </v>
          </cell>
          <cell r="C457" t="str">
            <v>UN</v>
          </cell>
          <cell r="E457">
            <v>52.95</v>
          </cell>
        </row>
        <row r="458">
          <cell r="A458">
            <v>641</v>
          </cell>
          <cell r="B458" t="str">
            <v xml:space="preserve">BATE ESTACA-MARTELO ATE 3,0T DIESEL 160 HP TORRE 15 M MAGAN IM 1520 BS </v>
          </cell>
          <cell r="C458" t="str">
            <v>H</v>
          </cell>
          <cell r="E458">
            <v>50.5</v>
          </cell>
        </row>
        <row r="459">
          <cell r="A459">
            <v>10535</v>
          </cell>
          <cell r="B459" t="str">
            <v xml:space="preserve">BETONEIRA DE 320 A 400 LITROS SEM CARREGADOR E COM MOTOR ELETRICO TRIFASICO DE *2* HP </v>
          </cell>
          <cell r="C459" t="str">
            <v>UN</v>
          </cell>
          <cell r="E459">
            <v>3855.48</v>
          </cell>
        </row>
        <row r="460">
          <cell r="A460">
            <v>10532</v>
          </cell>
          <cell r="B460" t="str">
            <v xml:space="preserve">BETONEIRA DE 320 A 600 LITROS COM CARREGADOR E MOTOR ELETRICO TRIFASICO (LOCACAO) </v>
          </cell>
          <cell r="C460" t="str">
            <v>H</v>
          </cell>
          <cell r="E460">
            <v>0.95</v>
          </cell>
        </row>
        <row r="461">
          <cell r="A461">
            <v>10534</v>
          </cell>
          <cell r="B461" t="str">
            <v xml:space="preserve">BETONEIRA 320 LITROS, COM CARREGADOR, MOTOR ELÉTRICO TRIFÁSICA DE 3 HP </v>
          </cell>
          <cell r="C461" t="str">
            <v>UN</v>
          </cell>
          <cell r="E461">
            <v>4276.7700000000004</v>
          </cell>
        </row>
        <row r="462">
          <cell r="A462">
            <v>10537</v>
          </cell>
          <cell r="B462" t="str">
            <v xml:space="preserve">BETONEIRA 320 LITROS, SEM CARREGADOR, MOTOR A DIESEL DE 5,5 HP </v>
          </cell>
          <cell r="C462" t="str">
            <v>UN</v>
          </cell>
          <cell r="E462">
            <v>7592.41</v>
          </cell>
        </row>
        <row r="463">
          <cell r="A463">
            <v>13891</v>
          </cell>
          <cell r="B463" t="str">
            <v xml:space="preserve">BETONEIRA 320 LITROS, SEM CARREGADOR, MOTOR A GASOLINA </v>
          </cell>
          <cell r="C463" t="str">
            <v>UN</v>
          </cell>
          <cell r="E463">
            <v>5699.33</v>
          </cell>
        </row>
        <row r="464">
          <cell r="A464">
            <v>646</v>
          </cell>
          <cell r="B464" t="str">
            <v xml:space="preserve">BETONEIRA 320L DIESEL 5,5HP C/ CARREGADOR MECANICO </v>
          </cell>
          <cell r="C464" t="str">
            <v>H</v>
          </cell>
          <cell r="E464">
            <v>2.69</v>
          </cell>
        </row>
        <row r="465">
          <cell r="A465">
            <v>643</v>
          </cell>
          <cell r="B465" t="str">
            <v xml:space="preserve">BETONEIRA 320L DIESEL 5,5HP S/ CARREGADOR MECANICO </v>
          </cell>
          <cell r="C465" t="str">
            <v>H</v>
          </cell>
          <cell r="E465">
            <v>2.85</v>
          </cell>
        </row>
        <row r="466">
          <cell r="A466">
            <v>10531</v>
          </cell>
          <cell r="B466" t="str">
            <v xml:space="preserve">BETONEIRA 320L ELETRICA TRIFASICA 3HP C/ CARREGADOR MECANICO Código Descriçao do Insumo Unid Preço Mediano (R$) </v>
          </cell>
          <cell r="C466" t="str">
            <v>H</v>
          </cell>
          <cell r="E466">
            <v>2.2200000000000002</v>
          </cell>
        </row>
        <row r="467">
          <cell r="A467">
            <v>10539</v>
          </cell>
          <cell r="B467" t="str">
            <v xml:space="preserve">BETONEIRA 580 LITROS, COM CARREGADOR, MOTOR A DIESEL DE 7,5 HP </v>
          </cell>
          <cell r="C467" t="str">
            <v>UN</v>
          </cell>
          <cell r="E467">
            <v>25779.19</v>
          </cell>
        </row>
        <row r="468">
          <cell r="A468">
            <v>14628</v>
          </cell>
          <cell r="B468" t="str">
            <v xml:space="preserve">BETONEIRA 580 LITROS, SEM CARREGADOR, MOTOR A DIESEL DE 7,5 HP </v>
          </cell>
          <cell r="C468" t="str">
            <v>UN</v>
          </cell>
          <cell r="E468">
            <v>16049.3</v>
          </cell>
        </row>
        <row r="469">
          <cell r="A469">
            <v>10536</v>
          </cell>
          <cell r="B469" t="str">
            <v xml:space="preserve">BETONEIRA 580 LITROS, SEM CARREGADOR, MOTOR ELÉTRICO TRIFÁSICO DE 7,5 HP </v>
          </cell>
          <cell r="C469" t="str">
            <v>UN</v>
          </cell>
          <cell r="E469">
            <v>13711.21</v>
          </cell>
        </row>
        <row r="470">
          <cell r="A470">
            <v>25975</v>
          </cell>
          <cell r="B470" t="str">
            <v xml:space="preserve">BETONEIRA 580L , A GASOLINA, 10 KW, CONSUMO 3L/H, ROTATIVA, COM CARREGADOR DE MATERIAL E MEDIDOR DE AGUA </v>
          </cell>
          <cell r="C470" t="str">
            <v>UN</v>
          </cell>
          <cell r="E470">
            <v>23868.93</v>
          </cell>
        </row>
        <row r="471">
          <cell r="A471">
            <v>644</v>
          </cell>
          <cell r="B471" t="str">
            <v xml:space="preserve">BETONEIRA 580L DIESEL 7,5HP C/ CARREGADOR MECANICO </v>
          </cell>
          <cell r="C471" t="str">
            <v>H</v>
          </cell>
          <cell r="E471">
            <v>4.75</v>
          </cell>
        </row>
        <row r="472">
          <cell r="A472">
            <v>10533</v>
          </cell>
          <cell r="B472" t="str">
            <v xml:space="preserve">BETONEIRA 580L ELETRICA TRIFASICA 7,5HP C/ CARREGADOR MECANICO </v>
          </cell>
          <cell r="C472" t="str">
            <v>H</v>
          </cell>
          <cell r="E472">
            <v>3.17</v>
          </cell>
        </row>
        <row r="473">
          <cell r="A473">
            <v>11797</v>
          </cell>
          <cell r="B473" t="str">
            <v xml:space="preserve">BIDE LOUCA BRANCA C/ 3 FUROS - LINHA PADRAO MEDIO </v>
          </cell>
          <cell r="C473" t="str">
            <v>UN</v>
          </cell>
          <cell r="E473">
            <v>87.35</v>
          </cell>
        </row>
        <row r="474">
          <cell r="A474">
            <v>647</v>
          </cell>
          <cell r="B474" t="str">
            <v xml:space="preserve">BLASTER, DINAMITADOR OU CABO DE FOGO </v>
          </cell>
          <cell r="C474" t="str">
            <v>H</v>
          </cell>
          <cell r="E474">
            <v>12.19</v>
          </cell>
        </row>
        <row r="475">
          <cell r="A475">
            <v>7271</v>
          </cell>
          <cell r="B475" t="str">
            <v xml:space="preserve">BLOCO CERÂMICO VEDAÇÃO 8 FUROS - 9 X 19 X 19 CM </v>
          </cell>
          <cell r="C475" t="str">
            <v>UN</v>
          </cell>
          <cell r="E475">
            <v>0.39</v>
          </cell>
        </row>
        <row r="476">
          <cell r="A476">
            <v>7266</v>
          </cell>
          <cell r="B476" t="str">
            <v xml:space="preserve">BLOCO CERAMICO (ALVENARIA DE VEDACAO), DE *9 X 19 X 19* CM </v>
          </cell>
          <cell r="C476" t="str">
            <v>MIL</v>
          </cell>
          <cell r="E476">
            <v>385</v>
          </cell>
        </row>
        <row r="477">
          <cell r="A477">
            <v>7270</v>
          </cell>
          <cell r="B477" t="str">
            <v xml:space="preserve">BLOCO CERAMICO VEDAÇÃO 4 FUROS - 9 X 9 X 19 CM </v>
          </cell>
          <cell r="C477" t="str">
            <v>UN</v>
          </cell>
          <cell r="E477">
            <v>0.34</v>
          </cell>
        </row>
        <row r="478">
          <cell r="A478">
            <v>7267</v>
          </cell>
          <cell r="B478" t="str">
            <v xml:space="preserve">BLOCO CERAMICO VEDAÇÃO 6 FUROS - 9 X 14 X 19 CM </v>
          </cell>
          <cell r="C478" t="str">
            <v>UN</v>
          </cell>
          <cell r="E478">
            <v>0.34</v>
          </cell>
        </row>
        <row r="479">
          <cell r="A479">
            <v>7269</v>
          </cell>
          <cell r="B479" t="str">
            <v xml:space="preserve">BLOCO CERAMICO VEDAÇÃO 6 FUROS - 9 X 9 X 19 CM </v>
          </cell>
          <cell r="C479" t="str">
            <v>UN</v>
          </cell>
          <cell r="E479">
            <v>0.32</v>
          </cell>
        </row>
        <row r="480">
          <cell r="A480">
            <v>7268</v>
          </cell>
          <cell r="B480" t="str">
            <v xml:space="preserve">BLOCO CERAMICO VEDAÇÃO 8 FUROS - 9 X 19 X 29 CM </v>
          </cell>
          <cell r="C480" t="str">
            <v>UN</v>
          </cell>
          <cell r="E480">
            <v>0.46</v>
          </cell>
        </row>
        <row r="481">
          <cell r="A481">
            <v>25070</v>
          </cell>
          <cell r="B481" t="str">
            <v xml:space="preserve">BLOCO CONCRETO ESTRUTURAL 14 X 19 X 39 CM, FBK 4,5 MPA (NBR 6136) </v>
          </cell>
          <cell r="C481" t="str">
            <v>UN</v>
          </cell>
          <cell r="E481">
            <v>3.63</v>
          </cell>
        </row>
        <row r="482">
          <cell r="A482">
            <v>25067</v>
          </cell>
          <cell r="B482" t="str">
            <v xml:space="preserve">BLOCO CONCRETO ESTRUTURAL 19 X 19 X 39 CM, FBK 4,5 MPA (NBR 6136) </v>
          </cell>
          <cell r="C482" t="str">
            <v>UN</v>
          </cell>
          <cell r="E482">
            <v>4.57</v>
          </cell>
        </row>
        <row r="483">
          <cell r="A483">
            <v>25071</v>
          </cell>
          <cell r="B483" t="str">
            <v xml:space="preserve">BLOCO CONCRETO ESTRUTURAL 9 X 19 X 39 CM, FBK 4,5 MPA (NBR 6136) </v>
          </cell>
          <cell r="C483" t="str">
            <v>UN</v>
          </cell>
          <cell r="E483">
            <v>2.58</v>
          </cell>
        </row>
        <row r="484">
          <cell r="A484">
            <v>650</v>
          </cell>
          <cell r="B484" t="str">
            <v xml:space="preserve">BLOCO DE CONCRETO (ALVENARIA DE VEDACAO), DE *9 X 19 X 39* CM </v>
          </cell>
          <cell r="C484" t="str">
            <v>UN</v>
          </cell>
          <cell r="E484">
            <v>2.1</v>
          </cell>
        </row>
        <row r="485">
          <cell r="A485">
            <v>715</v>
          </cell>
          <cell r="B485" t="str">
            <v xml:space="preserve">BLOCO DE VIDRO INCOLOR, DE *19 X 19 X 8* CM </v>
          </cell>
          <cell r="C485" t="str">
            <v>UN</v>
          </cell>
          <cell r="E485">
            <v>12.6</v>
          </cell>
        </row>
        <row r="486">
          <cell r="A486">
            <v>10610</v>
          </cell>
          <cell r="B486" t="str">
            <v xml:space="preserve">BLOCO ESTRUTURAL CERAMICO - 14 X 19 X 29 CM - 4,0 MPA - NBR 15270 </v>
          </cell>
          <cell r="C486" t="str">
            <v>UN</v>
          </cell>
          <cell r="E486">
            <v>1.1200000000000001</v>
          </cell>
        </row>
        <row r="487">
          <cell r="A487">
            <v>709</v>
          </cell>
          <cell r="B487" t="str">
            <v xml:space="preserve">BLOCO POLIETILENO ALTA DENSIDADE 27 X 30 X 100 CM MODELO MAXBLOCO LEOTECH, ACOMPANHADOS PLACAS TERMINAIS E LONGARINAS </v>
          </cell>
          <cell r="C487" t="str">
            <v>UN</v>
          </cell>
          <cell r="E487">
            <v>421.84</v>
          </cell>
        </row>
        <row r="488">
          <cell r="A488">
            <v>691</v>
          </cell>
          <cell r="B488" t="str">
            <v xml:space="preserve">BLOCO SEXTAVADO EM CONCRETO P/ PAVIMENTAÇÃO DE 35 MPA, (TIPO BLOKRET) E = 6,5CM DE 30 X 30CM, DE ACORDO COM NBR 9780 / 9781 </v>
          </cell>
          <cell r="C488" t="str">
            <v>M²</v>
          </cell>
          <cell r="E488">
            <v>31.17</v>
          </cell>
        </row>
        <row r="489">
          <cell r="A489">
            <v>679</v>
          </cell>
          <cell r="B489" t="str">
            <v xml:space="preserve">BLOCO SEXTAVADO EM CONCRETO P/ PAVIMENTAÇÃO DE 35 MPA, DE 25 X 25 X 10 CM, DE ACORDO COM NBR 9780 / 9781 </v>
          </cell>
          <cell r="C489" t="str">
            <v>M²</v>
          </cell>
          <cell r="E489">
            <v>50.31</v>
          </cell>
        </row>
        <row r="490">
          <cell r="A490">
            <v>676</v>
          </cell>
          <cell r="B490" t="str">
            <v xml:space="preserve">BLOCO SEXTAVADO EM CONCRETO P/ PAVIMENTAÇÃO DE 35MPA, DE 20 X 20 X 8CM, DE ACORDO COM NBR 9780 / 9781 </v>
          </cell>
          <cell r="C490" t="str">
            <v>M²</v>
          </cell>
          <cell r="E490">
            <v>39.43</v>
          </cell>
        </row>
        <row r="491">
          <cell r="A491">
            <v>677</v>
          </cell>
          <cell r="B491" t="str">
            <v xml:space="preserve">BLOCO SEXTAVADO EM CONCRETO P/ PAVIMENTAÇÃO DE 35MPA, DE 20 X 20 X 10CM DE ACORDO COM NBR 9780 / 9781 </v>
          </cell>
          <cell r="C491" t="str">
            <v>M²</v>
          </cell>
          <cell r="E491">
            <v>42.6</v>
          </cell>
        </row>
        <row r="492">
          <cell r="A492">
            <v>678</v>
          </cell>
          <cell r="B492" t="str">
            <v xml:space="preserve">BLOCO SEXTAVADO EM CONCRETO P/ PAVIMENTAÇÃO DE 35MPA, DE 30 X 30 X 10 CM, DE ACORDO COM NBR 9780 / 9781 </v>
          </cell>
          <cell r="C492" t="str">
            <v>M²</v>
          </cell>
          <cell r="E492">
            <v>39.76</v>
          </cell>
        </row>
        <row r="493">
          <cell r="A493">
            <v>710</v>
          </cell>
          <cell r="B493" t="str">
            <v xml:space="preserve">BLOCO SEXTAVADO P/ PAVIMENTAÇÃO EM CONCRETO DE 35 MPA, DE 20 X 20 X 6 CM, DE ACORDO COM NBR 9780 / 9781 </v>
          </cell>
          <cell r="C493" t="str">
            <v>M²</v>
          </cell>
          <cell r="E493">
            <v>30.07</v>
          </cell>
        </row>
        <row r="494">
          <cell r="A494">
            <v>711</v>
          </cell>
          <cell r="B494" t="str">
            <v xml:space="preserve">BLOCO SEXTAVADO P/ PAVIMENTAÇÃO EM CONCRETO DE 35 MPA, DE 25 X 25 X 6 CM, DE ACORDO COM NBR 9780 / 9781 </v>
          </cell>
          <cell r="C494" t="str">
            <v>M²</v>
          </cell>
          <cell r="E494">
            <v>30.37</v>
          </cell>
        </row>
        <row r="495">
          <cell r="A495">
            <v>712</v>
          </cell>
          <cell r="B495" t="str">
            <v xml:space="preserve">BLOCO SEXTAVADO P/ PAVIMENTAÇÃO EM CONCRETO DE 35 MPA, DE 25 X 25 X 8 CM, DE ACORDO COM NBR 9780/ 9781 </v>
          </cell>
          <cell r="C495" t="str">
            <v>M²</v>
          </cell>
          <cell r="E495">
            <v>36.03</v>
          </cell>
        </row>
        <row r="496">
          <cell r="A496">
            <v>708</v>
          </cell>
          <cell r="B496" t="str">
            <v xml:space="preserve">BLOCO SEXTAVADO P/ PAVIMENTAÇÃO, EM CONCRETO DE 35 MPA (TIPO BLOKRET) E = 5,0CM 19 X 19CM DE ACORDO COM NBR 9780 / 9781 </v>
          </cell>
          <cell r="C496" t="str">
            <v>M²</v>
          </cell>
          <cell r="E496">
            <v>24.57</v>
          </cell>
        </row>
        <row r="497">
          <cell r="A497">
            <v>11118</v>
          </cell>
          <cell r="B497" t="str">
            <v xml:space="preserve">BLOCO SEXTAVADO P/ PAVIMENTAÇÃO, EM CONCRETO DE 35 MPA (TIPO BLOKRET) E = 9,0CM, DE 30 X 30CM, DE ACORDO COM NBR 9780 / 9781 </v>
          </cell>
          <cell r="C497" t="str">
            <v>UN</v>
          </cell>
          <cell r="E497">
            <v>3.29</v>
          </cell>
        </row>
        <row r="498">
          <cell r="A498">
            <v>714</v>
          </cell>
          <cell r="B498" t="str">
            <v xml:space="preserve">BLOCO SEXTAVADO P/ PAVIMENTAÇÃO, EM CONCRETO DE 35 MPA, DE 30 X 30 X 8 CM, DE ACORDO COM NBR 9780 / 9781 </v>
          </cell>
          <cell r="C498" t="str">
            <v>M²</v>
          </cell>
          <cell r="E498">
            <v>33.130000000000003</v>
          </cell>
        </row>
        <row r="499">
          <cell r="A499">
            <v>713</v>
          </cell>
          <cell r="B499" t="str">
            <v xml:space="preserve">BLOCO SEXTAVADO P/PAVIMENTAÇÃO EM CONCRETO DE 35 MPA (TIPO BLOKRET) E = 8,0CM 30 X 30CM, DE ACORDO COM NBR 9780 / 9781 </v>
          </cell>
          <cell r="C499" t="str">
            <v>M²</v>
          </cell>
          <cell r="E499">
            <v>32.86</v>
          </cell>
        </row>
        <row r="500">
          <cell r="A500">
            <v>13852</v>
          </cell>
          <cell r="B500" t="str">
            <v xml:space="preserve">BLOCO SEXTAVADO P/PAVIMENTAÇÃO, EM CONCRETO DE 35 MPA (TIPO BLOKRET) E= 10,0CM, DE 30 X 30 CM DE ACORDO COM NBR 9780 / 9781 </v>
          </cell>
          <cell r="C500" t="str">
            <v>M²</v>
          </cell>
          <cell r="E500">
            <v>36.25</v>
          </cell>
        </row>
        <row r="501">
          <cell r="A501">
            <v>11117</v>
          </cell>
          <cell r="B501" t="str">
            <v xml:space="preserve">BLOCO SEXTAVADO P/PAVIMENTACAO, EM CONCRETO COM 35 MPA (TIPO BLOKRET), DE 30 X 30 CM, E = 8,0 CM (NBR-9780 E 9781) </v>
          </cell>
          <cell r="C501" t="str">
            <v>UN</v>
          </cell>
          <cell r="E501">
            <v>2.88</v>
          </cell>
        </row>
        <row r="502">
          <cell r="A502">
            <v>695</v>
          </cell>
          <cell r="B502" t="str">
            <v xml:space="preserve">BLOCO TIPO RAQUETE P/PAVIMENTAÇÃP E=6CM PISO 10 FACES COD 1035 N, EM CONCRETO DE 35MPA, DE ACORDO COM NBR 9780 / 9781 </v>
          </cell>
          <cell r="C502" t="str">
            <v>M²</v>
          </cell>
          <cell r="E502">
            <v>31.7</v>
          </cell>
        </row>
        <row r="503">
          <cell r="A503">
            <v>27056</v>
          </cell>
          <cell r="B503" t="str">
            <v xml:space="preserve">BLOCO VEDAÇÃO CONCRETO 9 X 19 X 39 CM. </v>
          </cell>
          <cell r="C503" t="str">
            <v>UN</v>
          </cell>
          <cell r="E503">
            <v>2.1</v>
          </cell>
        </row>
        <row r="504">
          <cell r="A504">
            <v>674</v>
          </cell>
          <cell r="B504" t="str">
            <v xml:space="preserve">BLOCO VEDACAO CONCRETO CELULAR AUTOCLAVADO 10 X 30 X 60 CM </v>
          </cell>
          <cell r="C504" t="str">
            <v>M²</v>
          </cell>
          <cell r="E504">
            <v>58.5</v>
          </cell>
        </row>
        <row r="505">
          <cell r="A505">
            <v>652</v>
          </cell>
          <cell r="B505" t="str">
            <v xml:space="preserve">BLOCO VEDACAO CONCRETO CELULAR AUTOCLAVADO 20 X 30 X 60 CM </v>
          </cell>
          <cell r="C505" t="str">
            <v>M²</v>
          </cell>
          <cell r="E505">
            <v>117</v>
          </cell>
        </row>
        <row r="506">
          <cell r="A506">
            <v>651</v>
          </cell>
          <cell r="B506" t="str">
            <v xml:space="preserve">BLOCO VEDACAO CONCRETO 14 X 19 X 39 CM (CLASSE D - NBR 6136/07) </v>
          </cell>
          <cell r="C506" t="str">
            <v>UN</v>
          </cell>
          <cell r="E506">
            <v>2.6</v>
          </cell>
        </row>
        <row r="507">
          <cell r="A507">
            <v>654</v>
          </cell>
          <cell r="B507" t="str">
            <v xml:space="preserve">BLOCO VEDACAO CONCRETO 19 X 19 X 39CM (CLASSE D - NBR 6136/07) </v>
          </cell>
          <cell r="C507" t="str">
            <v>UN</v>
          </cell>
          <cell r="E507">
            <v>3.07</v>
          </cell>
        </row>
        <row r="508">
          <cell r="A508">
            <v>11979</v>
          </cell>
          <cell r="B508" t="str">
            <v xml:space="preserve">BLOCO VEDACAO CONCRETO 20 X 20 X 20CM </v>
          </cell>
          <cell r="C508" t="str">
            <v>UN</v>
          </cell>
          <cell r="E508">
            <v>2.31</v>
          </cell>
        </row>
        <row r="509">
          <cell r="A509">
            <v>11981</v>
          </cell>
          <cell r="B509" t="str">
            <v xml:space="preserve">BLOCO VIDRO INCOLOR VENEZIANA 20 X 10 X 8CM </v>
          </cell>
          <cell r="C509" t="str">
            <v>UN</v>
          </cell>
          <cell r="E509">
            <v>7.49</v>
          </cell>
        </row>
        <row r="510">
          <cell r="A510">
            <v>716</v>
          </cell>
          <cell r="B510" t="str">
            <v xml:space="preserve">BLOCO VIDRO INCOLOR XADREZ 20 X 20 X 10CM Código Descriçao do Insumo Unid Preço Mediano (R$) </v>
          </cell>
          <cell r="C510" t="str">
            <v>UN</v>
          </cell>
          <cell r="E510">
            <v>13.65</v>
          </cell>
        </row>
        <row r="511">
          <cell r="A511">
            <v>12614</v>
          </cell>
          <cell r="B511" t="str">
            <v xml:space="preserve">BOCAL PVC MR AQUAPLUV BEIRAL D =125X88 MM </v>
          </cell>
          <cell r="C511" t="str">
            <v>UN</v>
          </cell>
          <cell r="E511">
            <v>68.84</v>
          </cell>
        </row>
        <row r="512">
          <cell r="A512">
            <v>12294</v>
          </cell>
          <cell r="B512" t="str">
            <v xml:space="preserve">BOCAL/SOQUETE/RECEPTACULO CONTRA INTEMPERIES C/ RABICHO </v>
          </cell>
          <cell r="C512" t="str">
            <v>UN</v>
          </cell>
          <cell r="E512">
            <v>2.29</v>
          </cell>
        </row>
        <row r="513">
          <cell r="A513">
            <v>12295</v>
          </cell>
          <cell r="B513" t="str">
            <v xml:space="preserve">BOCAL/SOQUETE/RECEPTACULO DE BAQUELITE </v>
          </cell>
          <cell r="C513" t="str">
            <v>UN</v>
          </cell>
          <cell r="E513">
            <v>2.64</v>
          </cell>
        </row>
        <row r="514">
          <cell r="A514">
            <v>12296</v>
          </cell>
          <cell r="B514" t="str">
            <v xml:space="preserve">BOCAL/SOQUETE/RECEPTACULO DE PORCELANA </v>
          </cell>
          <cell r="C514" t="str">
            <v>UN</v>
          </cell>
          <cell r="E514">
            <v>2.0299999999999998</v>
          </cell>
        </row>
        <row r="515">
          <cell r="A515">
            <v>6140</v>
          </cell>
          <cell r="B515" t="str">
            <v xml:space="preserve">BOLSA DE LIGACAO EM PVC FLEXIVEL P/ VASO SANITARIO 1.1/2" (40MM) </v>
          </cell>
          <cell r="C515" t="str">
            <v>UN</v>
          </cell>
          <cell r="E515">
            <v>1.64</v>
          </cell>
        </row>
        <row r="516">
          <cell r="A516">
            <v>10575</v>
          </cell>
          <cell r="B516" t="str">
            <v xml:space="preserve">BOMBA AUTO-ASPIRANTE C/ MOTOR ELETRICO MONOFASICO 1/4 CV BOCAIS 3/4" X 3/4" SCHNEIDER MOD. ASP-56 **CAIXA**" </v>
          </cell>
          <cell r="C516" t="str">
            <v>UN</v>
          </cell>
          <cell r="E516">
            <v>762.91</v>
          </cell>
        </row>
        <row r="517">
          <cell r="A517">
            <v>14013</v>
          </cell>
          <cell r="B517" t="str">
            <v xml:space="preserve">BOMBA C/MOTOR NACIONAL P/SONDAGEM </v>
          </cell>
          <cell r="C517" t="str">
            <v>UN</v>
          </cell>
          <cell r="E517">
            <v>45129.31</v>
          </cell>
        </row>
        <row r="518">
          <cell r="A518">
            <v>733</v>
          </cell>
          <cell r="B518" t="str">
            <v xml:space="preserve">BOMBA CENTRIFUGA C/ MOTOR ELETRICO MONOFASICO MOD. BC 91S 3/4 CV - AMT= 11 MCA, Q= 7,3 M³/H- AMT= 23 MCA, Q= 3,4 M³, SCHEIDER**CAIXA**. PARA UTILIZACAO EM AGUAS LIMPAS, APLIC. AGRICULTURA, INDUSTRIA E RESI </v>
          </cell>
          <cell r="C518" t="str">
            <v>UN</v>
          </cell>
          <cell r="E518">
            <v>749.29</v>
          </cell>
        </row>
        <row r="519">
          <cell r="A519">
            <v>731</v>
          </cell>
          <cell r="B519" t="str">
            <v xml:space="preserve">BOMBA CENTRIFUGA C/ MOTOR ELETRICO MONOFASICO 1/2CV BOCAIS 1" X 3/4" DANCOR SERIE CAMW4 MOD. 114 **CAIXA**" </v>
          </cell>
          <cell r="C519" t="str">
            <v>UN</v>
          </cell>
          <cell r="E519">
            <v>581.26</v>
          </cell>
        </row>
        <row r="520">
          <cell r="A520">
            <v>729</v>
          </cell>
          <cell r="B520" t="str">
            <v xml:space="preserve">BOMBA CENTRIFUGA C/ MOTOR ELETRICO MONOFASICO 1/3HP BOCAIS 1 X 3/4 DANCOR SERIE CAMW4 MOD. 103 </v>
          </cell>
          <cell r="C520" t="str">
            <v>UN</v>
          </cell>
          <cell r="E520">
            <v>523.5</v>
          </cell>
        </row>
        <row r="521">
          <cell r="A521">
            <v>738</v>
          </cell>
          <cell r="B521" t="str">
            <v xml:space="preserve">BOMBA CENTRIFUGA C/ MOTOR ELETRICO TRIFASICO 5CV BOCAIS 2" X 1.1/2" X 1" DANCOR SERIE CAM MOD. 618 - TJM HM/ Q = 40M / 25M3/H A 47M / 16M3/H**CAIXA**" </v>
          </cell>
          <cell r="C521" t="str">
            <v>UN</v>
          </cell>
          <cell r="E521">
            <v>2792.79</v>
          </cell>
        </row>
        <row r="522">
          <cell r="A522">
            <v>734</v>
          </cell>
          <cell r="B522" t="str">
            <v xml:space="preserve">BOMBA CENTRIFUGA C/ MOTOR ELETRICO TRIFASICO 1 1/2CV BOCAIS 1 1/4" X 1" SCHNEIDER MOD.BC92 **CAIXA**" </v>
          </cell>
          <cell r="C522" t="str">
            <v>UN</v>
          </cell>
          <cell r="E522">
            <v>1117.1099999999999</v>
          </cell>
        </row>
        <row r="523">
          <cell r="A523">
            <v>732</v>
          </cell>
          <cell r="B523" t="str">
            <v xml:space="preserve">BOMBA CENTRIFUGA C/ MOTOR ELETRICO TRIFASICO 1CV BOCAIS 1" X 1 " DANCOR SERIE CAM MOD. 250, HM /Q = 14M / 7,1M3 /H A 34M / 5M3 / H**CAIXA**" </v>
          </cell>
          <cell r="C523" t="str">
            <v>UN</v>
          </cell>
          <cell r="E523">
            <v>804.59</v>
          </cell>
        </row>
        <row r="524">
          <cell r="A524">
            <v>737</v>
          </cell>
          <cell r="B524" t="str">
            <v xml:space="preserve">BOMBA CENTRIFUGA C/ MOTOR ELETRICO TRIFASICO 15CV BOCAIS 2 1/2" " X 2" DANCOR SERIE CAM MOD. 687 TJM HM/Q = 54M / 47M3 / H A 70M / 25M3 / H**CAIXA**" </v>
          </cell>
          <cell r="C524" t="str">
            <v>UN</v>
          </cell>
          <cell r="E524">
            <v>4768.17</v>
          </cell>
        </row>
        <row r="525">
          <cell r="A525">
            <v>736</v>
          </cell>
          <cell r="B525" t="str">
            <v xml:space="preserve">BOMBA CENTRIFUGA C/ MOTOR ELETRICO TRIFASICO 3CV BOCAIS 1 1/2" X 1 1/4" DANCOR SERIE CAM MOD.510 **CAIXA**" </v>
          </cell>
          <cell r="C525" t="str">
            <v>UN</v>
          </cell>
          <cell r="E525">
            <v>1326.73</v>
          </cell>
        </row>
        <row r="526">
          <cell r="A526">
            <v>14161</v>
          </cell>
          <cell r="B526" t="str">
            <v xml:space="preserve">BOMBA CENTRIFUGA C/ MOTOR ELETRICO 3/4CV SCHNEIDER BC-91 **CAIXA** </v>
          </cell>
          <cell r="C526" t="str">
            <v>UN</v>
          </cell>
          <cell r="E526">
            <v>794.69</v>
          </cell>
        </row>
        <row r="527">
          <cell r="A527">
            <v>740</v>
          </cell>
          <cell r="B527" t="str">
            <v xml:space="preserve">BOMBA CENTRIFUGA DE ESTAGIOS C/ MOTOR ELETRICO TRIFASICO 10CV B OCAIS 1 1/2" X 1" SCHNEIDER MOD. ME-BR 24100 **CAIXA**" </v>
          </cell>
          <cell r="C527" t="str">
            <v>UN</v>
          </cell>
          <cell r="E527">
            <v>4163.21</v>
          </cell>
        </row>
        <row r="528">
          <cell r="A528">
            <v>735</v>
          </cell>
          <cell r="B528" t="str">
            <v xml:space="preserve">BOMBA CENTRIFUGA DE ESTAGIOS C/ MOTOR ELETRICO TRIFASICO 2CV BOCAIS 1" X 3/4" SCHNEIDER MOD. ME BR-1420,HM/ Q = 30M / 7,2M3 / H A 70M / 1,9M3 / H**CAIXA**" </v>
          </cell>
          <cell r="C528" t="str">
            <v>UN</v>
          </cell>
          <cell r="E528">
            <v>1786.48</v>
          </cell>
        </row>
        <row r="529">
          <cell r="A529">
            <v>25932</v>
          </cell>
          <cell r="B529" t="str">
            <v xml:space="preserve">BOMBA HIDRAULICA ALTA PRESSÃO (UNIDADE MOTRIZ), VAZÃO DE 3,0L/MIN, ATINGINDO PRESSÕES MANOMÉTRICAS DE ATÉ 100KGF/CM2 - LOCAÇÃO </v>
          </cell>
          <cell r="C529" t="str">
            <v>DIA</v>
          </cell>
          <cell r="E529">
            <v>185</v>
          </cell>
        </row>
        <row r="530">
          <cell r="A530">
            <v>745</v>
          </cell>
          <cell r="B530" t="str">
            <v xml:space="preserve">BOMBA PARA TESTE HIDROSTATICO ATE 850 LIBRAS (LOCACAO) </v>
          </cell>
          <cell r="C530" t="str">
            <v>H</v>
          </cell>
          <cell r="E530">
            <v>1.23</v>
          </cell>
        </row>
        <row r="531">
          <cell r="A531">
            <v>10753</v>
          </cell>
          <cell r="B531" t="str">
            <v xml:space="preserve">BOMBA PRESSURIZADORA ELETRICA ATE 2HP, 1 1/2" </v>
          </cell>
          <cell r="C531" t="str">
            <v>H</v>
          </cell>
          <cell r="E531">
            <v>0.77</v>
          </cell>
        </row>
        <row r="532">
          <cell r="A532">
            <v>755</v>
          </cell>
          <cell r="B532" t="str">
            <v xml:space="preserve">BOMBA SUBMERSA DA MARCA LEAO S65-7, 27HP, ELETR. TRIFASICA, 220/380V </v>
          </cell>
          <cell r="C532" t="str">
            <v>UN</v>
          </cell>
          <cell r="E532">
            <v>15007.1</v>
          </cell>
        </row>
        <row r="533">
          <cell r="A533">
            <v>756</v>
          </cell>
          <cell r="B533" t="str">
            <v xml:space="preserve">BOMBA SUBMERSA DA MARCA LEAO S65-9, 32HP, ELETR. TRIFASICA 220/380V </v>
          </cell>
          <cell r="C533" t="str">
            <v>UN</v>
          </cell>
          <cell r="E533">
            <v>32296.66</v>
          </cell>
        </row>
        <row r="534">
          <cell r="A534">
            <v>749</v>
          </cell>
          <cell r="B534" t="str">
            <v xml:space="preserve">BOMBA SUBMERSA P/ POCO PROFUNDO ELETRICA TRIFASICA 4HP MARCA LEAO MOD.4R8-14, SERIE 300, 220V22TR, HM/Q = 64,5M/10M³/H A 96M/6,0M³/H </v>
          </cell>
          <cell r="C534" t="str">
            <v>UN</v>
          </cell>
          <cell r="E534">
            <v>6977.8</v>
          </cell>
        </row>
        <row r="535">
          <cell r="A535">
            <v>750</v>
          </cell>
          <cell r="B535" t="str">
            <v xml:space="preserve">BOMBA SUBMERSA P/ POCO PROFUNDO ELETRICA TRIFASICA 5CV DANCOR MOD 8.3S-29,HM/Q = 30M/10M³/H A 201M/3,4M³/H </v>
          </cell>
          <cell r="C535" t="str">
            <v>UN</v>
          </cell>
          <cell r="E535">
            <v>7309.06</v>
          </cell>
        </row>
        <row r="536">
          <cell r="A536">
            <v>10587</v>
          </cell>
          <cell r="B536" t="str">
            <v xml:space="preserve">BOMBA SUBMERSA 4" P/ POCO PROFUNDO ELETRICA MONOFASICA 1/2CV SAIDA 1 1/2'' MARCA DANCOR SERIE SSP MOD.1.1S-13 </v>
          </cell>
          <cell r="C536" t="str">
            <v>UN</v>
          </cell>
          <cell r="E536">
            <v>3167.26</v>
          </cell>
        </row>
        <row r="537">
          <cell r="A537">
            <v>759</v>
          </cell>
          <cell r="B537" t="str">
            <v xml:space="preserve">BOMBA SUBMERSA 4" P/ POCO PROFUNDO ELETRICA TRIFASICA 2CV, SAI DA 1, 1/2" MARCA DANCOR SERIE SPP MOD 3.2S- 20, HM/Q = 18M/5,3 M3/H A 16,4M/1,64M³/H **CAIXA** </v>
          </cell>
          <cell r="C537" t="str">
            <v>UN</v>
          </cell>
          <cell r="E537">
            <v>4665.2700000000004</v>
          </cell>
        </row>
        <row r="538">
          <cell r="A538">
            <v>761</v>
          </cell>
          <cell r="B538" t="str">
            <v xml:space="preserve">BOMBA SUBMERSA 4" P/ POCO PROFUNDO ELETRICA TRIFASICA 5CV, SAIDA 2" M ARCA DANCOR SERIE SPP MOD 11.2S-15,HM/Q = 42M/14,86M³/H A 121M/2,57M³/H **CAIXA**" </v>
          </cell>
          <cell r="C538" t="str">
            <v>UN</v>
          </cell>
          <cell r="E538">
            <v>9138.48</v>
          </cell>
        </row>
        <row r="539">
          <cell r="A539">
            <v>10588</v>
          </cell>
          <cell r="B539" t="str">
            <v xml:space="preserve">BOMBA SUBMERSIVEL P/ DRENAGEM ELETRICA TRIFASICA 1CV SAIDA 2'' C/ 5M CABO ELETRICO DANCOR SERIE SDE MOD. 2063 **CAIXA** </v>
          </cell>
          <cell r="C539" t="str">
            <v>UN</v>
          </cell>
          <cell r="E539">
            <v>2055.94</v>
          </cell>
        </row>
        <row r="540">
          <cell r="A540">
            <v>10589</v>
          </cell>
          <cell r="B540" t="str">
            <v xml:space="preserve">BOMBA SUBMERSIVEL P/ DRENAGEM ELETRICA TRIFASICA 2CV SAIDA 2'' C/ 5M CABO ELETRICO DANCOR SERIE SDE MOD. 2213 **CAIXA** </v>
          </cell>
          <cell r="C540" t="str">
            <v>UN</v>
          </cell>
          <cell r="E540">
            <v>2175.62</v>
          </cell>
        </row>
        <row r="541">
          <cell r="A541">
            <v>751</v>
          </cell>
          <cell r="B541" t="str">
            <v xml:space="preserve">BOMBA SUBMERSIVEL P/ DRENAGEM ELETRICA TRIFASICA 3CV SAIDA 2" C/ 5M CABO ELETRICO DANCOR SERIE SDE MOD. 2301 HM/Q = 2M/38,8M3/H A 28M/5M3/H**CAIXA**" </v>
          </cell>
          <cell r="C541" t="str">
            <v>UN</v>
          </cell>
          <cell r="E541">
            <v>2910.8</v>
          </cell>
        </row>
        <row r="542">
          <cell r="A542">
            <v>752</v>
          </cell>
          <cell r="B542" t="str">
            <v xml:space="preserve">BOMBA SUBMERSIVEL P/ DRENAGEM ELETRICA TRIFASICA 3CV SAIDA 2" C/ 5M CABO ELETRICO DANCOR SERIE SDE MOD. 2303 **CAIXA**" </v>
          </cell>
          <cell r="C542" t="str">
            <v>UN</v>
          </cell>
          <cell r="E542">
            <v>2402.15</v>
          </cell>
        </row>
        <row r="543">
          <cell r="A543">
            <v>754</v>
          </cell>
          <cell r="B543" t="str">
            <v xml:space="preserve">BOMBA SUBMERSIVEL P/ DRENAGEM FLYGT B 2050 ELETRICA TRIFASICA, SAIDA 2" 1,1 KW HM/Q = 0M / 28M3/H A 13 M/6M3/H C/5M CABO ELETRICO**CAIXA**" </v>
          </cell>
          <cell r="C543" t="str">
            <v>UN</v>
          </cell>
          <cell r="E543">
            <v>5475.39</v>
          </cell>
        </row>
        <row r="544">
          <cell r="A544">
            <v>757</v>
          </cell>
          <cell r="B544" t="str">
            <v xml:space="preserve">BOMBA SUBMERSIVEL P/ DRENAGEM FLYGT B 2066 ELETRICA TRIFASICA 3 ,7CV SAIDA DE 3" HM/Q = 6M/60M3/H A 22M/12M3/H C/ 5 M DE CABO ELETRICO**CAIXA**" </v>
          </cell>
          <cell r="C544" t="str">
            <v>UN</v>
          </cell>
          <cell r="E544">
            <v>9898.7900000000009</v>
          </cell>
        </row>
        <row r="545">
          <cell r="A545">
            <v>760</v>
          </cell>
          <cell r="B545" t="str">
            <v xml:space="preserve">BOMBA SUBMERSIVEL P/ DRENAGEM FLYGT B 2102 HT ELETRICA TRIFASIC A 8,2 CV SAIDA 3", ALTA PRESSAO, HM/Q = 0M/72M3/H A 40M/21M3/H C/5M DE CABO ELETRICO**CAIXA**" </v>
          </cell>
          <cell r="C545" t="str">
            <v>UN</v>
          </cell>
          <cell r="E545">
            <v>16615.2</v>
          </cell>
        </row>
        <row r="546">
          <cell r="A546">
            <v>11271</v>
          </cell>
          <cell r="B546" t="str">
            <v xml:space="preserve">BOMBA SUBMERSIVEL P/ DRENAGEM FLYGT B 2102 MT ELETRICA TRIFASICA 8,2 CV SAIDA 4", PRESSAO NORMAL, HM/Q = 0M/165 M3/H A 22M/30M3/H C/5M CABO ELETRICO**CAIXA**" </v>
          </cell>
          <cell r="C546" t="str">
            <v>UN</v>
          </cell>
          <cell r="E546">
            <v>17038.02</v>
          </cell>
        </row>
        <row r="547">
          <cell r="A547">
            <v>10591</v>
          </cell>
          <cell r="B547" t="str">
            <v xml:space="preserve">BOMBA SUBMERSIVEL P/ DRENAGEM SCHNEIDER BCS-220, 1CV TRIFÁSICA, SAIDA2", C/ 1,5M DE CABO ELETR., AMT=8MCA Q=21,6M³/H A AMT=14MCA Q=7M³/H </v>
          </cell>
          <cell r="C547" t="str">
            <v>UN</v>
          </cell>
          <cell r="E547">
            <v>2437.9499999999998</v>
          </cell>
        </row>
        <row r="548">
          <cell r="A548">
            <v>4086</v>
          </cell>
          <cell r="B548" t="str">
            <v xml:space="preserve">BOMBA SUBMERSIVEL P/ DRENAGEM/ESGOTAMENTO, ELETRICA TRIFASICA ACIMA DE 5 CV DESCARGA 4" HM = 25M, Q= 162M3/H = 2700L/MIN. OU EQUIV Código Descriçao do Insumo Unid Preço Mediano (R$) </v>
          </cell>
          <cell r="C548" t="str">
            <v>H</v>
          </cell>
          <cell r="E548">
            <v>2.0299999999999998</v>
          </cell>
        </row>
        <row r="549">
          <cell r="A549">
            <v>4085</v>
          </cell>
          <cell r="B549" t="str">
            <v xml:space="preserve">BOMBA SUBMERSIVEL P/ DRENAGEM/ESGOTAMENTO, ELETRICA TRIFASICA ACIMA 2 ATE 5CV DESCARGA 3", HM = 24M, Q= 60M3/H = 1000L/MIN. OU EQUIV </v>
          </cell>
          <cell r="C549" t="str">
            <v>H</v>
          </cell>
          <cell r="E549">
            <v>1.56</v>
          </cell>
        </row>
        <row r="550">
          <cell r="A550">
            <v>743</v>
          </cell>
          <cell r="B550" t="str">
            <v xml:space="preserve">BOMBA SUBMERSIVEL PARA DRENAGEM E ESGOTAMENTO COM MOTOR ELETRICO TRIFASICO DE *3 A 5* CV, VAZAO = 35 M3/H E SAIDA = 2" (LOCACAO) </v>
          </cell>
          <cell r="C550" t="str">
            <v>H</v>
          </cell>
          <cell r="E550">
            <v>1.35</v>
          </cell>
        </row>
        <row r="551">
          <cell r="A551">
            <v>4084</v>
          </cell>
          <cell r="B551" t="str">
            <v xml:space="preserve">BOMBA SUBMERSIVEL PARA DRENAGEM E ESGOTAMENTO COM MOTOR ELETRICO TRIFASICO DE ATE 2 CV, DESCARGA = 2", ALTURA MANOMETRICA = 10 M, VAZAO = 25 M3/H (417 LITROS/MINUTO) (LOCACAO) </v>
          </cell>
          <cell r="C551" t="str">
            <v>H</v>
          </cell>
          <cell r="E551">
            <v>1.22</v>
          </cell>
        </row>
        <row r="552">
          <cell r="A552">
            <v>10592</v>
          </cell>
          <cell r="B552" t="str">
            <v xml:space="preserve">BOMBA SUBMERSIVEL SCHNEIDER BCS-220 1CV TRIFASICA, SAIDA 2", C/1,5M DE CABO ELETR. AMT=8MCA, Q= 29,4M³/H A AMT=18MCA, Q=11M³/H,P/DRENAGEM </v>
          </cell>
          <cell r="C552" t="str">
            <v>UN</v>
          </cell>
          <cell r="E552">
            <v>2462</v>
          </cell>
        </row>
        <row r="553">
          <cell r="A553">
            <v>5082</v>
          </cell>
          <cell r="B553" t="str">
            <v xml:space="preserve">BORBOLETA FERRO CROMADO P/ JANELA MADEIRA TP GUILHOTINA </v>
          </cell>
          <cell r="C553" t="str">
            <v>PAR</v>
          </cell>
          <cell r="E553">
            <v>9.44</v>
          </cell>
        </row>
        <row r="554">
          <cell r="A554">
            <v>5081</v>
          </cell>
          <cell r="B554" t="str">
            <v xml:space="preserve">BORBOLETA LATAO FUNDIDO CROMADO P/ JANELA MADEIRA TP GUILHOTINA </v>
          </cell>
          <cell r="C554" t="str">
            <v>PAR</v>
          </cell>
          <cell r="E554">
            <v>24.96</v>
          </cell>
        </row>
        <row r="555">
          <cell r="A555">
            <v>12893</v>
          </cell>
          <cell r="B555" t="str">
            <v xml:space="preserve">BOTA COURO SOLADO DE BORRACHA VULCANIZADA </v>
          </cell>
          <cell r="C555" t="str">
            <v>PAR</v>
          </cell>
          <cell r="E555">
            <v>27.1</v>
          </cell>
        </row>
        <row r="556">
          <cell r="A556">
            <v>11816</v>
          </cell>
          <cell r="B556" t="str">
            <v xml:space="preserve">BOYLER ELETRICO HORIZONTAL COM CAPACIDADE DE 100 LITROS </v>
          </cell>
          <cell r="C556" t="str">
            <v>UN</v>
          </cell>
          <cell r="E556">
            <v>2239.75</v>
          </cell>
        </row>
        <row r="557">
          <cell r="A557">
            <v>11930</v>
          </cell>
          <cell r="B557" t="str">
            <v xml:space="preserve">BRACADEIRA ACO INOX 1/4 X 3/4" X 600MM </v>
          </cell>
          <cell r="C557" t="str">
            <v>UN</v>
          </cell>
          <cell r="E557">
            <v>2.34</v>
          </cell>
        </row>
        <row r="558">
          <cell r="A558">
            <v>4361</v>
          </cell>
          <cell r="B558" t="str">
            <v xml:space="preserve">BRACADEIRA C/ PARAFUSO D = 1 1/2" </v>
          </cell>
          <cell r="C558" t="str">
            <v>UN</v>
          </cell>
          <cell r="E558">
            <v>2.56</v>
          </cell>
        </row>
        <row r="559">
          <cell r="A559">
            <v>4371</v>
          </cell>
          <cell r="B559" t="str">
            <v xml:space="preserve">BRACADEIRA C/ PARAFUSO D = 1 1/4" </v>
          </cell>
          <cell r="C559" t="str">
            <v>UN</v>
          </cell>
          <cell r="E559">
            <v>2.5299999999999998</v>
          </cell>
        </row>
        <row r="560">
          <cell r="A560">
            <v>4363</v>
          </cell>
          <cell r="B560" t="str">
            <v xml:space="preserve">BRACADEIRA C/ PARAFUSO D = 1/2" </v>
          </cell>
          <cell r="C560" t="str">
            <v>UN</v>
          </cell>
          <cell r="E560">
            <v>1.21</v>
          </cell>
        </row>
        <row r="561">
          <cell r="A561">
            <v>4362</v>
          </cell>
          <cell r="B561" t="str">
            <v xml:space="preserve">BRACADEIRA C/ PARAFUSO D = 1" </v>
          </cell>
          <cell r="C561" t="str">
            <v>UN</v>
          </cell>
          <cell r="E561">
            <v>1.51</v>
          </cell>
        </row>
        <row r="562">
          <cell r="A562">
            <v>4364</v>
          </cell>
          <cell r="B562" t="str">
            <v xml:space="preserve">BRACADEIRA C/ PARAFUSO D = 2 1/2" </v>
          </cell>
          <cell r="C562" t="str">
            <v>UN</v>
          </cell>
          <cell r="E562">
            <v>3.2</v>
          </cell>
        </row>
        <row r="563">
          <cell r="A563">
            <v>4365</v>
          </cell>
          <cell r="B563" t="str">
            <v xml:space="preserve">BRACADEIRA C/ PARAFUSO D = 2" </v>
          </cell>
          <cell r="C563" t="str">
            <v>UN</v>
          </cell>
          <cell r="E563">
            <v>3.17</v>
          </cell>
        </row>
        <row r="564">
          <cell r="A564">
            <v>4366</v>
          </cell>
          <cell r="B564" t="str">
            <v xml:space="preserve">BRACADEIRA C/ PARAFUSO D = 3 1/2" </v>
          </cell>
          <cell r="C564" t="str">
            <v>UN</v>
          </cell>
          <cell r="E564">
            <v>4.1500000000000004</v>
          </cell>
        </row>
        <row r="565">
          <cell r="A565">
            <v>4360</v>
          </cell>
          <cell r="B565" t="str">
            <v xml:space="preserve">BRACADEIRA C/ PARAFUSO D = 3/4" </v>
          </cell>
          <cell r="C565" t="str">
            <v>UN</v>
          </cell>
          <cell r="E565">
            <v>1.32</v>
          </cell>
        </row>
        <row r="566">
          <cell r="A566">
            <v>4367</v>
          </cell>
          <cell r="B566" t="str">
            <v xml:space="preserve">BRACADEIRA C/ PARAFUSO D = 3" </v>
          </cell>
          <cell r="C566" t="str">
            <v>UN</v>
          </cell>
          <cell r="E566">
            <v>3.77</v>
          </cell>
        </row>
        <row r="567">
          <cell r="A567">
            <v>4372</v>
          </cell>
          <cell r="B567" t="str">
            <v xml:space="preserve">BRACADEIRA C/ PARAFUSO D = 4" </v>
          </cell>
          <cell r="C567" t="str">
            <v>UN</v>
          </cell>
          <cell r="E567">
            <v>4.5599999999999996</v>
          </cell>
        </row>
        <row r="568">
          <cell r="A568">
            <v>11926</v>
          </cell>
          <cell r="B568" t="str">
            <v xml:space="preserve">BRACADEIRA FERRO GALV MODULAR E = 1/2" D = 2 1/2" </v>
          </cell>
          <cell r="C568" t="str">
            <v>UN</v>
          </cell>
          <cell r="E568">
            <v>1.77</v>
          </cell>
        </row>
        <row r="569">
          <cell r="A569">
            <v>11927</v>
          </cell>
          <cell r="B569" t="str">
            <v xml:space="preserve">BRACADEIRA FERRO GALV MODULAR E = 1/2" D = 2" </v>
          </cell>
          <cell r="C569" t="str">
            <v>UN</v>
          </cell>
          <cell r="E569">
            <v>3.43</v>
          </cell>
        </row>
        <row r="570">
          <cell r="A570">
            <v>11928</v>
          </cell>
          <cell r="B570" t="str">
            <v xml:space="preserve">BRACADEIRA FERRO GALV MODULAR E = 1/2" D = 3" </v>
          </cell>
          <cell r="C570" t="str">
            <v>UN</v>
          </cell>
          <cell r="E570">
            <v>4</v>
          </cell>
        </row>
        <row r="571">
          <cell r="A571">
            <v>11270</v>
          </cell>
          <cell r="B571" t="str">
            <v xml:space="preserve">BRACADEIRA FIXACAO CABO PARA-RAIO - SIMPLES </v>
          </cell>
          <cell r="C571" t="str">
            <v>UN</v>
          </cell>
          <cell r="E571">
            <v>5.28</v>
          </cell>
        </row>
        <row r="572">
          <cell r="A572">
            <v>13343</v>
          </cell>
          <cell r="B572" t="str">
            <v xml:space="preserve">BRACADEIRA OU CINTA EM FG 6" PARA FIXACAO EM POSTE CIRCULAR" </v>
          </cell>
          <cell r="C572" t="str">
            <v>UN</v>
          </cell>
          <cell r="E572">
            <v>28.27</v>
          </cell>
        </row>
        <row r="573">
          <cell r="A573">
            <v>12615</v>
          </cell>
          <cell r="B573" t="str">
            <v xml:space="preserve">BRACADEIRA PVC AQUAPLUV D = 88MM </v>
          </cell>
          <cell r="C573" t="str">
            <v>UN</v>
          </cell>
          <cell r="E573">
            <v>13.44</v>
          </cell>
        </row>
        <row r="574">
          <cell r="A574">
            <v>4368</v>
          </cell>
          <cell r="B574" t="str">
            <v xml:space="preserve">BRACADEIRA 3/4" X 1/4" </v>
          </cell>
          <cell r="C574" t="str">
            <v>UN</v>
          </cell>
          <cell r="E574">
            <v>1.85</v>
          </cell>
        </row>
        <row r="575">
          <cell r="A575">
            <v>11685</v>
          </cell>
          <cell r="B575" t="str">
            <v xml:space="preserve">BRACO OU HASTE C/CANOPLA METAL CROMADO 1/2" P/ CHUVEIRO SIMPLES </v>
          </cell>
          <cell r="C575" t="str">
            <v>UN</v>
          </cell>
          <cell r="E575">
            <v>16.22</v>
          </cell>
        </row>
        <row r="576">
          <cell r="A576">
            <v>11679</v>
          </cell>
          <cell r="B576" t="str">
            <v xml:space="preserve">BRACO OU HASTE C/CANOPLA PLASTICA 1/2" P/ CHUVEIRO ELETRICO" </v>
          </cell>
          <cell r="C576" t="str">
            <v>UN</v>
          </cell>
          <cell r="E576">
            <v>4.9000000000000004</v>
          </cell>
        </row>
        <row r="577">
          <cell r="A577">
            <v>11680</v>
          </cell>
          <cell r="B577" t="str">
            <v xml:space="preserve">BRACO OU HASTE C/CANOPLA PLASTICA 1/2" P/ CHUVEIRO SIMPLES </v>
          </cell>
          <cell r="C577" t="str">
            <v>UN</v>
          </cell>
          <cell r="E577">
            <v>4.32</v>
          </cell>
        </row>
        <row r="578">
          <cell r="A578">
            <v>2512</v>
          </cell>
          <cell r="B578" t="str">
            <v xml:space="preserve">BRACO P/ LUMINARIA PUBLICA 1 X 1,50M ROMAGNOLE OU EQUIV </v>
          </cell>
          <cell r="C578" t="str">
            <v>UN</v>
          </cell>
          <cell r="E578">
            <v>16.510000000000002</v>
          </cell>
        </row>
        <row r="579">
          <cell r="A579">
            <v>13385</v>
          </cell>
          <cell r="B579" t="str">
            <v xml:space="preserve">BRACO RETO P/ LUMINARIA PUBLICA - FERRO GALV C/ PARAF - 3/4" X 1,5M </v>
          </cell>
          <cell r="C579" t="str">
            <v>UN</v>
          </cell>
          <cell r="E579">
            <v>91.42</v>
          </cell>
        </row>
        <row r="580">
          <cell r="A580">
            <v>764</v>
          </cell>
          <cell r="B580" t="str">
            <v xml:space="preserve">BUCHA DE REDUCAO DE FERRO GALVANIZADO, COM ROSCA, DE 1" X 1/2" </v>
          </cell>
          <cell r="C580" t="str">
            <v>UN</v>
          </cell>
          <cell r="E580">
            <v>3.5</v>
          </cell>
        </row>
        <row r="581">
          <cell r="A581">
            <v>792</v>
          </cell>
          <cell r="B581" t="str">
            <v xml:space="preserve">BUCHA DE REDUCAO DE PVC, ROSCAVEL, DE 1" X 3/4" </v>
          </cell>
          <cell r="C581" t="str">
            <v>UN</v>
          </cell>
          <cell r="E581">
            <v>1.5</v>
          </cell>
        </row>
        <row r="582">
          <cell r="A582">
            <v>812</v>
          </cell>
          <cell r="B582" t="str">
            <v xml:space="preserve">BUCHA DE REDUCAO DE PVC, SOLDAVEL, CURTA, COM 40 X 32 MM </v>
          </cell>
          <cell r="C582" t="str">
            <v>UN</v>
          </cell>
          <cell r="E582">
            <v>1.04</v>
          </cell>
        </row>
        <row r="583">
          <cell r="A583">
            <v>845</v>
          </cell>
          <cell r="B583" t="str">
            <v xml:space="preserve">BUCHA E ARRUELA ALUMINIO FUNDIDO P/ ELETRODUTO 100MM (4'') </v>
          </cell>
          <cell r="C583" t="str">
            <v>CJ</v>
          </cell>
          <cell r="E583">
            <v>11.18</v>
          </cell>
        </row>
        <row r="584">
          <cell r="A584">
            <v>850</v>
          </cell>
          <cell r="B584" t="str">
            <v xml:space="preserve">BUCHA E ARRUELA ALUMINIO FUNDIDO P/ ELETRODUTO 15MM (1/2'') </v>
          </cell>
          <cell r="C584" t="str">
            <v>CJ</v>
          </cell>
          <cell r="E584">
            <v>0.73</v>
          </cell>
        </row>
        <row r="585">
          <cell r="A585">
            <v>851</v>
          </cell>
          <cell r="B585" t="str">
            <v xml:space="preserve">BUCHA E ARRUELA ALUMINIO FUNDIDO P/ ELETRODUTO 20MM (3/4'') </v>
          </cell>
          <cell r="C585" t="str">
            <v>CJ</v>
          </cell>
          <cell r="E585">
            <v>0.93</v>
          </cell>
        </row>
        <row r="586">
          <cell r="A586">
            <v>855</v>
          </cell>
          <cell r="B586" t="str">
            <v xml:space="preserve">BUCHA E ARRUELA ALUMINIO FUNDIDO P/ ELETRODUTO 25MM (1'') </v>
          </cell>
          <cell r="C586" t="str">
            <v>CJ</v>
          </cell>
          <cell r="E586">
            <v>1.37</v>
          </cell>
        </row>
        <row r="587">
          <cell r="A587">
            <v>852</v>
          </cell>
          <cell r="B587" t="str">
            <v xml:space="preserve">BUCHA E ARRUELA ALUMINIO FUNDIDO P/ ELETRODUTO 32MM (1 1/4'') </v>
          </cell>
          <cell r="C587" t="str">
            <v>CJ</v>
          </cell>
          <cell r="E587">
            <v>2.11</v>
          </cell>
        </row>
        <row r="588">
          <cell r="A588">
            <v>853</v>
          </cell>
          <cell r="B588" t="str">
            <v xml:space="preserve">BUCHA E ARRUELA ALUMINIO FUNDIDO P/ ELETRODUTO 40MM (1 1/2'') </v>
          </cell>
          <cell r="C588" t="str">
            <v>CJ</v>
          </cell>
          <cell r="E588">
            <v>2.14</v>
          </cell>
        </row>
        <row r="589">
          <cell r="A589">
            <v>843</v>
          </cell>
          <cell r="B589" t="str">
            <v xml:space="preserve">BUCHA E ARRUELA ALUMINIO FUNDIDO P/ ELETRODUTO 50MM (2'') </v>
          </cell>
          <cell r="C589" t="str">
            <v>CJ</v>
          </cell>
          <cell r="E589">
            <v>3.07</v>
          </cell>
        </row>
        <row r="590">
          <cell r="A590">
            <v>856</v>
          </cell>
          <cell r="B590" t="str">
            <v xml:space="preserve">BUCHA E ARRUELA ALUMINIO FUNDIDO P/ ELETRODUTO 60MM (2 1/2'') </v>
          </cell>
          <cell r="C590" t="str">
            <v>CJ</v>
          </cell>
          <cell r="E590">
            <v>5.0199999999999996</v>
          </cell>
        </row>
        <row r="591">
          <cell r="A591">
            <v>844</v>
          </cell>
          <cell r="B591" t="str">
            <v xml:space="preserve">BUCHA E ARRUELA ALUMINIO FUNDIDO P/ ELETRODUTO 75MM (3'') </v>
          </cell>
          <cell r="C591" t="str">
            <v>CJ</v>
          </cell>
          <cell r="E591">
            <v>6.36</v>
          </cell>
        </row>
        <row r="592">
          <cell r="A592">
            <v>2538</v>
          </cell>
          <cell r="B592" t="str">
            <v xml:space="preserve">BUCHA LIGA ALUMINIO P/ ELETRODUTO ROSCAVEL 1 1/2" </v>
          </cell>
          <cell r="C592" t="str">
            <v>UN</v>
          </cell>
          <cell r="E592">
            <v>0.68</v>
          </cell>
        </row>
        <row r="593">
          <cell r="A593">
            <v>2537</v>
          </cell>
          <cell r="B593" t="str">
            <v xml:space="preserve">BUCHA LIGA ALUMINIO P/ ELETRODUTO ROSCAVEL 1 1/4" </v>
          </cell>
          <cell r="C593" t="str">
            <v>UN</v>
          </cell>
          <cell r="E593">
            <v>0.56000000000000005</v>
          </cell>
        </row>
        <row r="594">
          <cell r="A594">
            <v>2543</v>
          </cell>
          <cell r="B594" t="str">
            <v xml:space="preserve">BUCHA LIGA ALUMINIO P/ ELETRODUTO ROSCAVEL 1/2" </v>
          </cell>
          <cell r="C594" t="str">
            <v>UN</v>
          </cell>
          <cell r="E594">
            <v>0.23</v>
          </cell>
        </row>
        <row r="595">
          <cell r="A595">
            <v>2536</v>
          </cell>
          <cell r="B595" t="str">
            <v xml:space="preserve">BUCHA LIGA ALUMINIO P/ ELETRODUTO ROSCAVEL 1" </v>
          </cell>
          <cell r="C595" t="str">
            <v>UN</v>
          </cell>
          <cell r="E595">
            <v>0.4</v>
          </cell>
        </row>
        <row r="596">
          <cell r="A596">
            <v>2541</v>
          </cell>
          <cell r="B596" t="str">
            <v xml:space="preserve">BUCHA LIGA ALUMINIO P/ ELETRODUTO ROSCAVEL 2 1/2" </v>
          </cell>
          <cell r="C596" t="str">
            <v>UN</v>
          </cell>
          <cell r="E596">
            <v>2.0299999999999998</v>
          </cell>
        </row>
        <row r="597">
          <cell r="A597">
            <v>2542</v>
          </cell>
          <cell r="B597" t="str">
            <v xml:space="preserve">BUCHA LIGA ALUMINIO P/ ELETRODUTO ROSCAVEL 2" </v>
          </cell>
          <cell r="C597" t="str">
            <v>UN</v>
          </cell>
          <cell r="E597">
            <v>1.1399999999999999</v>
          </cell>
        </row>
        <row r="598">
          <cell r="A598">
            <v>2535</v>
          </cell>
          <cell r="B598" t="str">
            <v xml:space="preserve">BUCHA LIGA ALUMINIO P/ ELETRODUTO ROSCAVEL 3/4" </v>
          </cell>
          <cell r="C598" t="str">
            <v>UN</v>
          </cell>
          <cell r="E598">
            <v>0.32</v>
          </cell>
        </row>
        <row r="599">
          <cell r="A599">
            <v>2539</v>
          </cell>
          <cell r="B599" t="str">
            <v xml:space="preserve">BUCHA LIGA ALUMINIO P/ ELETRODUTO ROSCAVEL 3" Código Descriçao do Insumo Unid Preço Mediano (R$) </v>
          </cell>
          <cell r="C599" t="str">
            <v>UN</v>
          </cell>
          <cell r="E599">
            <v>2.38</v>
          </cell>
        </row>
        <row r="600">
          <cell r="A600">
            <v>2540</v>
          </cell>
          <cell r="B600" t="str">
            <v xml:space="preserve">BUCHA LIGA ALUMINIO P/ ELETRODUTO ROSCAVEL 4" </v>
          </cell>
          <cell r="C600" t="str">
            <v>UN</v>
          </cell>
          <cell r="E600">
            <v>3.68</v>
          </cell>
        </row>
        <row r="601">
          <cell r="A601">
            <v>4374</v>
          </cell>
          <cell r="B601" t="str">
            <v xml:space="preserve">BUCHA NYLON S-10 </v>
          </cell>
          <cell r="C601" t="str">
            <v>UN</v>
          </cell>
          <cell r="E601">
            <v>0.22</v>
          </cell>
        </row>
        <row r="602">
          <cell r="A602">
            <v>7568</v>
          </cell>
          <cell r="B602" t="str">
            <v xml:space="preserve">BUCHA NYLON S-10 C/ PARAFUSO ACO ZINC ROSCA SOBERBA CAB CHATA 5,5 X 65MM </v>
          </cell>
          <cell r="C602" t="str">
            <v>UN</v>
          </cell>
          <cell r="E602">
            <v>0.4</v>
          </cell>
        </row>
        <row r="603">
          <cell r="A603">
            <v>7584</v>
          </cell>
          <cell r="B603" t="str">
            <v xml:space="preserve">BUCHA NYLON S-12 C/ PARAFUSO ACO ZINC CAB SEXTAVADA ROSCA SOBERBA 5/16" X 65MM </v>
          </cell>
          <cell r="C603" t="str">
            <v>UN</v>
          </cell>
          <cell r="E603">
            <v>0.6</v>
          </cell>
        </row>
        <row r="604">
          <cell r="A604">
            <v>11945</v>
          </cell>
          <cell r="B604" t="str">
            <v xml:space="preserve">BUCHA NYLON S-4 </v>
          </cell>
          <cell r="C604" t="str">
            <v>UN</v>
          </cell>
          <cell r="E604">
            <v>0.04</v>
          </cell>
        </row>
        <row r="605">
          <cell r="A605">
            <v>11946</v>
          </cell>
          <cell r="B605" t="str">
            <v xml:space="preserve">BUCHA NYLON S-5 </v>
          </cell>
          <cell r="C605" t="str">
            <v>UN</v>
          </cell>
          <cell r="E605">
            <v>0.06</v>
          </cell>
        </row>
        <row r="606">
          <cell r="A606">
            <v>11950</v>
          </cell>
          <cell r="B606" t="str">
            <v xml:space="preserve">BUCHA NYLON S-6 C/ PARAFUSO ACO ZINC CAB CHATA ROSCA SOBERBA 4,2 X 45MM </v>
          </cell>
          <cell r="C606" t="str">
            <v>UN</v>
          </cell>
          <cell r="E606">
            <v>0.18</v>
          </cell>
        </row>
        <row r="607">
          <cell r="A607">
            <v>4376</v>
          </cell>
          <cell r="B607" t="str">
            <v xml:space="preserve">BUCHA NYLON S-8 </v>
          </cell>
          <cell r="C607" t="str">
            <v>UN</v>
          </cell>
          <cell r="E607">
            <v>0.12</v>
          </cell>
        </row>
        <row r="608">
          <cell r="A608">
            <v>4350</v>
          </cell>
          <cell r="B608" t="str">
            <v xml:space="preserve">BUCHA NYLON S-8 C/ PARAF ROSCA SOBERBA ACO ZINCADO CAB CHATA FENDA SIMPLES 4,8 X 75MM </v>
          </cell>
          <cell r="C608" t="str">
            <v>UN</v>
          </cell>
          <cell r="E608">
            <v>0.45</v>
          </cell>
        </row>
        <row r="609">
          <cell r="A609">
            <v>7583</v>
          </cell>
          <cell r="B609" t="str">
            <v xml:space="preserve">BUCHA NYLON S-8 C/ PARAFUSO ACO ZINC CAB CHATA ROSCA SOBERBA 4,8 X 50MM </v>
          </cell>
          <cell r="C609" t="str">
            <v>UN</v>
          </cell>
          <cell r="E609">
            <v>0.2</v>
          </cell>
        </row>
        <row r="610">
          <cell r="A610">
            <v>847</v>
          </cell>
          <cell r="B610" t="str">
            <v xml:space="preserve">BUCHA REDUCAO ALUMINIO FUNDIDO P/ ELETRODUTO 1 1/2'' X 1'' </v>
          </cell>
          <cell r="C610" t="str">
            <v>UN</v>
          </cell>
          <cell r="E610">
            <v>13.83</v>
          </cell>
        </row>
        <row r="611">
          <cell r="A611">
            <v>846</v>
          </cell>
          <cell r="B611" t="str">
            <v xml:space="preserve">BUCHA REDUCAO ALUMINIO FUNDIDO P/ ELETRODUTO 1'' X 3/4'' </v>
          </cell>
          <cell r="C611" t="str">
            <v>UN</v>
          </cell>
          <cell r="E611">
            <v>3.35</v>
          </cell>
        </row>
        <row r="612">
          <cell r="A612">
            <v>854</v>
          </cell>
          <cell r="B612" t="str">
            <v xml:space="preserve">BUCHA REDUCAO ALUMINIO FUNDIDO P/ ELETRODUTO 2'' X 1 1/2'' </v>
          </cell>
          <cell r="C612" t="str">
            <v>UN</v>
          </cell>
          <cell r="E612">
            <v>17.510000000000002</v>
          </cell>
        </row>
        <row r="613">
          <cell r="A613">
            <v>848</v>
          </cell>
          <cell r="B613" t="str">
            <v xml:space="preserve">BUCHA REDUCAO ALUMINIO FUNDIDO P/ ELETRODUTO 2'' X 3/4'' </v>
          </cell>
          <cell r="C613" t="str">
            <v>UN</v>
          </cell>
          <cell r="E613">
            <v>16.45</v>
          </cell>
        </row>
        <row r="614">
          <cell r="A614">
            <v>790</v>
          </cell>
          <cell r="B614" t="str">
            <v xml:space="preserve">BUCHA REDUCAO FERRO GALV ROSCA REF. 1 1/2"X1 1/4" </v>
          </cell>
          <cell r="C614" t="str">
            <v>UN</v>
          </cell>
          <cell r="E614">
            <v>7.85</v>
          </cell>
        </row>
        <row r="615">
          <cell r="A615">
            <v>766</v>
          </cell>
          <cell r="B615" t="str">
            <v xml:space="preserve">BUCHA REDUCAO FERRO GALV ROSCA REF. 1 1/2"X1/2" </v>
          </cell>
          <cell r="C615" t="str">
            <v>UN</v>
          </cell>
          <cell r="E615">
            <v>7.58</v>
          </cell>
        </row>
        <row r="616">
          <cell r="A616">
            <v>791</v>
          </cell>
          <cell r="B616" t="str">
            <v xml:space="preserve">BUCHA REDUCAO FERRO GALV ROSCA REF. 1 1/2"X1" </v>
          </cell>
          <cell r="C616" t="str">
            <v>UN</v>
          </cell>
          <cell r="E616">
            <v>7.79</v>
          </cell>
        </row>
        <row r="617">
          <cell r="A617">
            <v>767</v>
          </cell>
          <cell r="B617" t="str">
            <v xml:space="preserve">BUCHA REDUCAO FERRO GALV ROSCA REF. 1 1/2"X3/4" </v>
          </cell>
          <cell r="C617" t="str">
            <v>UN</v>
          </cell>
          <cell r="E617">
            <v>7.7</v>
          </cell>
        </row>
        <row r="618">
          <cell r="A618">
            <v>768</v>
          </cell>
          <cell r="B618" t="str">
            <v xml:space="preserve">BUCHA REDUCAO FERRO GALV ROSCA REF. 1 1/4"X1/2" </v>
          </cell>
          <cell r="C618" t="str">
            <v>UN</v>
          </cell>
          <cell r="E618">
            <v>5.36</v>
          </cell>
        </row>
        <row r="619">
          <cell r="A619">
            <v>789</v>
          </cell>
          <cell r="B619" t="str">
            <v xml:space="preserve">BUCHA REDUCAO FERRO GALV ROSCA REF. 1 1/4"X1" </v>
          </cell>
          <cell r="C619" t="str">
            <v>UN</v>
          </cell>
          <cell r="E619">
            <v>5.42</v>
          </cell>
        </row>
        <row r="620">
          <cell r="A620">
            <v>769</v>
          </cell>
          <cell r="B620" t="str">
            <v xml:space="preserve">BUCHA REDUCAO FERRO GALV ROSCA REF. 1 1/4"X3/4" </v>
          </cell>
          <cell r="C620" t="str">
            <v>UN</v>
          </cell>
          <cell r="E620">
            <v>5.42</v>
          </cell>
        </row>
        <row r="621">
          <cell r="A621">
            <v>770</v>
          </cell>
          <cell r="B621" t="str">
            <v xml:space="preserve">BUCHA REDUCAO FERRO GALV ROSCA REF. 1/2"X1/4" </v>
          </cell>
          <cell r="C621" t="str">
            <v>UN</v>
          </cell>
          <cell r="E621">
            <v>1.64</v>
          </cell>
        </row>
        <row r="622">
          <cell r="A622">
            <v>12394</v>
          </cell>
          <cell r="B622" t="str">
            <v xml:space="preserve">BUCHA REDUCAO FERRO GALV ROSCA REF. 1/2"X3/8" </v>
          </cell>
          <cell r="C622" t="str">
            <v>UN</v>
          </cell>
          <cell r="E622">
            <v>1.61</v>
          </cell>
        </row>
        <row r="623">
          <cell r="A623">
            <v>765</v>
          </cell>
          <cell r="B623" t="str">
            <v xml:space="preserve">BUCHA REDUCAO FERRO GALV ROSCA REF. 1"X3/4" </v>
          </cell>
          <cell r="C623" t="str">
            <v>UN</v>
          </cell>
          <cell r="E623">
            <v>3.44</v>
          </cell>
        </row>
        <row r="624">
          <cell r="A624">
            <v>787</v>
          </cell>
          <cell r="B624" t="str">
            <v xml:space="preserve">BUCHA REDUCAO FERRO GALV ROSCA REF. 2 1/2"X1 1/2" </v>
          </cell>
          <cell r="C624" t="str">
            <v>UN</v>
          </cell>
          <cell r="E624">
            <v>13.09</v>
          </cell>
        </row>
        <row r="625">
          <cell r="A625">
            <v>774</v>
          </cell>
          <cell r="B625" t="str">
            <v xml:space="preserve">BUCHA REDUCAO FERRO GALV ROSCA REF. 2 1/2"X1 1/4" </v>
          </cell>
          <cell r="C625" t="str">
            <v>UN</v>
          </cell>
          <cell r="E625">
            <v>13.3</v>
          </cell>
        </row>
        <row r="626">
          <cell r="A626">
            <v>773</v>
          </cell>
          <cell r="B626" t="str">
            <v xml:space="preserve">BUCHA REDUCAO FERRO GALV ROSCA REF. 2 1/2"X1" </v>
          </cell>
          <cell r="C626" t="str">
            <v>UN</v>
          </cell>
          <cell r="E626">
            <v>13.3</v>
          </cell>
        </row>
        <row r="627">
          <cell r="A627">
            <v>775</v>
          </cell>
          <cell r="B627" t="str">
            <v xml:space="preserve">BUCHA REDUCAO FERRO GALV ROSCA REF. 2 1/2"X2" </v>
          </cell>
          <cell r="C627" t="str">
            <v>UN</v>
          </cell>
          <cell r="E627">
            <v>13.51</v>
          </cell>
        </row>
        <row r="628">
          <cell r="A628">
            <v>788</v>
          </cell>
          <cell r="B628" t="str">
            <v xml:space="preserve">BUCHA REDUCAO FERRO GALV ROSCA REF. 2"X1 1/2" </v>
          </cell>
          <cell r="C628" t="str">
            <v>UN</v>
          </cell>
          <cell r="E628">
            <v>9.2200000000000006</v>
          </cell>
        </row>
        <row r="629">
          <cell r="A629">
            <v>772</v>
          </cell>
          <cell r="B629" t="str">
            <v xml:space="preserve">BUCHA REDUCAO FERRO GALV ROSCA REF. 2"X1 1/4" </v>
          </cell>
          <cell r="C629" t="str">
            <v>UN</v>
          </cell>
          <cell r="E629">
            <v>9.01</v>
          </cell>
        </row>
        <row r="630">
          <cell r="A630">
            <v>771</v>
          </cell>
          <cell r="B630" t="str">
            <v xml:space="preserve">BUCHA REDUCAO FERRO GALV ROSCA REF. 2"X1" </v>
          </cell>
          <cell r="C630" t="str">
            <v>UN</v>
          </cell>
          <cell r="E630">
            <v>9.1300000000000008</v>
          </cell>
        </row>
        <row r="631">
          <cell r="A631">
            <v>779</v>
          </cell>
          <cell r="B631" t="str">
            <v xml:space="preserve">BUCHA REDUCAO FERRO GALV ROSCA REF. 3/4"X1/2" </v>
          </cell>
          <cell r="C631" t="str">
            <v>UN</v>
          </cell>
          <cell r="E631">
            <v>2.4</v>
          </cell>
        </row>
        <row r="632">
          <cell r="A632">
            <v>776</v>
          </cell>
          <cell r="B632" t="str">
            <v xml:space="preserve">BUCHA REDUCAO FERRO GALV ROSCA REF. 3"X1 1/2" </v>
          </cell>
          <cell r="C632" t="str">
            <v>UN</v>
          </cell>
          <cell r="E632">
            <v>15.31</v>
          </cell>
        </row>
        <row r="633">
          <cell r="A633">
            <v>777</v>
          </cell>
          <cell r="B633" t="str">
            <v xml:space="preserve">BUCHA REDUCAO FERRO GALV ROSCA REF. 3"X1 1/4" </v>
          </cell>
          <cell r="C633" t="str">
            <v>UN</v>
          </cell>
          <cell r="E633">
            <v>15.83</v>
          </cell>
        </row>
        <row r="634">
          <cell r="A634">
            <v>778</v>
          </cell>
          <cell r="B634" t="str">
            <v xml:space="preserve">BUCHA REDUCAO FERRO GALV ROSCA REF. 3"X2" </v>
          </cell>
          <cell r="C634" t="str">
            <v>UN</v>
          </cell>
          <cell r="E634">
            <v>15.83</v>
          </cell>
        </row>
        <row r="635">
          <cell r="A635">
            <v>780</v>
          </cell>
          <cell r="B635" t="str">
            <v xml:space="preserve">BUCHA REDUCAO FERRO GALV ROSCA REF. 3X2 1/2" </v>
          </cell>
          <cell r="C635" t="str">
            <v>UN</v>
          </cell>
          <cell r="E635">
            <v>16.010000000000002</v>
          </cell>
        </row>
        <row r="636">
          <cell r="A636">
            <v>781</v>
          </cell>
          <cell r="B636" t="str">
            <v xml:space="preserve">BUCHA REDUCAO FERRO GALV ROSCA REF. 4"X2 1/2" </v>
          </cell>
          <cell r="C636" t="str">
            <v>UN</v>
          </cell>
          <cell r="E636">
            <v>40.14</v>
          </cell>
        </row>
        <row r="637">
          <cell r="A637">
            <v>786</v>
          </cell>
          <cell r="B637" t="str">
            <v xml:space="preserve">BUCHA REDUCAO FERRO GALV ROSCA REF. 4"X2" </v>
          </cell>
          <cell r="C637" t="str">
            <v>UN</v>
          </cell>
          <cell r="E637">
            <v>40.14</v>
          </cell>
        </row>
        <row r="638">
          <cell r="A638">
            <v>782</v>
          </cell>
          <cell r="B638" t="str">
            <v xml:space="preserve">BUCHA REDUCAO FERRO GALV ROSCA REF. 4"X3" </v>
          </cell>
          <cell r="C638" t="str">
            <v>UN</v>
          </cell>
          <cell r="E638">
            <v>40.14</v>
          </cell>
        </row>
        <row r="639">
          <cell r="A639">
            <v>783</v>
          </cell>
          <cell r="B639" t="str">
            <v xml:space="preserve">BUCHA REDUCAO FERRO GALV ROSCA REF. 5"X4" </v>
          </cell>
          <cell r="C639" t="str">
            <v>UN</v>
          </cell>
          <cell r="E639">
            <v>65.430000000000007</v>
          </cell>
        </row>
        <row r="640">
          <cell r="A640">
            <v>785</v>
          </cell>
          <cell r="B640" t="str">
            <v xml:space="preserve">BUCHA REDUCAO FERRO GALV ROSCA REF. 6"X4" </v>
          </cell>
          <cell r="C640" t="str">
            <v>UN</v>
          </cell>
          <cell r="E640">
            <v>97.63</v>
          </cell>
        </row>
        <row r="641">
          <cell r="A641">
            <v>784</v>
          </cell>
          <cell r="B641" t="str">
            <v xml:space="preserve">BUCHA REDUCAO FERRO GALV ROSCA REF. 6"X5" </v>
          </cell>
          <cell r="C641" t="str">
            <v>UN</v>
          </cell>
          <cell r="E641">
            <v>91.3</v>
          </cell>
        </row>
        <row r="642">
          <cell r="A642">
            <v>798</v>
          </cell>
          <cell r="B642" t="str">
            <v xml:space="preserve">BUCHA REDUCAO PVC ROSCA REF 3/4" X 1/2" </v>
          </cell>
          <cell r="C642" t="str">
            <v>UN</v>
          </cell>
          <cell r="E642">
            <v>0.64</v>
          </cell>
        </row>
        <row r="643">
          <cell r="A643">
            <v>797</v>
          </cell>
          <cell r="B643" t="str">
            <v xml:space="preserve">BUCHA REDUCAO PVC ROSCA 1 1/2" X 1" </v>
          </cell>
          <cell r="C643" t="str">
            <v>UN</v>
          </cell>
          <cell r="E643">
            <v>3.99</v>
          </cell>
        </row>
        <row r="644">
          <cell r="A644">
            <v>796</v>
          </cell>
          <cell r="B644" t="str">
            <v xml:space="preserve">BUCHA REDUCAO PVC ROSCA 1 1/2" X 3/4" </v>
          </cell>
          <cell r="C644" t="str">
            <v>UN</v>
          </cell>
          <cell r="E644">
            <v>4.32</v>
          </cell>
        </row>
        <row r="645">
          <cell r="A645">
            <v>793</v>
          </cell>
          <cell r="B645" t="str">
            <v xml:space="preserve">BUCHA REDUCAO PVC ROSCA 1 1/2"X1 1/4" </v>
          </cell>
          <cell r="C645" t="str">
            <v>UN</v>
          </cell>
          <cell r="E645">
            <v>2.2999999999999998</v>
          </cell>
        </row>
        <row r="646">
          <cell r="A646">
            <v>794</v>
          </cell>
          <cell r="B646" t="str">
            <v xml:space="preserve">BUCHA REDUCAO PVC ROSCA 1 1/4"X1" </v>
          </cell>
          <cell r="C646" t="str">
            <v>UN</v>
          </cell>
          <cell r="E646">
            <v>2.08</v>
          </cell>
        </row>
        <row r="647">
          <cell r="A647">
            <v>801</v>
          </cell>
          <cell r="B647" t="str">
            <v xml:space="preserve">BUCHA REDUCAO PVC ROSCA 1 1/4"X3/4" </v>
          </cell>
          <cell r="C647" t="str">
            <v>UN</v>
          </cell>
          <cell r="E647">
            <v>2.04</v>
          </cell>
        </row>
        <row r="648">
          <cell r="A648">
            <v>799</v>
          </cell>
          <cell r="B648" t="str">
            <v xml:space="preserve">BUCHA REDUCAO PVC ROSCA 1" X 1/2" </v>
          </cell>
          <cell r="C648" t="str">
            <v>UN</v>
          </cell>
          <cell r="E648">
            <v>1.93</v>
          </cell>
        </row>
        <row r="649">
          <cell r="A649">
            <v>804</v>
          </cell>
          <cell r="B649" t="str">
            <v xml:space="preserve">BUCHA REDUCAO PVC ROSCA 2"X1 1/2" </v>
          </cell>
          <cell r="C649" t="str">
            <v>UN</v>
          </cell>
          <cell r="E649">
            <v>5.82</v>
          </cell>
        </row>
        <row r="650">
          <cell r="A650">
            <v>803</v>
          </cell>
          <cell r="B650" t="str">
            <v xml:space="preserve">BUCHA REDUCAO PVC ROSCA 2"X1 1/4" </v>
          </cell>
          <cell r="C650" t="str">
            <v>UN</v>
          </cell>
          <cell r="E650">
            <v>6.69</v>
          </cell>
        </row>
        <row r="651">
          <cell r="A651">
            <v>802</v>
          </cell>
          <cell r="B651" t="str">
            <v xml:space="preserve">BUCHA REDUCAO PVC ROSCA 2"X1" </v>
          </cell>
          <cell r="C651" t="str">
            <v>UN</v>
          </cell>
          <cell r="E651">
            <v>8.16</v>
          </cell>
        </row>
        <row r="652">
          <cell r="A652">
            <v>831</v>
          </cell>
          <cell r="B652" t="str">
            <v xml:space="preserve">BUCHA REDUCAO PVC SOLD CURTA P/ AGUA FRIA PRED - 110MM X 85MM Código Descriçao do Insumo Unid Preço Mediano (R$) </v>
          </cell>
          <cell r="C652" t="str">
            <v>UN</v>
          </cell>
          <cell r="E652">
            <v>32.36</v>
          </cell>
        </row>
        <row r="653">
          <cell r="A653">
            <v>828</v>
          </cell>
          <cell r="B653" t="str">
            <v xml:space="preserve">BUCHA REDUCAO PVC SOLD CURTA P/ AGUA FRIA PRED 25MM X 20MM </v>
          </cell>
          <cell r="C653" t="str">
            <v>UN</v>
          </cell>
          <cell r="E653">
            <v>0.24</v>
          </cell>
        </row>
        <row r="654">
          <cell r="A654">
            <v>829</v>
          </cell>
          <cell r="B654" t="str">
            <v xml:space="preserve">BUCHA REDUCAO PVC SOLD CURTA P/ AGUA FRIA PRED 32MM X 25MM </v>
          </cell>
          <cell r="C654" t="str">
            <v>UN</v>
          </cell>
          <cell r="E654">
            <v>0.4</v>
          </cell>
        </row>
        <row r="655">
          <cell r="A655">
            <v>819</v>
          </cell>
          <cell r="B655" t="str">
            <v xml:space="preserve">BUCHA REDUCAO PVC SOLD CURTA P/ AGUA FRIA PRED 50MM X 40MM </v>
          </cell>
          <cell r="C655" t="str">
            <v>UN</v>
          </cell>
          <cell r="E655">
            <v>1.52</v>
          </cell>
        </row>
        <row r="656">
          <cell r="A656">
            <v>818</v>
          </cell>
          <cell r="B656" t="str">
            <v xml:space="preserve">BUCHA REDUCAO PVC SOLD CURTA P/ AGUA FRIA PRED 60MM X 50MM </v>
          </cell>
          <cell r="C656" t="str">
            <v>UN</v>
          </cell>
          <cell r="E656">
            <v>2.96</v>
          </cell>
        </row>
        <row r="657">
          <cell r="A657">
            <v>823</v>
          </cell>
          <cell r="B657" t="str">
            <v xml:space="preserve">BUCHA REDUCAO PVC SOLD CURTA P/ AGUA FRIA PRED 75MM X 60MM </v>
          </cell>
          <cell r="C657" t="str">
            <v>UN</v>
          </cell>
          <cell r="E657">
            <v>6.8</v>
          </cell>
        </row>
        <row r="658">
          <cell r="A658">
            <v>830</v>
          </cell>
          <cell r="B658" t="str">
            <v xml:space="preserve">BUCHA REDUCAO PVC SOLD CURTA P/ AGUA FRIA PRED 85MM X 75MM </v>
          </cell>
          <cell r="C658" t="str">
            <v>UN</v>
          </cell>
          <cell r="E658">
            <v>8.84</v>
          </cell>
        </row>
        <row r="659">
          <cell r="A659">
            <v>826</v>
          </cell>
          <cell r="B659" t="str">
            <v xml:space="preserve">BUCHA REDUCAO PVC SOLD LONGA P/ AGUA FRIA PRED 110MM X 60MM </v>
          </cell>
          <cell r="C659" t="str">
            <v>UN</v>
          </cell>
          <cell r="E659">
            <v>14.92</v>
          </cell>
        </row>
        <row r="660">
          <cell r="A660">
            <v>827</v>
          </cell>
          <cell r="B660" t="str">
            <v xml:space="preserve">BUCHA REDUCAO PVC SOLD LONGA P/ AGUA FRIA PRED 110MM X 75MM </v>
          </cell>
          <cell r="C660" t="str">
            <v>UN</v>
          </cell>
          <cell r="E660">
            <v>17.239999999999998</v>
          </cell>
        </row>
        <row r="661">
          <cell r="A661">
            <v>832</v>
          </cell>
          <cell r="B661" t="str">
            <v xml:space="preserve">BUCHA REDUCAO PVC SOLD LONGA P/ AGUA FRIA PRED 32MM X 20MM </v>
          </cell>
          <cell r="C661" t="str">
            <v>UN</v>
          </cell>
          <cell r="E661">
            <v>1.1599999999999999</v>
          </cell>
        </row>
        <row r="662">
          <cell r="A662">
            <v>833</v>
          </cell>
          <cell r="B662" t="str">
            <v xml:space="preserve">BUCHA REDUCAO PVC SOLD LONGA P/ AGUA FRIA PRED 40MM X 20MM </v>
          </cell>
          <cell r="C662" t="str">
            <v>UN</v>
          </cell>
          <cell r="E662">
            <v>1.76</v>
          </cell>
        </row>
        <row r="663">
          <cell r="A663">
            <v>834</v>
          </cell>
          <cell r="B663" t="str">
            <v xml:space="preserve">BUCHA REDUCAO PVC SOLD LONGA P/ AGUA FRIA PRED 40MM X 25MM </v>
          </cell>
          <cell r="C663" t="str">
            <v>UN</v>
          </cell>
          <cell r="E663">
            <v>1.8</v>
          </cell>
        </row>
        <row r="664">
          <cell r="A664">
            <v>825</v>
          </cell>
          <cell r="B664" t="str">
            <v xml:space="preserve">BUCHA REDUCAO PVC SOLD LONGA P/ AGUA FRIA PRED 50MM X 20MM </v>
          </cell>
          <cell r="C664" t="str">
            <v>UN</v>
          </cell>
          <cell r="E664">
            <v>1.88</v>
          </cell>
        </row>
        <row r="665">
          <cell r="A665">
            <v>813</v>
          </cell>
          <cell r="B665" t="str">
            <v xml:space="preserve">BUCHA REDUCAO PVC SOLD LONGA P/ AGUA FRIA PRED 50MM X 25MM </v>
          </cell>
          <cell r="C665" t="str">
            <v>UN</v>
          </cell>
          <cell r="E665">
            <v>1.52</v>
          </cell>
        </row>
        <row r="666">
          <cell r="A666">
            <v>820</v>
          </cell>
          <cell r="B666" t="str">
            <v xml:space="preserve">BUCHA REDUCAO PVC SOLD LONGA P/ AGUA FRIA PRED 50MM X 32MM </v>
          </cell>
          <cell r="C666" t="str">
            <v>UN</v>
          </cell>
          <cell r="E666">
            <v>2.2400000000000002</v>
          </cell>
        </row>
        <row r="667">
          <cell r="A667">
            <v>816</v>
          </cell>
          <cell r="B667" t="str">
            <v xml:space="preserve">BUCHA REDUCAO PVC SOLD LONGA P/ AGUA FRIA PRED 60MM X 25MM </v>
          </cell>
          <cell r="C667" t="str">
            <v>UN</v>
          </cell>
          <cell r="E667">
            <v>3.84</v>
          </cell>
        </row>
        <row r="668">
          <cell r="A668">
            <v>814</v>
          </cell>
          <cell r="B668" t="str">
            <v xml:space="preserve">BUCHA REDUCAO PVC SOLD LONGA P/ AGUA FRIA PRED 60MM X 32MM </v>
          </cell>
          <cell r="C668" t="str">
            <v>UN</v>
          </cell>
          <cell r="E668">
            <v>4.72</v>
          </cell>
        </row>
        <row r="669">
          <cell r="A669">
            <v>815</v>
          </cell>
          <cell r="B669" t="str">
            <v xml:space="preserve">BUCHA REDUCAO PVC SOLD LONGA P/ AGUA FRIA PRED 60MM X 40MM </v>
          </cell>
          <cell r="C669" t="str">
            <v>UN</v>
          </cell>
          <cell r="E669">
            <v>5</v>
          </cell>
        </row>
        <row r="670">
          <cell r="A670">
            <v>822</v>
          </cell>
          <cell r="B670" t="str">
            <v xml:space="preserve">BUCHA REDUCAO PVC SOLD LONGA P/ AGUA FRIA PRED 60MM X 50MM </v>
          </cell>
          <cell r="C670" t="str">
            <v>UN</v>
          </cell>
          <cell r="E670">
            <v>7.28</v>
          </cell>
        </row>
        <row r="671">
          <cell r="A671">
            <v>821</v>
          </cell>
          <cell r="B671" t="str">
            <v xml:space="preserve">BUCHA REDUCAO PVC SOLD LONGA P/ AGUA FRIA PRED 75MM X 50MM </v>
          </cell>
          <cell r="C671" t="str">
            <v>UN</v>
          </cell>
          <cell r="E671">
            <v>8.48</v>
          </cell>
        </row>
        <row r="672">
          <cell r="A672">
            <v>817</v>
          </cell>
          <cell r="B672" t="str">
            <v xml:space="preserve">BUCHA REDUCAO PVC SOLD LONGA P/ AGUA FRIA PRED 85MM X 60MM </v>
          </cell>
          <cell r="C672" t="str">
            <v>UN</v>
          </cell>
          <cell r="E672">
            <v>9.24</v>
          </cell>
        </row>
        <row r="673">
          <cell r="A673">
            <v>20086</v>
          </cell>
          <cell r="B673" t="str">
            <v xml:space="preserve">BUCHA REDUCAO PVC SOLD LONGA P/ ESG PREDIAL 50MM X 40MM </v>
          </cell>
          <cell r="C673" t="str">
            <v>UN</v>
          </cell>
          <cell r="E673">
            <v>1.1200000000000001</v>
          </cell>
        </row>
        <row r="674">
          <cell r="A674">
            <v>4375</v>
          </cell>
          <cell r="B674" t="str">
            <v xml:space="preserve">BUCHA S 6 </v>
          </cell>
          <cell r="C674" t="str">
            <v>UN</v>
          </cell>
          <cell r="E674">
            <v>0.06</v>
          </cell>
        </row>
        <row r="675">
          <cell r="A675">
            <v>12616</v>
          </cell>
          <cell r="B675" t="str">
            <v xml:space="preserve">CABECEIRA DIREITA PVC AQUAPLUV D = 125 MM </v>
          </cell>
          <cell r="C675" t="str">
            <v>UN</v>
          </cell>
          <cell r="E675">
            <v>20.47</v>
          </cell>
        </row>
        <row r="676">
          <cell r="A676">
            <v>12617</v>
          </cell>
          <cell r="B676" t="str">
            <v xml:space="preserve">CABECEIRA ESQUERDA PVC AQUAPLUV D = 125 MM </v>
          </cell>
          <cell r="C676" t="str">
            <v>UN</v>
          </cell>
          <cell r="E676">
            <v>21.4</v>
          </cell>
        </row>
        <row r="677">
          <cell r="A677">
            <v>4271</v>
          </cell>
          <cell r="B677" t="str">
            <v xml:space="preserve">CABIDE DE LOUCA BRANCA SIMPLES TP GANCHO </v>
          </cell>
          <cell r="C677" t="str">
            <v>UN</v>
          </cell>
          <cell r="E677">
            <v>11.26</v>
          </cell>
        </row>
        <row r="678">
          <cell r="A678">
            <v>25004</v>
          </cell>
          <cell r="B678" t="str">
            <v xml:space="preserve">CABO DE ALUMINIO C/ ALMA DE ACO, BITOLA 1/0 AWG </v>
          </cell>
          <cell r="C678" t="str">
            <v>KG</v>
          </cell>
          <cell r="E678">
            <v>11.72</v>
          </cell>
        </row>
        <row r="679">
          <cell r="A679">
            <v>25002</v>
          </cell>
          <cell r="B679" t="str">
            <v xml:space="preserve">CABO DE ALUMINIO C/ ALMA DE ACO, BITOLA 2 AWG </v>
          </cell>
          <cell r="C679" t="str">
            <v>KG</v>
          </cell>
          <cell r="E679">
            <v>11.99</v>
          </cell>
        </row>
        <row r="680">
          <cell r="A680">
            <v>841</v>
          </cell>
          <cell r="B680" t="str">
            <v xml:space="preserve">CABO DE ALUMINIO NU COM ALMA DE ACO, BITOLA 4 AWG </v>
          </cell>
          <cell r="C680" t="str">
            <v>KG</v>
          </cell>
          <cell r="E680">
            <v>15.83</v>
          </cell>
        </row>
        <row r="681">
          <cell r="A681">
            <v>25005</v>
          </cell>
          <cell r="B681" t="str">
            <v xml:space="preserve">CABO DE ALUMINIO S/ ALMA DE ACO, BITOLA 1/0 AWG </v>
          </cell>
          <cell r="C681" t="str">
            <v>KG</v>
          </cell>
          <cell r="E681">
            <v>13.35</v>
          </cell>
        </row>
        <row r="682">
          <cell r="A682">
            <v>25003</v>
          </cell>
          <cell r="B682" t="str">
            <v xml:space="preserve">CABO DE ALUMINIO S/ ALMA DE ACO, BITOLA 2 AWG </v>
          </cell>
          <cell r="C682" t="str">
            <v>KG</v>
          </cell>
          <cell r="E682">
            <v>14.3</v>
          </cell>
        </row>
        <row r="683">
          <cell r="A683">
            <v>842</v>
          </cell>
          <cell r="B683" t="str">
            <v xml:space="preserve">CABO DE ALUMINIO S/ ALMA DE ACO, BITOLA 4AWG </v>
          </cell>
          <cell r="C683" t="str">
            <v>KG</v>
          </cell>
          <cell r="E683">
            <v>17.760000000000002</v>
          </cell>
        </row>
        <row r="684">
          <cell r="A684">
            <v>959</v>
          </cell>
          <cell r="B684" t="str">
            <v xml:space="preserve">CABO DE COBRE EXTRA FLEXIVEL, ISOLACAO EM PVC, 16MM2 (P/ MAQUINA DE SOLDA) </v>
          </cell>
          <cell r="C684" t="str">
            <v>M</v>
          </cell>
          <cell r="E684">
            <v>10.97</v>
          </cell>
        </row>
        <row r="685">
          <cell r="A685">
            <v>960</v>
          </cell>
          <cell r="B685" t="str">
            <v xml:space="preserve">CABO DE COBRE EXTRA FLEXIVEL, ISOLACAO EM PVC, 25MM2 (P/ MAQUINA DE SOLDA) </v>
          </cell>
          <cell r="C685" t="str">
            <v>M</v>
          </cell>
          <cell r="E685">
            <v>16.27</v>
          </cell>
        </row>
        <row r="686">
          <cell r="A686">
            <v>961</v>
          </cell>
          <cell r="B686" t="str">
            <v xml:space="preserve">CABO DE COBRE EXTRA FLEXIVEL, ISOLACAO EM PVC, 35MM2 (P/ MAQUINA DE SOLDA) </v>
          </cell>
          <cell r="C686" t="str">
            <v>M</v>
          </cell>
          <cell r="E686">
            <v>23.16</v>
          </cell>
        </row>
        <row r="687">
          <cell r="A687">
            <v>962</v>
          </cell>
          <cell r="B687" t="str">
            <v xml:space="preserve">CABO DE COBRE EXTRA FLEXIVEL, ISOLACAO EM PVC, 50MM2 (P/ MAQUINA DE SOLDA) </v>
          </cell>
          <cell r="C687" t="str">
            <v>M</v>
          </cell>
          <cell r="E687">
            <v>33.4</v>
          </cell>
        </row>
        <row r="688">
          <cell r="A688">
            <v>957</v>
          </cell>
          <cell r="B688" t="str">
            <v xml:space="preserve">CABO DE COBRE EXTRA FLEXIVEL, ISOLACAO EM PVC, 70MM2 (P/ MAQUINA DE SOLDA) </v>
          </cell>
          <cell r="C688" t="str">
            <v>M</v>
          </cell>
          <cell r="E688">
            <v>43.03</v>
          </cell>
        </row>
        <row r="689">
          <cell r="A689">
            <v>958</v>
          </cell>
          <cell r="B689" t="str">
            <v xml:space="preserve">CABO DE COBRE EXTRA FLEXIVEL, ISOLACAO EM PVC, 95MM2 (P/ MAQUINA DE SOLDA) </v>
          </cell>
          <cell r="C689" t="str">
            <v>M</v>
          </cell>
          <cell r="E689">
            <v>53.81</v>
          </cell>
        </row>
        <row r="690">
          <cell r="A690">
            <v>979</v>
          </cell>
          <cell r="B690" t="str">
            <v xml:space="preserve">CABO DE COBRE FLEXÍVEL DE 16 MM2, COM ISOLAMENTO ANTI-CHAMA 450/750 V </v>
          </cell>
          <cell r="C690" t="str">
            <v>M</v>
          </cell>
          <cell r="E690">
            <v>6.4</v>
          </cell>
        </row>
        <row r="691">
          <cell r="A691">
            <v>993</v>
          </cell>
          <cell r="B691" t="str">
            <v xml:space="preserve">CABO DE COBRE ISOLAMENTO ANTI-CHAMA 0,6/1KV 1,5MM2 (1 CONDUTOR) TP SINTENAX PIRELLI OU EQUIV </v>
          </cell>
          <cell r="C691" t="str">
            <v>M</v>
          </cell>
          <cell r="E691">
            <v>1.22</v>
          </cell>
        </row>
        <row r="692">
          <cell r="A692">
            <v>1020</v>
          </cell>
          <cell r="B692" t="str">
            <v xml:space="preserve">CABO DE COBRE ISOLAMENTO ANTI-CHAMA 0,6/1KV 10MM2 (1 CONDUTOR) TP SINTENAX PIRELLI OU EQUIV </v>
          </cell>
          <cell r="C692" t="str">
            <v>M</v>
          </cell>
          <cell r="E692">
            <v>5</v>
          </cell>
        </row>
        <row r="693">
          <cell r="A693">
            <v>1017</v>
          </cell>
          <cell r="B693" t="str">
            <v xml:space="preserve">CABO DE COBRE ISOLAMENTO ANTI-CHAMA 0,6/1KV 120MM2 (1 CONDUTOR) TP SINTENAX PIRELLI OU EQUIV </v>
          </cell>
          <cell r="C693" t="str">
            <v>M</v>
          </cell>
          <cell r="E693">
            <v>46.72</v>
          </cell>
        </row>
        <row r="694">
          <cell r="A694">
            <v>999</v>
          </cell>
          <cell r="B694" t="str">
            <v xml:space="preserve">CABO DE COBRE ISOLAMENTO ANTI-CHAMA 0,6/1KV 150MM2 (1 CONDUTOR) TP SINTENAX PIRELLI OU EQUIV </v>
          </cell>
          <cell r="C694" t="str">
            <v>M</v>
          </cell>
          <cell r="E694">
            <v>59.35</v>
          </cell>
        </row>
        <row r="695">
          <cell r="A695">
            <v>995</v>
          </cell>
          <cell r="B695" t="str">
            <v xml:space="preserve">CABO DE COBRE ISOLAMENTO ANTI-CHAMA 0,6/1KV 16MM2 (1 CONDUTOR) TP SINTENAX PIRELLI OU EQUIV </v>
          </cell>
          <cell r="C695" t="str">
            <v>M</v>
          </cell>
          <cell r="E695">
            <v>7.51</v>
          </cell>
        </row>
        <row r="696">
          <cell r="A696">
            <v>1000</v>
          </cell>
          <cell r="B696" t="str">
            <v xml:space="preserve">CABO DE COBRE ISOLAMENTO ANTI-CHAMA 0,6/1KV 185MM2 (1 CONDUTOR)TP SINTENAX PIRELLI OU EQUIV </v>
          </cell>
          <cell r="C696" t="str">
            <v>M</v>
          </cell>
          <cell r="E696">
            <v>72.73</v>
          </cell>
        </row>
        <row r="697">
          <cell r="A697">
            <v>1022</v>
          </cell>
          <cell r="B697" t="str">
            <v xml:space="preserve">CABO DE COBRE ISOLAMENTO ANTI-CHAMA 0,6/1KV 2,5MM2 (1 CONDUTOR) TP SINTENAX PIRELLI OU EQUIV </v>
          </cell>
          <cell r="C697" t="str">
            <v>M</v>
          </cell>
          <cell r="E697">
            <v>1.57</v>
          </cell>
        </row>
        <row r="698">
          <cell r="A698">
            <v>1015</v>
          </cell>
          <cell r="B698" t="str">
            <v xml:space="preserve">CABO DE COBRE ISOLAMENTO ANTI-CHAMA 0,6/1KV 240MM2 (1 CONDUTOR)TP SINTENAX PIRELLI OU EQUIV </v>
          </cell>
          <cell r="C698" t="str">
            <v>M</v>
          </cell>
          <cell r="E698">
            <v>98.5</v>
          </cell>
        </row>
        <row r="699">
          <cell r="A699">
            <v>996</v>
          </cell>
          <cell r="B699" t="str">
            <v xml:space="preserve">CABO DE COBRE ISOLAMENTO ANTI-CHAMA 0,6/1KV 25MM2 (1 CONDUTOR) TP SINTENAX PIRELLI OU EQUIV </v>
          </cell>
          <cell r="C699" t="str">
            <v>M</v>
          </cell>
          <cell r="E699">
            <v>11.58</v>
          </cell>
        </row>
        <row r="700">
          <cell r="A700">
            <v>1001</v>
          </cell>
          <cell r="B700" t="str">
            <v xml:space="preserve">CABO DE COBRE ISOLAMENTO ANTI-CHAMA 0,6/1KV 300MM2 (1 CONDUTOR) TP SINTENAX PIRELLI OU EQUIV </v>
          </cell>
          <cell r="C700" t="str">
            <v>M</v>
          </cell>
          <cell r="E700">
            <v>117.18</v>
          </cell>
        </row>
        <row r="701">
          <cell r="A701">
            <v>1019</v>
          </cell>
          <cell r="B701" t="str">
            <v xml:space="preserve">CABO DE COBRE ISOLAMENTO ANTI-CHAMA 0,6/1KV 35MM2 (1 CONDUTOR) TP SINTENAX PIRELLI OU EQUIV </v>
          </cell>
          <cell r="C701" t="str">
            <v>M</v>
          </cell>
          <cell r="E701">
            <v>15.24</v>
          </cell>
        </row>
        <row r="702">
          <cell r="A702">
            <v>1021</v>
          </cell>
          <cell r="B702" t="str">
            <v xml:space="preserve">CABO DE COBRE ISOLAMENTO ANTI-CHAMA 0,6/1KV 4MM2 (1 CONDUTOR) TP SINTENAX PIRELLI OU EQUIV </v>
          </cell>
          <cell r="C702" t="str">
            <v>M</v>
          </cell>
          <cell r="E702">
            <v>2.62</v>
          </cell>
        </row>
        <row r="703">
          <cell r="A703">
            <v>1018</v>
          </cell>
          <cell r="B703" t="str">
            <v xml:space="preserve">CABO DE COBRE ISOLAMENTO ANTI-CHAMA 0,6/1KV 50MM2 (1 CONDUTOR) TP SINTENAX PIRELLI OU EQUIV 75 A 500 E PN-16 DN 75 A 400 </v>
          </cell>
          <cell r="C703" t="str">
            <v>M</v>
          </cell>
          <cell r="E703">
            <v>20.65</v>
          </cell>
        </row>
        <row r="704">
          <cell r="A704">
            <v>994</v>
          </cell>
          <cell r="B704" t="str">
            <v xml:space="preserve">CABO DE COBRE ISOLAMENTO ANTI-CHAMA 0,6/1KV 6MM2 (1 CONDUTOR) TP SINTENAX PIRELLI OU EQUIV </v>
          </cell>
          <cell r="C704" t="str">
            <v>M</v>
          </cell>
          <cell r="E704">
            <v>3.26</v>
          </cell>
        </row>
        <row r="705">
          <cell r="A705">
            <v>977</v>
          </cell>
          <cell r="B705" t="str">
            <v xml:space="preserve">CABO DE COBRE ISOLAMENTO ANTI-CHAMA 0,6/1KV 70MM2 (1 CONDUTOR) TP SINTENAX PIRELLI OU EQUIV Código Descriçao do Insumo Unid Preço Mediano (R$) </v>
          </cell>
          <cell r="C705" t="str">
            <v>M</v>
          </cell>
          <cell r="E705">
            <v>28.86</v>
          </cell>
        </row>
        <row r="706">
          <cell r="A706">
            <v>998</v>
          </cell>
          <cell r="B706" t="str">
            <v xml:space="preserve">CABO DE COBRE ISOLAMENTO ANTI-CHAMA 0,6/1KV 95MM2 (1 CONDUTOR) TP SINTENAX PIRELLI OU EQUIV </v>
          </cell>
          <cell r="C706" t="str">
            <v>M</v>
          </cell>
          <cell r="E706">
            <v>40.44</v>
          </cell>
        </row>
        <row r="707">
          <cell r="A707">
            <v>876</v>
          </cell>
          <cell r="B707" t="str">
            <v xml:space="preserve">CABO DE COBRE ISOLAMENTO ANTI-CHAMA 20/35KV 120MM2 TP EPROTENAX FX3 PIRELLI OU EQUIV </v>
          </cell>
          <cell r="C707" t="str">
            <v>M</v>
          </cell>
          <cell r="E707">
            <v>182.34</v>
          </cell>
        </row>
        <row r="708">
          <cell r="A708">
            <v>877</v>
          </cell>
          <cell r="B708" t="str">
            <v xml:space="preserve">CABO DE COBRE ISOLAMENTO ANTI-CHAMA 20/35KV 150MM2 TP EPROTENAX FX3 PIRELLI OU EQUIV </v>
          </cell>
          <cell r="C708" t="str">
            <v>M</v>
          </cell>
          <cell r="E708">
            <v>203.23</v>
          </cell>
        </row>
        <row r="709">
          <cell r="A709">
            <v>882</v>
          </cell>
          <cell r="B709" t="str">
            <v xml:space="preserve">CABO DE COBRE ISOLAMENTO ANTI-CHAMA 20/35KV 185MM2 TP EPROTENAX FX3 PIRELLI OU EQUIV </v>
          </cell>
          <cell r="C709" t="str">
            <v>M</v>
          </cell>
          <cell r="E709">
            <v>231.27</v>
          </cell>
        </row>
        <row r="710">
          <cell r="A710">
            <v>878</v>
          </cell>
          <cell r="B710" t="str">
            <v xml:space="preserve">CABO DE COBRE ISOLAMENTO ANTI-CHAMA 20/35KV 240MM2 TP EPROTENAX FX3 PIRELLI OU EQUIV </v>
          </cell>
          <cell r="C710" t="str">
            <v>M</v>
          </cell>
          <cell r="E710">
            <v>275.77999999999997</v>
          </cell>
        </row>
        <row r="711">
          <cell r="A711">
            <v>879</v>
          </cell>
          <cell r="B711" t="str">
            <v xml:space="preserve">CABO DE COBRE ISOLAMENTO ANTI-CHAMA 20/35KV 300MM2 TP EPROTENAX FX3 PIRELLI OU EQUIV </v>
          </cell>
          <cell r="C711" t="str">
            <v>M</v>
          </cell>
          <cell r="E711">
            <v>320.52</v>
          </cell>
        </row>
        <row r="712">
          <cell r="A712">
            <v>880</v>
          </cell>
          <cell r="B712" t="str">
            <v xml:space="preserve">CABO DE COBRE ISOLAMENTO ANTI-CHAMA 20/35KV 400MM2 TP EPROTENAX FX3 PIRELLI OU EQUIV </v>
          </cell>
          <cell r="C712" t="str">
            <v>M</v>
          </cell>
          <cell r="E712">
            <v>378.94</v>
          </cell>
        </row>
        <row r="713">
          <cell r="A713">
            <v>873</v>
          </cell>
          <cell r="B713" t="str">
            <v xml:space="preserve">CABO DE COBRE ISOLAMENTO ANTI-CHAMA 20/35KV 50MM2 TP EPROTENAX FX3 PIRELLI OU EQUIV </v>
          </cell>
          <cell r="C713" t="str">
            <v>M</v>
          </cell>
          <cell r="E713">
            <v>116.36</v>
          </cell>
        </row>
        <row r="714">
          <cell r="A714">
            <v>881</v>
          </cell>
          <cell r="B714" t="str">
            <v xml:space="preserve">CABO DE COBRE ISOLAMENTO ANTI-CHAMA 20/35KV 500MM2 TP EPROTENAX FX3 PIRELLI OU EQUIV </v>
          </cell>
          <cell r="C714" t="str">
            <v>M</v>
          </cell>
          <cell r="E714">
            <v>451.96</v>
          </cell>
        </row>
        <row r="715">
          <cell r="A715">
            <v>874</v>
          </cell>
          <cell r="B715" t="str">
            <v xml:space="preserve">CABO DE COBRE ISOLAMENTO ANTI-CHAMA 20/35KV 70MM2 TP EPROTENAX FX3 PIRELLI OU EQUIV </v>
          </cell>
          <cell r="C715" t="str">
            <v>M</v>
          </cell>
          <cell r="E715">
            <v>138.82</v>
          </cell>
        </row>
        <row r="716">
          <cell r="A716">
            <v>875</v>
          </cell>
          <cell r="B716" t="str">
            <v xml:space="preserve">CABO DE COBRE ISOLAMENTO ANTI-CHAMA 20/35KV 95MM2 TP EPROTENAX FX3 PIRELLI OU EQUIV </v>
          </cell>
          <cell r="C716" t="str">
            <v>M</v>
          </cell>
          <cell r="E716">
            <v>161.34</v>
          </cell>
        </row>
        <row r="717">
          <cell r="A717">
            <v>1011</v>
          </cell>
          <cell r="B717" t="str">
            <v xml:space="preserve">CABO DE COBRE ISOLAMENTO ANTI-CHAMA 450/750V 0,75MM2, FLEXIVEL, TP FORESPLAST ALCOA OU EQUIV </v>
          </cell>
          <cell r="C717" t="str">
            <v>M</v>
          </cell>
          <cell r="E717">
            <v>0.52</v>
          </cell>
        </row>
        <row r="718">
          <cell r="A718">
            <v>1013</v>
          </cell>
          <cell r="B718" t="str">
            <v xml:space="preserve">CABO DE COBRE ISOLAMENTO ANTI-CHAMA 450/750V 1,5MM2, FLEXIVEL, TP FORESPLAST ALCOA OU EQUIV </v>
          </cell>
          <cell r="C718" t="str">
            <v>M</v>
          </cell>
          <cell r="E718">
            <v>0.87</v>
          </cell>
        </row>
        <row r="719">
          <cell r="A719">
            <v>983</v>
          </cell>
          <cell r="B719" t="str">
            <v xml:space="preserve">CABO DE COBRE ISOLAMENTO ANTI-CHAMA 450/750V 1,5MM2, TP PIRASTIC PIRELLI OU EQUIV </v>
          </cell>
          <cell r="C719" t="str">
            <v>M</v>
          </cell>
          <cell r="E719">
            <v>0.87</v>
          </cell>
        </row>
        <row r="720">
          <cell r="A720">
            <v>980</v>
          </cell>
          <cell r="B720" t="str">
            <v xml:space="preserve">CABO DE COBRE ISOLAMENTO ANTI-CHAMA 450/750V 10MM2, FLEXIVEL, TP FORESPLAST ALCOA OU EQUIV </v>
          </cell>
          <cell r="C720" t="str">
            <v>M</v>
          </cell>
          <cell r="E720">
            <v>5.53</v>
          </cell>
        </row>
        <row r="721">
          <cell r="A721">
            <v>985</v>
          </cell>
          <cell r="B721" t="str">
            <v xml:space="preserve">CABO DE COBRE ISOLAMENTO ANTI-CHAMA 450/750V 10MM2, TP PIRASTIC PIRELLI OU EQUIV </v>
          </cell>
          <cell r="C721" t="str">
            <v>M</v>
          </cell>
          <cell r="E721">
            <v>4.4800000000000004</v>
          </cell>
        </row>
        <row r="722">
          <cell r="A722">
            <v>1006</v>
          </cell>
          <cell r="B722" t="str">
            <v xml:space="preserve">CABO DE COBRE ISOLAMENTO ANTI-CHAMA 450/750V 120MM2, TP PIRASTIC PIRELLI OU EQUIV </v>
          </cell>
          <cell r="C722" t="str">
            <v>M</v>
          </cell>
          <cell r="E722">
            <v>44.16</v>
          </cell>
        </row>
        <row r="723">
          <cell r="A723">
            <v>990</v>
          </cell>
          <cell r="B723" t="str">
            <v xml:space="preserve">CABO DE COBRE ISOLAMENTO ANTI-CHAMA 450/750V 150MM2, TP PIRASTIC PIRELLI OU EQUIV </v>
          </cell>
          <cell r="C723" t="str">
            <v>M</v>
          </cell>
          <cell r="E723">
            <v>53.35</v>
          </cell>
        </row>
        <row r="724">
          <cell r="A724">
            <v>1004</v>
          </cell>
          <cell r="B724" t="str">
            <v xml:space="preserve">CABO DE COBRE ISOLAMENTO ANTI-CHAMA 450/750V 16MM2, FLEXIVEL, TP FORESPLAST ALCOA OU EQUIV </v>
          </cell>
          <cell r="C724" t="str">
            <v>M</v>
          </cell>
          <cell r="E724">
            <v>9.31</v>
          </cell>
        </row>
        <row r="725">
          <cell r="A725">
            <v>1005</v>
          </cell>
          <cell r="B725" t="str">
            <v xml:space="preserve">CABO DE COBRE ISOLAMENTO ANTI-CHAMA 450/750V 185MM2, TP PIRASTIC PIRELLI OU EQUIV </v>
          </cell>
          <cell r="C725" t="str">
            <v>M</v>
          </cell>
          <cell r="E725">
            <v>66.73</v>
          </cell>
        </row>
        <row r="726">
          <cell r="A726">
            <v>1014</v>
          </cell>
          <cell r="B726" t="str">
            <v xml:space="preserve">CABO DE COBRE ISOLAMENTO ANTI-CHAMA 450/750V 2,5MM2, FLEXIVEL, TP FORESPLAST ALCOA OU EQUIV </v>
          </cell>
          <cell r="C726" t="str">
            <v>M</v>
          </cell>
          <cell r="E726">
            <v>1.45</v>
          </cell>
        </row>
        <row r="727">
          <cell r="A727">
            <v>984</v>
          </cell>
          <cell r="B727" t="str">
            <v xml:space="preserve">CABO DE COBRE ISOLAMENTO ANTI-CHAMA 450/750V 2,5MM2, TP PIRASTIC PIRELLI OU EQUIV </v>
          </cell>
          <cell r="C727" t="str">
            <v>M</v>
          </cell>
          <cell r="E727">
            <v>1.22</v>
          </cell>
        </row>
        <row r="728">
          <cell r="A728">
            <v>991</v>
          </cell>
          <cell r="B728" t="str">
            <v xml:space="preserve">CABO DE COBRE ISOLAMENTO ANTI-CHAMA 450/750V 240MM2, TP PIRASTIC PIRELLI OU EQUIV </v>
          </cell>
          <cell r="C728" t="str">
            <v>M</v>
          </cell>
          <cell r="E728">
            <v>86.87</v>
          </cell>
        </row>
        <row r="729">
          <cell r="A729">
            <v>986</v>
          </cell>
          <cell r="B729" t="str">
            <v xml:space="preserve">CABO DE COBRE ISOLAMENTO ANTI-CHAMA 450/750V 25MM2, TP PIRASTIC PIRELLI OU EQUIV </v>
          </cell>
          <cell r="C729" t="str">
            <v>M</v>
          </cell>
          <cell r="E729">
            <v>10.01</v>
          </cell>
        </row>
        <row r="730">
          <cell r="A730">
            <v>11798</v>
          </cell>
          <cell r="B730" t="str">
            <v xml:space="preserve">CABO DE COBRE ISOLAMENTO ANTI-CHAMA 450/750V 3 X 10MM2, TP FICAP OU EQUIV </v>
          </cell>
          <cell r="C730" t="str">
            <v>M</v>
          </cell>
          <cell r="E730">
            <v>21.53</v>
          </cell>
        </row>
        <row r="731">
          <cell r="A731">
            <v>11801</v>
          </cell>
          <cell r="B731" t="str">
            <v xml:space="preserve">CABO DE COBRE ISOLAMENTO ANTI-CHAMA 450/750V 3 X 16MM2, TP FICAP OU EQUIV </v>
          </cell>
          <cell r="C731" t="str">
            <v>M</v>
          </cell>
          <cell r="E731">
            <v>29.03</v>
          </cell>
        </row>
        <row r="732">
          <cell r="A732">
            <v>11804</v>
          </cell>
          <cell r="B732" t="str">
            <v xml:space="preserve">CABO DE COBRE ISOLAMENTO ANTI-CHAMA 450/750V 3 X 25MM2, TP FICAP OU EQUIV </v>
          </cell>
          <cell r="C732" t="str">
            <v>M</v>
          </cell>
          <cell r="E732">
            <v>43.17</v>
          </cell>
        </row>
        <row r="733">
          <cell r="A733">
            <v>1024</v>
          </cell>
          <cell r="B733" t="str">
            <v xml:space="preserve">CABO DE COBRE ISOLAMENTO ANTI-CHAMA 450/750V 300MM2, TP PIRASTIC PIRELLI OU EQUIV </v>
          </cell>
          <cell r="C733" t="str">
            <v>M</v>
          </cell>
          <cell r="E733">
            <v>105.6</v>
          </cell>
        </row>
        <row r="734">
          <cell r="A734">
            <v>987</v>
          </cell>
          <cell r="B734" t="str">
            <v xml:space="preserve">CABO DE COBRE ISOLAMENTO ANTI-CHAMA 450/750V 35MM2, TP PIRASTIC PIRELLI OU EQUIV </v>
          </cell>
          <cell r="C734" t="str">
            <v>M</v>
          </cell>
          <cell r="E734">
            <v>13.27</v>
          </cell>
        </row>
        <row r="735">
          <cell r="A735">
            <v>981</v>
          </cell>
          <cell r="B735" t="str">
            <v xml:space="preserve">CABO DE COBRE ISOLAMENTO ANTI-CHAMA 450/750V 4MM2, FLEXIVEL, TP FORESPLAST ALCOA OU EQUIV </v>
          </cell>
          <cell r="C735" t="str">
            <v>M</v>
          </cell>
          <cell r="E735">
            <v>2.09</v>
          </cell>
        </row>
        <row r="736">
          <cell r="A736">
            <v>1003</v>
          </cell>
          <cell r="B736" t="str">
            <v xml:space="preserve">CABO DE COBRE ISOLAMENTO ANTI-CHAMA 450/750V 4MM2, TP PIRASTIC PIRELLI OU EQUIV </v>
          </cell>
          <cell r="C736" t="str">
            <v>M</v>
          </cell>
          <cell r="E736">
            <v>1.75</v>
          </cell>
        </row>
        <row r="737">
          <cell r="A737">
            <v>992</v>
          </cell>
          <cell r="B737" t="str">
            <v xml:space="preserve">CABO DE COBRE ISOLAMENTO ANTI-CHAMA 450/750V 400MM2 TP PIRASTIC PIRELLI OU EQUIV </v>
          </cell>
          <cell r="C737" t="str">
            <v>M</v>
          </cell>
          <cell r="E737">
            <v>137.25</v>
          </cell>
        </row>
        <row r="738">
          <cell r="A738">
            <v>1007</v>
          </cell>
          <cell r="B738" t="str">
            <v xml:space="preserve">CABO DE COBRE ISOLAMENTO ANTI-CHAMA 450/750V 50MM2, TP PIRASTIC PIRELLI OU EQUIV </v>
          </cell>
          <cell r="C738" t="str">
            <v>M</v>
          </cell>
          <cell r="E738">
            <v>17.920000000000002</v>
          </cell>
        </row>
        <row r="739">
          <cell r="A739">
            <v>982</v>
          </cell>
          <cell r="B739" t="str">
            <v xml:space="preserve">CABO DE COBRE ISOLAMENTO ANTI-CHAMA 450/750V 6MM2, FLEXIVEL, TP FORESPLAST ALCOA OU EQUIV </v>
          </cell>
          <cell r="C739" t="str">
            <v>M</v>
          </cell>
          <cell r="E739">
            <v>3.14</v>
          </cell>
        </row>
        <row r="740">
          <cell r="A740">
            <v>1008</v>
          </cell>
          <cell r="B740" t="str">
            <v xml:space="preserve">CABO DE COBRE ISOLAMENTO ANTI-CHAMA 450/750V 6MM2, TP PIRASTIC PIRELLI OU EQUIV </v>
          </cell>
          <cell r="C740" t="str">
            <v>M</v>
          </cell>
          <cell r="E740">
            <v>2.68</v>
          </cell>
        </row>
        <row r="741">
          <cell r="A741">
            <v>988</v>
          </cell>
          <cell r="B741" t="str">
            <v xml:space="preserve">CABO DE COBRE ISOLAMENTO ANTI-CHAMA 450/750V 70MM2, TP PIRASTIC PIRELLI OU SIMILAR </v>
          </cell>
          <cell r="C741" t="str">
            <v>M</v>
          </cell>
          <cell r="E741">
            <v>26.3</v>
          </cell>
        </row>
        <row r="742">
          <cell r="A742">
            <v>989</v>
          </cell>
          <cell r="B742" t="str">
            <v xml:space="preserve">CABO DE COBRE ISOLAMENTO ANTI-CHAMA 450/750V 95MM2, TP PIRASTIC PIRELLI OU EQUIV </v>
          </cell>
          <cell r="C742" t="str">
            <v>M</v>
          </cell>
          <cell r="E742">
            <v>35.43</v>
          </cell>
        </row>
        <row r="743">
          <cell r="A743">
            <v>862</v>
          </cell>
          <cell r="B743" t="str">
            <v xml:space="preserve">CABO DE COBRE NU 10MM2 MEIO-DURO </v>
          </cell>
          <cell r="C743" t="str">
            <v>M</v>
          </cell>
          <cell r="E743">
            <v>4.5999999999999996</v>
          </cell>
        </row>
        <row r="744">
          <cell r="A744">
            <v>866</v>
          </cell>
          <cell r="B744" t="str">
            <v xml:space="preserve">CABO DE COBRE NU 120MM2 MEIO-DURO </v>
          </cell>
          <cell r="C744" t="str">
            <v>M</v>
          </cell>
          <cell r="E744">
            <v>42.78</v>
          </cell>
        </row>
        <row r="745">
          <cell r="A745">
            <v>892</v>
          </cell>
          <cell r="B745" t="str">
            <v xml:space="preserve">CABO DE COBRE NU 150MM2 MEIO-DURO </v>
          </cell>
          <cell r="C745" t="str">
            <v>M</v>
          </cell>
          <cell r="E745">
            <v>51.91</v>
          </cell>
        </row>
        <row r="746">
          <cell r="A746">
            <v>857</v>
          </cell>
          <cell r="B746" t="str">
            <v xml:space="preserve">CABO DE COBRE NU 16MM2 MEIO-DURO </v>
          </cell>
          <cell r="C746" t="str">
            <v>M</v>
          </cell>
          <cell r="E746">
            <v>5.89</v>
          </cell>
        </row>
        <row r="747">
          <cell r="A747">
            <v>868</v>
          </cell>
          <cell r="B747" t="str">
            <v xml:space="preserve">CABO DE COBRE NU 25MM2 MEIO-DURO </v>
          </cell>
          <cell r="C747" t="str">
            <v>M</v>
          </cell>
          <cell r="E747">
            <v>10.49</v>
          </cell>
        </row>
        <row r="748">
          <cell r="A748">
            <v>870</v>
          </cell>
          <cell r="B748" t="str">
            <v xml:space="preserve">CABO DE COBRE NU 300MM2 MEIO-DURO </v>
          </cell>
          <cell r="C748" t="str">
            <v>M</v>
          </cell>
          <cell r="E748">
            <v>108.41</v>
          </cell>
        </row>
        <row r="749">
          <cell r="A749">
            <v>863</v>
          </cell>
          <cell r="B749" t="str">
            <v xml:space="preserve">CABO DE COBRE NU 35MM2 MEIO-DURO </v>
          </cell>
          <cell r="C749" t="str">
            <v>M</v>
          </cell>
          <cell r="E749">
            <v>13.46</v>
          </cell>
        </row>
        <row r="750">
          <cell r="A750">
            <v>867</v>
          </cell>
          <cell r="B750" t="str">
            <v xml:space="preserve">CABO DE COBRE NU 50MM2 MEIO-DURO </v>
          </cell>
          <cell r="C750" t="str">
            <v>M</v>
          </cell>
          <cell r="E750">
            <v>17.54</v>
          </cell>
        </row>
        <row r="751">
          <cell r="A751">
            <v>891</v>
          </cell>
          <cell r="B751" t="str">
            <v xml:space="preserve">CABO DE COBRE NU 500MM2 MEIO-DURO </v>
          </cell>
          <cell r="C751" t="str">
            <v>M</v>
          </cell>
          <cell r="E751">
            <v>172.82</v>
          </cell>
        </row>
        <row r="752">
          <cell r="A752">
            <v>861</v>
          </cell>
          <cell r="B752" t="str">
            <v xml:space="preserve">CABO DE COBRE NU 6MM2 MEIO-DURO </v>
          </cell>
          <cell r="C752" t="str">
            <v>M</v>
          </cell>
          <cell r="E752">
            <v>2.91</v>
          </cell>
        </row>
        <row r="753">
          <cell r="A753">
            <v>864</v>
          </cell>
          <cell r="B753" t="str">
            <v xml:space="preserve">CABO DE COBRE NU 70MM2 MEIO-DURO </v>
          </cell>
          <cell r="C753" t="str">
            <v>M</v>
          </cell>
          <cell r="E753">
            <v>25.89</v>
          </cell>
        </row>
        <row r="754">
          <cell r="A754">
            <v>865</v>
          </cell>
          <cell r="B754" t="str">
            <v xml:space="preserve">CABO DE COBRE NU 95MM2 MEIO-DURO </v>
          </cell>
          <cell r="C754" t="str">
            <v>M</v>
          </cell>
          <cell r="E754">
            <v>34.369999999999997</v>
          </cell>
        </row>
        <row r="755">
          <cell r="A755">
            <v>948</v>
          </cell>
          <cell r="B755" t="str">
            <v xml:space="preserve">CABO DE COBRE UNIPOLAR 10MM2 BLINDADO, ISOLACAO 3,6/6KV EPR, COBERTURA EM PVC </v>
          </cell>
          <cell r="C755" t="str">
            <v>M</v>
          </cell>
          <cell r="E755">
            <v>17.21</v>
          </cell>
        </row>
        <row r="756">
          <cell r="A756">
            <v>947</v>
          </cell>
          <cell r="B756" t="str">
            <v xml:space="preserve">CABO DE COBRE UNIPOLAR 16MM2 BLINDADO, ISOLACAO 3,6/6KV EPR, COBERTURA EM PVC </v>
          </cell>
          <cell r="C756" t="str">
            <v>M</v>
          </cell>
          <cell r="E756">
            <v>19.37</v>
          </cell>
        </row>
        <row r="757">
          <cell r="A757">
            <v>911</v>
          </cell>
          <cell r="B757" t="str">
            <v xml:space="preserve">CABO DE COBRE UNIPOLAR 16MM2 BLINDADO, ISOLACAO 6/10KV EPR, COBERTURA EM PVC </v>
          </cell>
          <cell r="C757" t="str">
            <v>M</v>
          </cell>
          <cell r="E757">
            <v>19.59</v>
          </cell>
        </row>
        <row r="758">
          <cell r="A758">
            <v>925</v>
          </cell>
          <cell r="B758" t="str">
            <v xml:space="preserve">CABO DE COBRE UNIPOLAR 25MM2 BLINDADO, ISOLACAO 3,6/6KV EPR, COBERTURA EM PVC Código Descriçao do Insumo Unid Preço Mediano (R$) </v>
          </cell>
          <cell r="C758" t="str">
            <v>M</v>
          </cell>
          <cell r="E758">
            <v>22.37</v>
          </cell>
        </row>
        <row r="759">
          <cell r="A759">
            <v>954</v>
          </cell>
          <cell r="B759" t="str">
            <v xml:space="preserve">CABO DE COBRE UNIPOLAR 25MM2 BLINDADO, ISOLACAO 6/10 KV EPR, COBERTURA EM PVC </v>
          </cell>
          <cell r="C759" t="str">
            <v>M</v>
          </cell>
          <cell r="E759">
            <v>22.61</v>
          </cell>
        </row>
        <row r="760">
          <cell r="A760">
            <v>901</v>
          </cell>
          <cell r="B760" t="str">
            <v xml:space="preserve">CABO DE COBRE UNIPOLAR 35MM2 BLINDADO, ISOLACAO 12/20KV EPR - COBERTURA EM PVC. </v>
          </cell>
          <cell r="C760" t="str">
            <v>M</v>
          </cell>
          <cell r="E760">
            <v>29.43</v>
          </cell>
        </row>
        <row r="761">
          <cell r="A761">
            <v>926</v>
          </cell>
          <cell r="B761" t="str">
            <v xml:space="preserve">CABO DE COBRE UNIPOLAR 35MM2 BLINDADO, ISOLACAO 3,6/6KV EPR, COBERTURA EM PVC </v>
          </cell>
          <cell r="C761" t="str">
            <v>M</v>
          </cell>
          <cell r="E761">
            <v>25.44</v>
          </cell>
        </row>
        <row r="762">
          <cell r="A762">
            <v>912</v>
          </cell>
          <cell r="B762" t="str">
            <v xml:space="preserve">CABO DE COBRE UNIPOLAR 35MM2 BLINDADO, ISOLACAO 6/10KV EPR, COBERTURA EM PVC </v>
          </cell>
          <cell r="C762" t="str">
            <v>M</v>
          </cell>
          <cell r="E762">
            <v>25.72</v>
          </cell>
        </row>
        <row r="763">
          <cell r="A763">
            <v>955</v>
          </cell>
          <cell r="B763" t="str">
            <v xml:space="preserve">CABO DE COBRE UNIPOLAR 50MM2 BLINDADO, ISOLACAO 12/20 KV EPR, COBERTURA EM PVC </v>
          </cell>
          <cell r="C763" t="str">
            <v>M</v>
          </cell>
          <cell r="E763">
            <v>35.18</v>
          </cell>
        </row>
        <row r="764">
          <cell r="A764">
            <v>946</v>
          </cell>
          <cell r="B764" t="str">
            <v xml:space="preserve">CABO DE COBRE UNIPOLAR 50MM2 BLINDADO, ISOLACAO 3,6/6 KV EPR, COBERTURA EM PVC </v>
          </cell>
          <cell r="C764" t="str">
            <v>M</v>
          </cell>
          <cell r="E764">
            <v>29.22</v>
          </cell>
        </row>
        <row r="765">
          <cell r="A765">
            <v>953</v>
          </cell>
          <cell r="B765" t="str">
            <v xml:space="preserve">CABO DE COBRE UNIPOLAR 50MM2 BLINDADO, ISOLACAO 6/10 KV EPR, COBERTURA EM PVC </v>
          </cell>
          <cell r="C765" t="str">
            <v>M</v>
          </cell>
          <cell r="E765">
            <v>30.57</v>
          </cell>
        </row>
        <row r="766">
          <cell r="A766">
            <v>902</v>
          </cell>
          <cell r="B766" t="str">
            <v xml:space="preserve">CABO DE COBRE UNIPOLAR 70MM2 BLINDADO, ISOLACAO 12/20KV EPR COBERTURA EM PVC </v>
          </cell>
          <cell r="C766" t="str">
            <v>M</v>
          </cell>
          <cell r="E766">
            <v>38.200000000000003</v>
          </cell>
        </row>
        <row r="767">
          <cell r="A767">
            <v>927</v>
          </cell>
          <cell r="B767" t="str">
            <v xml:space="preserve">CABO DE COBRE UNIPOLAR 70MM2 BLINDADO, ISOLACAO 3,6 KV EPR, COBERTURA EM PVC </v>
          </cell>
          <cell r="C767" t="str">
            <v>M</v>
          </cell>
          <cell r="E767">
            <v>35.869999999999997</v>
          </cell>
        </row>
        <row r="768">
          <cell r="A768">
            <v>913</v>
          </cell>
          <cell r="B768" t="str">
            <v xml:space="preserve">CABO DE COBRE UNIPOLAR 70MM2 BLINDADO, ISOLACAO 6/10KV EPR, COBERTURA EM PVC </v>
          </cell>
          <cell r="C768" t="str">
            <v>M</v>
          </cell>
          <cell r="E768">
            <v>36.299999999999997</v>
          </cell>
        </row>
        <row r="769">
          <cell r="A769">
            <v>903</v>
          </cell>
          <cell r="B769" t="str">
            <v xml:space="preserve">CABO DE COBRE UNIPOLAR 95MM2 BLINDADO, ISOLACAO 12/20KV EPR, COBERTURA EM PVC </v>
          </cell>
          <cell r="C769" t="str">
            <v>M</v>
          </cell>
          <cell r="E769">
            <v>51.7</v>
          </cell>
        </row>
        <row r="770">
          <cell r="A770">
            <v>945</v>
          </cell>
          <cell r="B770" t="str">
            <v xml:space="preserve">CABO DE COBRE UNIPOLAR 95MM2 BLINDADO, ISOLACAO 3,6/6 KV EPR, COBERTURA EM PVC </v>
          </cell>
          <cell r="C770" t="str">
            <v>M</v>
          </cell>
          <cell r="E770">
            <v>42.86</v>
          </cell>
        </row>
        <row r="771">
          <cell r="A771">
            <v>914</v>
          </cell>
          <cell r="B771" t="str">
            <v xml:space="preserve">CABO DE COBRE UNIPOLAR 95MM2 BLINDADO, ISOLACAO 6/10KV EPR, COBERTURA EM PVC </v>
          </cell>
          <cell r="C771" t="str">
            <v>M</v>
          </cell>
          <cell r="E771">
            <v>43.34</v>
          </cell>
        </row>
        <row r="772">
          <cell r="A772">
            <v>11902</v>
          </cell>
          <cell r="B772" t="str">
            <v xml:space="preserve">CABO TELEFONICO S/ BLINDAGEM INT CCI 2 PARES </v>
          </cell>
          <cell r="C772" t="str">
            <v>M</v>
          </cell>
          <cell r="E772">
            <v>0.47</v>
          </cell>
        </row>
        <row r="773">
          <cell r="A773">
            <v>11903</v>
          </cell>
          <cell r="B773" t="str">
            <v xml:space="preserve">CABO TELEFONICO S/ BLINDAGEM INT CCI 3 PARES </v>
          </cell>
          <cell r="C773" t="str">
            <v>M</v>
          </cell>
          <cell r="E773">
            <v>0.69</v>
          </cell>
        </row>
        <row r="774">
          <cell r="A774">
            <v>11904</v>
          </cell>
          <cell r="B774" t="str">
            <v xml:space="preserve">CABO TELEFONICO S/ BLINDAGEM INT CCI 4 PARES </v>
          </cell>
          <cell r="C774" t="str">
            <v>M</v>
          </cell>
          <cell r="E774">
            <v>0.71</v>
          </cell>
        </row>
        <row r="775">
          <cell r="A775">
            <v>11905</v>
          </cell>
          <cell r="B775" t="str">
            <v xml:space="preserve">CABO TELEFONICO S/ BLINDAGEM INT CCI 5 PARES </v>
          </cell>
          <cell r="C775" t="str">
            <v>M</v>
          </cell>
          <cell r="E775">
            <v>0.76</v>
          </cell>
        </row>
        <row r="776">
          <cell r="A776">
            <v>11906</v>
          </cell>
          <cell r="B776" t="str">
            <v xml:space="preserve">CABO TELEFONICO S/ BLINDAGEM INT CCI 6 PARES </v>
          </cell>
          <cell r="C776" t="str">
            <v>M</v>
          </cell>
          <cell r="E776">
            <v>0.98</v>
          </cell>
        </row>
        <row r="777">
          <cell r="A777">
            <v>11914</v>
          </cell>
          <cell r="B777" t="str">
            <v xml:space="preserve">CABO TELEFONICO TP CT 0,50 PARA 100 PARES </v>
          </cell>
          <cell r="C777" t="str">
            <v>M</v>
          </cell>
          <cell r="E777">
            <v>13.92</v>
          </cell>
        </row>
        <row r="778">
          <cell r="A778">
            <v>11916</v>
          </cell>
          <cell r="B778" t="str">
            <v xml:space="preserve">CABO TELEFONICO TP CTP-APL 0,50 PARA 10 PARES </v>
          </cell>
          <cell r="C778" t="str">
            <v>M</v>
          </cell>
          <cell r="E778">
            <v>2.72</v>
          </cell>
        </row>
        <row r="779">
          <cell r="A779">
            <v>11917</v>
          </cell>
          <cell r="B779" t="str">
            <v xml:space="preserve">CABO TELEFONICO TP CTP-APL 0,50 PARA 20 PARES </v>
          </cell>
          <cell r="C779" t="str">
            <v>M</v>
          </cell>
          <cell r="E779">
            <v>4.62</v>
          </cell>
        </row>
        <row r="780">
          <cell r="A780">
            <v>11918</v>
          </cell>
          <cell r="B780" t="str">
            <v xml:space="preserve">CABO TELEFONICO TP CTP-APL 0,50 PARA 30 PARES </v>
          </cell>
          <cell r="C780" t="str">
            <v>M</v>
          </cell>
          <cell r="E780">
            <v>5.44</v>
          </cell>
        </row>
        <row r="781">
          <cell r="A781">
            <v>11919</v>
          </cell>
          <cell r="B781" t="str">
            <v xml:space="preserve">CABO TELEFONICO USO INTERNO TP CI PARA 10 PARES </v>
          </cell>
          <cell r="C781" t="str">
            <v>M</v>
          </cell>
          <cell r="E781">
            <v>2.16</v>
          </cell>
        </row>
        <row r="782">
          <cell r="A782">
            <v>11920</v>
          </cell>
          <cell r="B782" t="str">
            <v xml:space="preserve">CABO TELEFONICO USO INTERNO TP CI PARA 20 PARES </v>
          </cell>
          <cell r="C782" t="str">
            <v>M</v>
          </cell>
          <cell r="E782">
            <v>3.46</v>
          </cell>
        </row>
        <row r="783">
          <cell r="A783">
            <v>11924</v>
          </cell>
          <cell r="B783" t="str">
            <v xml:space="preserve">CABO TELEFONICO USO INTERNO TP CI PARA 200 PARES </v>
          </cell>
          <cell r="C783" t="str">
            <v>M</v>
          </cell>
          <cell r="E783">
            <v>31.85</v>
          </cell>
        </row>
        <row r="784">
          <cell r="A784">
            <v>11921</v>
          </cell>
          <cell r="B784" t="str">
            <v xml:space="preserve">CABO TELEFONICO USO INTERNO TP CI PARA 30 PARES </v>
          </cell>
          <cell r="C784" t="str">
            <v>M</v>
          </cell>
          <cell r="E784">
            <v>4.84</v>
          </cell>
        </row>
        <row r="785">
          <cell r="A785">
            <v>11922</v>
          </cell>
          <cell r="B785" t="str">
            <v xml:space="preserve">CABO TELEFONICO USO INTERNO TP CI PARA 50 PARES </v>
          </cell>
          <cell r="C785" t="str">
            <v>M</v>
          </cell>
          <cell r="E785">
            <v>8.4499999999999993</v>
          </cell>
        </row>
        <row r="786">
          <cell r="A786">
            <v>11923</v>
          </cell>
          <cell r="B786" t="str">
            <v xml:space="preserve">CABO TELEFONICO USO INTERNO TP CI PARA 75 PARES </v>
          </cell>
          <cell r="C786" t="str">
            <v>M</v>
          </cell>
          <cell r="E786">
            <v>10.39</v>
          </cell>
        </row>
        <row r="787">
          <cell r="A787">
            <v>11901</v>
          </cell>
          <cell r="B787" t="str">
            <v xml:space="preserve">CABO TELEFÔNICO SEM BLINDAGEM INTERNA CCI 1 PAR </v>
          </cell>
          <cell r="C787" t="str">
            <v>M</v>
          </cell>
          <cell r="E787">
            <v>0.28999999999999998</v>
          </cell>
        </row>
        <row r="788">
          <cell r="A788">
            <v>10721</v>
          </cell>
          <cell r="B788" t="str">
            <v xml:space="preserve">CACO DE MARMORE PARA PISO </v>
          </cell>
          <cell r="C788" t="str">
            <v>M²</v>
          </cell>
          <cell r="E788">
            <v>13</v>
          </cell>
        </row>
        <row r="789">
          <cell r="A789">
            <v>2354</v>
          </cell>
          <cell r="B789" t="str">
            <v xml:space="preserve">CADASTRISTA DE USUARIOS </v>
          </cell>
          <cell r="C789" t="str">
            <v>H</v>
          </cell>
          <cell r="E789">
            <v>14.06</v>
          </cell>
        </row>
        <row r="790">
          <cell r="A790">
            <v>5089</v>
          </cell>
          <cell r="B790" t="str">
            <v xml:space="preserve">CADEADO ACO GRAFITADO OXIDADO ENVERNIZADO 45MM </v>
          </cell>
          <cell r="C790" t="str">
            <v>UN</v>
          </cell>
          <cell r="E790">
            <v>19.63</v>
          </cell>
        </row>
        <row r="791">
          <cell r="A791">
            <v>5090</v>
          </cell>
          <cell r="B791" t="str">
            <v xml:space="preserve">CADEADO DE LATAO (PADRAO COMUM), H = 25 MM </v>
          </cell>
          <cell r="C791" t="str">
            <v>UN</v>
          </cell>
          <cell r="E791">
            <v>9.48</v>
          </cell>
        </row>
        <row r="792">
          <cell r="A792">
            <v>5085</v>
          </cell>
          <cell r="B792" t="str">
            <v xml:space="preserve">CADEADO LATAO CROMADO H = 35MM / 5 PINOS / HASTE CROMADA H = 30MM </v>
          </cell>
          <cell r="C792" t="str">
            <v>UN</v>
          </cell>
          <cell r="E792">
            <v>14.28</v>
          </cell>
        </row>
        <row r="793">
          <cell r="A793">
            <v>11848</v>
          </cell>
          <cell r="B793" t="str">
            <v xml:space="preserve">CADERNETA DE TOPOGRAFO </v>
          </cell>
          <cell r="C793" t="str">
            <v>UN</v>
          </cell>
          <cell r="E793">
            <v>4.54</v>
          </cell>
        </row>
        <row r="794">
          <cell r="A794">
            <v>4496</v>
          </cell>
          <cell r="B794" t="str">
            <v xml:space="preserve">CAIBRO DE MADEIRA NATIVA/REGIONAL 5 X 5 CM NAO APARELHADA (P/FORMA) </v>
          </cell>
          <cell r="C794" t="str">
            <v>M</v>
          </cell>
          <cell r="E794">
            <v>3.42</v>
          </cell>
        </row>
        <row r="795">
          <cell r="A795">
            <v>11638</v>
          </cell>
          <cell r="B795" t="str">
            <v xml:space="preserve">CAIXA CONCRETO ARMADO P/AR CONDICIONADO 18000BTU </v>
          </cell>
          <cell r="C795" t="str">
            <v>UN</v>
          </cell>
          <cell r="E795">
            <v>94.42</v>
          </cell>
        </row>
        <row r="796">
          <cell r="A796">
            <v>11871</v>
          </cell>
          <cell r="B796" t="str">
            <v xml:space="preserve">CAIXA D'AGUA DE FIBRA DE VIDRO, PARA 500 LITROS, COM TAMPA </v>
          </cell>
          <cell r="C796" t="str">
            <v>UN</v>
          </cell>
          <cell r="E796">
            <v>186.83</v>
          </cell>
        </row>
        <row r="797">
          <cell r="A797">
            <v>1025</v>
          </cell>
          <cell r="B797" t="str">
            <v xml:space="preserve">CAIXA D'AGUA DE FIBROCIMENTO (SEM AMIANTO) PARA 1000 LITROS, COM TAMPA </v>
          </cell>
          <cell r="C797" t="str">
            <v>UN</v>
          </cell>
          <cell r="E797">
            <v>343.68</v>
          </cell>
        </row>
        <row r="798">
          <cell r="A798">
            <v>11868</v>
          </cell>
          <cell r="B798" t="str">
            <v xml:space="preserve">CAIXA D'AGUA FIBRA DE VIDRO 1000L </v>
          </cell>
          <cell r="C798" t="str">
            <v>UN</v>
          </cell>
          <cell r="E798">
            <v>292.13</v>
          </cell>
        </row>
        <row r="799">
          <cell r="A799">
            <v>11869</v>
          </cell>
          <cell r="B799" t="str">
            <v xml:space="preserve">CAIXA D'AGUA FIBRA DE VIDRO 1500L </v>
          </cell>
          <cell r="C799" t="str">
            <v>UN</v>
          </cell>
          <cell r="E799">
            <v>444.5</v>
          </cell>
        </row>
        <row r="800">
          <cell r="A800">
            <v>11865</v>
          </cell>
          <cell r="B800" t="str">
            <v xml:space="preserve">CAIXA D'AGUA FIBROCIMENTO REDONDA C/ TAMPA 500L </v>
          </cell>
          <cell r="C800" t="str">
            <v>UN</v>
          </cell>
          <cell r="E800">
            <v>165.11</v>
          </cell>
        </row>
        <row r="801">
          <cell r="A801">
            <v>11867</v>
          </cell>
          <cell r="B801" t="str">
            <v xml:space="preserve">CAIXA D'AGUA FIBROCIMENTO REDONDA C/ TAMPA 750L </v>
          </cell>
          <cell r="C801" t="str">
            <v>UN</v>
          </cell>
          <cell r="E801">
            <v>286.2</v>
          </cell>
        </row>
        <row r="802">
          <cell r="A802">
            <v>1026</v>
          </cell>
          <cell r="B802" t="str">
            <v xml:space="preserve">CAIXA D'AGUA FIBROCIMENTO 250L </v>
          </cell>
          <cell r="C802" t="str">
            <v>UN</v>
          </cell>
          <cell r="E802">
            <v>103.71</v>
          </cell>
        </row>
        <row r="803">
          <cell r="A803">
            <v>1027</v>
          </cell>
          <cell r="B803" t="str">
            <v xml:space="preserve">CAIXA DAGUA FIBROCIMENTO 100L </v>
          </cell>
          <cell r="C803" t="str">
            <v>UN</v>
          </cell>
          <cell r="E803">
            <v>60.81</v>
          </cell>
        </row>
        <row r="804">
          <cell r="A804">
            <v>1030</v>
          </cell>
          <cell r="B804" t="str">
            <v xml:space="preserve">CAIXA DE DESCARGA DE PLASTICO, EXTERNA, DE *9* L, PUXADOR FIO DE NYLON, NAO INCLUSO CANO, BOLSA, ENGATE </v>
          </cell>
          <cell r="C804" t="str">
            <v>UN</v>
          </cell>
          <cell r="E804">
            <v>19.899999999999999</v>
          </cell>
        </row>
        <row r="805">
          <cell r="A805">
            <v>11241</v>
          </cell>
          <cell r="B805" t="str">
            <v xml:space="preserve">CAIXA DE FERRO FUNDIDO P/ REGISTRO NA RUA - 38,5 X 38,5 X 22CM - 59KG </v>
          </cell>
          <cell r="C805" t="str">
            <v>UN</v>
          </cell>
          <cell r="E805">
            <v>367.44</v>
          </cell>
        </row>
        <row r="806">
          <cell r="A806">
            <v>10521</v>
          </cell>
          <cell r="B806" t="str">
            <v xml:space="preserve">CAIXA DE INCENDIO/ABRIGO DE MANGUEIRAS EM CHAPA SAE 1020 LAMINADA A FRIO, PORTA C/ VENTILACAO E VISOR SUPORTE 1/2 LUA P/ MANG, DE EMBUTIR, INSCR. INCENDIO 75 X 45 X 17CM </v>
          </cell>
          <cell r="C806" t="str">
            <v>UN</v>
          </cell>
          <cell r="E806">
            <v>201.87</v>
          </cell>
        </row>
        <row r="807">
          <cell r="A807">
            <v>10885</v>
          </cell>
          <cell r="B807" t="str">
            <v xml:space="preserve">CAIXA DE INCENDIO/ABRIGO DE MANGUEIRAS EM CHAPA SAE 1020 LAMINADA A FRIO, PORTA C/ VENTILACAO E VISOR SUPORTE 1/2 LUA P/ MANG, DE EMBUTIR, INSCR. INCENDIO 90 X 60 X 17CM </v>
          </cell>
          <cell r="C807" t="str">
            <v>UN</v>
          </cell>
          <cell r="E807">
            <v>261.11</v>
          </cell>
        </row>
        <row r="808">
          <cell r="A808">
            <v>20963</v>
          </cell>
          <cell r="B808" t="str">
            <v xml:space="preserve">CAIXA DE INCENDIO/ABRIGO DE MANGUEIRAS EM CHAPA SAE 1020 LAMINADA A FRIO, PORTA C/ VENTILACAO E VISOR SUPORTE 1/2 LUA P/ MANG, EXTERNA, INSCR. INCENDIO 90 X 60 X 17CM </v>
          </cell>
          <cell r="C808" t="str">
            <v>UN</v>
          </cell>
          <cell r="E808">
            <v>279.23</v>
          </cell>
        </row>
        <row r="809">
          <cell r="A809">
            <v>1062</v>
          </cell>
          <cell r="B809" t="str">
            <v xml:space="preserve">CAIXA DE MEDICAO COM VISOR, PARA 1 MEDIDOR TRIFASICO, EM CHAPA DE ACO GALVANIZADO 18 USG (SEM MEDIDOR E DISJUNTOR) (PADRAO DA CONCESSIONARIA LOCAL) Código Descriçao do Insumo Unid Preço Mediano (R$) </v>
          </cell>
          <cell r="C809" t="str">
            <v>UN</v>
          </cell>
          <cell r="E809">
            <v>90.67</v>
          </cell>
        </row>
        <row r="810">
          <cell r="A810">
            <v>11246</v>
          </cell>
          <cell r="B810" t="str">
            <v xml:space="preserve">CAIXA DE PASSAGEM N 1 PADRAO TELEBRAS DIM 10 X10 X 5CM EM CHAPA DE ACO GALV </v>
          </cell>
          <cell r="C810" t="str">
            <v>UN</v>
          </cell>
          <cell r="E810">
            <v>10.82</v>
          </cell>
        </row>
        <row r="811">
          <cell r="A811">
            <v>11250</v>
          </cell>
          <cell r="B811" t="str">
            <v xml:space="preserve">CAIXA DE PASSAGEM N 2 PADRAO TELEBRAS DIM 20 X 20 X 12CM EM CHAPA DE ACO GALV </v>
          </cell>
          <cell r="C811" t="str">
            <v>UN</v>
          </cell>
          <cell r="E811">
            <v>53.03</v>
          </cell>
        </row>
        <row r="812">
          <cell r="A812">
            <v>11251</v>
          </cell>
          <cell r="B812" t="str">
            <v xml:space="preserve">CAIXA DE PASSAGEM N 3 PADRAO TELEBRAS DIM 40 X 40 X 12CM EM CHAPA DE ACO GALV </v>
          </cell>
          <cell r="C812" t="str">
            <v>UN</v>
          </cell>
          <cell r="E812">
            <v>96.03</v>
          </cell>
        </row>
        <row r="813">
          <cell r="A813">
            <v>11253</v>
          </cell>
          <cell r="B813" t="str">
            <v xml:space="preserve">CAIXA DE PASSAGEM N 4 PADRAO TELEBRAS DIM 60 X 60 X 12CM EM CHAPA DE ACO GALV </v>
          </cell>
          <cell r="C813" t="str">
            <v>UN</v>
          </cell>
          <cell r="E813">
            <v>152.54</v>
          </cell>
        </row>
        <row r="814">
          <cell r="A814">
            <v>11255</v>
          </cell>
          <cell r="B814" t="str">
            <v xml:space="preserve">CAIXA DE PASSAGEM N 5 PADRAO TELEBRAS DIM 80 X 80 X 12CM EM CHAPA DE ACO GALV </v>
          </cell>
          <cell r="C814" t="str">
            <v>UN</v>
          </cell>
          <cell r="E814">
            <v>225.58</v>
          </cell>
        </row>
        <row r="815">
          <cell r="A815">
            <v>14055</v>
          </cell>
          <cell r="B815" t="str">
            <v xml:space="preserve">CAIXA DE PASSAGEM N 6 PADRAO TELEBRAS DIM 120 X 120 X 12CM EM CHAPA DE ACO GALV </v>
          </cell>
          <cell r="C815" t="str">
            <v>UN</v>
          </cell>
          <cell r="E815">
            <v>544.79</v>
          </cell>
        </row>
        <row r="816">
          <cell r="A816">
            <v>10569</v>
          </cell>
          <cell r="B816" t="str">
            <v xml:space="preserve">CAIXA DE PASSAGEM OCTOGONAL 4" X 4" FUNDO MOVEL, EM CHAPA GALVANIZADA" </v>
          </cell>
          <cell r="C816" t="str">
            <v>UN</v>
          </cell>
          <cell r="E816">
            <v>2.1800000000000002</v>
          </cell>
        </row>
        <row r="817">
          <cell r="A817">
            <v>11247</v>
          </cell>
          <cell r="B817" t="str">
            <v xml:space="preserve">CAIXA DE PASSAGEM P/ TELEFONE EM CHAPA DE ACO GALV 150 X 150 X 15CM </v>
          </cell>
          <cell r="C817" t="str">
            <v>UN</v>
          </cell>
          <cell r="E817">
            <v>980.63</v>
          </cell>
        </row>
        <row r="818">
          <cell r="A818">
            <v>11248</v>
          </cell>
          <cell r="B818" t="str">
            <v xml:space="preserve">CAIXA DE PASSAGEM P/ TELEFONE EM CHAPA DE ACO GALV 200 X 200 X 15CM </v>
          </cell>
          <cell r="C818" t="str">
            <v>UN</v>
          </cell>
          <cell r="E818">
            <v>1337.46</v>
          </cell>
        </row>
        <row r="819">
          <cell r="A819">
            <v>11249</v>
          </cell>
          <cell r="B819" t="str">
            <v xml:space="preserve">CAIXA DE PASSAGEM P/ TELEFONE EM CHAPA DE ACO GALV 200 X 200 X 21,8CM </v>
          </cell>
          <cell r="C819" t="str">
            <v>UN</v>
          </cell>
          <cell r="E819">
            <v>1870.45</v>
          </cell>
        </row>
        <row r="820">
          <cell r="A820">
            <v>11254</v>
          </cell>
          <cell r="B820" t="str">
            <v xml:space="preserve">CAIXA DE PASSAGEM P/ TELEFONE EM CHAPA DE ACO GALV 60 X 60 X 15CM </v>
          </cell>
          <cell r="C820" t="str">
            <v>UN</v>
          </cell>
          <cell r="E820">
            <v>161.44</v>
          </cell>
        </row>
        <row r="821">
          <cell r="A821">
            <v>11256</v>
          </cell>
          <cell r="B821" t="str">
            <v xml:space="preserve">CAIXA DE PASSAGEM P/ TELEFONE EM CHAPA DE ACO GALV 80 X 80 X 15CM </v>
          </cell>
          <cell r="C821" t="str">
            <v>UN</v>
          </cell>
          <cell r="E821">
            <v>268.73</v>
          </cell>
        </row>
        <row r="822">
          <cell r="A822">
            <v>11252</v>
          </cell>
          <cell r="B822" t="str">
            <v xml:space="preserve">CAIXA DE PASSAGEM PADRAO TELESP/TELEBRAS DIM 50 X 50 X 12CM EM CHAPA DE ACO GALV </v>
          </cell>
          <cell r="C822" t="str">
            <v>UN</v>
          </cell>
          <cell r="E822">
            <v>109.14</v>
          </cell>
        </row>
        <row r="823">
          <cell r="A823">
            <v>2555</v>
          </cell>
          <cell r="B823" t="str">
            <v xml:space="preserve">CAIXA DE PASSAGEM 3" X 3" SEXTAVADA EM FERRO GALV" </v>
          </cell>
          <cell r="C823" t="str">
            <v>UN</v>
          </cell>
          <cell r="E823">
            <v>1.82</v>
          </cell>
        </row>
        <row r="824">
          <cell r="A824">
            <v>2556</v>
          </cell>
          <cell r="B824" t="str">
            <v xml:space="preserve">CAIXA DE PASSAGEM 4" X 2" EM FERRO GALV" </v>
          </cell>
          <cell r="C824" t="str">
            <v>UN</v>
          </cell>
          <cell r="E824">
            <v>1.0900000000000001</v>
          </cell>
        </row>
        <row r="825">
          <cell r="A825">
            <v>2557</v>
          </cell>
          <cell r="B825" t="str">
            <v xml:space="preserve">CAIXA DE PASSAGEM 4" X 4" EM FERRO GALV" </v>
          </cell>
          <cell r="C825" t="str">
            <v>UN</v>
          </cell>
          <cell r="E825">
            <v>1.82</v>
          </cell>
        </row>
        <row r="826">
          <cell r="A826">
            <v>1066</v>
          </cell>
          <cell r="B826" t="str">
            <v xml:space="preserve">CAIXA DE PROTECAO P/ MEDIDOR HORO-SAZONAL EM CHAPA DE ALUMINIO DE 3MM </v>
          </cell>
          <cell r="C826" t="str">
            <v>UN</v>
          </cell>
          <cell r="E826">
            <v>592.19000000000005</v>
          </cell>
        </row>
        <row r="827">
          <cell r="A827">
            <v>1043</v>
          </cell>
          <cell r="B827" t="str">
            <v xml:space="preserve">CAIXA DE PROTECAO P/ MEDIDOR MONOFASICO E DISJUNTOR EM CHAPA ALUMINIO 3MM </v>
          </cell>
          <cell r="C827" t="str">
            <v>UN</v>
          </cell>
          <cell r="E827">
            <v>62.79</v>
          </cell>
        </row>
        <row r="828">
          <cell r="A828">
            <v>1072</v>
          </cell>
          <cell r="B828" t="str">
            <v xml:space="preserve">CAIXA DE PROTECAO P/ MEDIDOR MONOFASICO E DISJUNTOR EM CHAPA DE FERRO GALV </v>
          </cell>
          <cell r="C828" t="str">
            <v>UN</v>
          </cell>
          <cell r="E828">
            <v>63.27</v>
          </cell>
        </row>
        <row r="829">
          <cell r="A829">
            <v>1061</v>
          </cell>
          <cell r="B829" t="str">
            <v xml:space="preserve">CAIXA DE PROTECAO P/ MEDIDOR TRIFASICO E DISJUNTOR EM CHAPA DE ALUMINIO 3MM </v>
          </cell>
          <cell r="C829" t="str">
            <v>UN</v>
          </cell>
          <cell r="E829">
            <v>139.84</v>
          </cell>
        </row>
        <row r="830">
          <cell r="A830">
            <v>1065</v>
          </cell>
          <cell r="B830" t="str">
            <v xml:space="preserve">CAIXA DE PROTECAO P/ TRANSFORMADOR DE CORRENTE EM CHAPA DE ALUMINIO DE 3MM </v>
          </cell>
          <cell r="C830" t="str">
            <v>UN</v>
          </cell>
          <cell r="E830">
            <v>155.80000000000001</v>
          </cell>
        </row>
        <row r="831">
          <cell r="A831">
            <v>11694</v>
          </cell>
          <cell r="B831" t="str">
            <v xml:space="preserve">CAIXA DESCARGA PLASTICA, EMBUTIR, COMPLETA, COM ESPELHO CROMADO - CAPACIDADE 12 A 14 L </v>
          </cell>
          <cell r="C831" t="str">
            <v>UN</v>
          </cell>
          <cell r="E831">
            <v>140.13999999999999</v>
          </cell>
        </row>
        <row r="832">
          <cell r="A832">
            <v>20962</v>
          </cell>
          <cell r="B832" t="str">
            <v xml:space="preserve">CAIXA EXTERNA DE INCENDIO (ABRIGO PARA MANGUEIRAS) COM 75 X 45 X 17 CM, EM CHAPA SAE 1020 LAMINADA A FRIO, PORTA COM VENTILACAO, VISOR COM A INSCRICAO "INCENDIO" E SUPORTE MEIA LUA </v>
          </cell>
          <cell r="C832" t="str">
            <v>UN</v>
          </cell>
          <cell r="E832">
            <v>203.76</v>
          </cell>
        </row>
        <row r="833">
          <cell r="A833">
            <v>3280</v>
          </cell>
          <cell r="B833" t="str">
            <v xml:space="preserve">CAIXA GORDURA DUPLA CONCRETO PRE MOLDADO CIRCULAR COM TAMPA D = 61CM </v>
          </cell>
          <cell r="C833" t="str">
            <v>UN</v>
          </cell>
          <cell r="E833">
            <v>124.26</v>
          </cell>
        </row>
        <row r="834">
          <cell r="A834">
            <v>11881</v>
          </cell>
          <cell r="B834" t="str">
            <v xml:space="preserve">CAIXA GORDURA SIMPLES CONCRETO PRE MOLDADO CIRCULAR COM TAMPA D = 40CM </v>
          </cell>
          <cell r="C834" t="str">
            <v>UN</v>
          </cell>
          <cell r="E834">
            <v>32.49</v>
          </cell>
        </row>
        <row r="835">
          <cell r="A835">
            <v>3278</v>
          </cell>
          <cell r="B835" t="str">
            <v xml:space="preserve">CAIXA INSPECAO CONCRETO PRE MOLDADO CIRCULAR COM TAMPA D = 40CM </v>
          </cell>
          <cell r="C835" t="str">
            <v>UN</v>
          </cell>
          <cell r="E835">
            <v>26.29</v>
          </cell>
        </row>
        <row r="836">
          <cell r="A836">
            <v>3279</v>
          </cell>
          <cell r="B836" t="str">
            <v xml:space="preserve">CAIXA INSPECAO CONCRETO PRE MOLDADO CIRCULAR COM TAMPA D = 60CM H=60CM </v>
          </cell>
          <cell r="C836" t="str">
            <v>UN</v>
          </cell>
          <cell r="E836">
            <v>78.849999999999994</v>
          </cell>
        </row>
        <row r="837">
          <cell r="A837">
            <v>13845</v>
          </cell>
          <cell r="B837" t="str">
            <v xml:space="preserve">CAIXA METALICA P/ MEDICAO MONOFASICA CHAPA 18 (300 X 300 X 145MM) P/ USO EXTERNO C/ PORTA E CX. DE MUFLA, COR CINZA, SEM TRANSFORMADOR, PADRAO CELPE, MODELO D </v>
          </cell>
          <cell r="C837" t="str">
            <v>UN</v>
          </cell>
          <cell r="E837">
            <v>78.27</v>
          </cell>
        </row>
        <row r="838">
          <cell r="A838">
            <v>13844</v>
          </cell>
          <cell r="B838" t="str">
            <v xml:space="preserve">CAIXA METALICA P/ MEDICAO MONOFASICA CHAPA 18 (300 X 330 X 145MM) P/ USO INTERNO C/ PORTA E CX. DE MUFLA, COR CINZA, SEM TRANSFORMADOR, PADRAO CELPE, MODELO D </v>
          </cell>
          <cell r="C838" t="str">
            <v>UN</v>
          </cell>
          <cell r="E838">
            <v>83.17</v>
          </cell>
        </row>
        <row r="839">
          <cell r="A839">
            <v>13843</v>
          </cell>
          <cell r="B839" t="str">
            <v xml:space="preserve">CAIXA METALICA P/ MEDICAO TRIFASICA CHAPA 18 P/ USO EXTERNO C/ PORTA E CX. DE MUFLA, COR CINZA, SEM TRANSFORMADOR PADRAO CELPE, MODELO D </v>
          </cell>
          <cell r="C839" t="str">
            <v>UN</v>
          </cell>
          <cell r="E839">
            <v>108.96</v>
          </cell>
        </row>
        <row r="840">
          <cell r="A840">
            <v>13842</v>
          </cell>
          <cell r="B840" t="str">
            <v xml:space="preserve">CAIXA METALICA P/ MEDICAO TRIFASICA CHAPA 18 P/ USO INTERNO C/ PORTA E CX DE MUFLA, COR CINZA, SEM TRANSFORMADOR PADRAO CELPE, MODELO D </v>
          </cell>
          <cell r="C840" t="str">
            <v>UN</v>
          </cell>
          <cell r="E840">
            <v>127.84</v>
          </cell>
        </row>
        <row r="841">
          <cell r="A841">
            <v>12075</v>
          </cell>
          <cell r="B841" t="str">
            <v xml:space="preserve">CAIXA P/ MEDICAO DE DEMANDA E ENERGIA REATIVA EM CHAPA 18 ESTAMPADA , PADRAO DE CONCESSIONARIA LOCAL </v>
          </cell>
          <cell r="C841" t="str">
            <v>UN</v>
          </cell>
          <cell r="E841">
            <v>427.95</v>
          </cell>
        </row>
        <row r="842">
          <cell r="A842">
            <v>13405</v>
          </cell>
          <cell r="B842" t="str">
            <v xml:space="preserve">CAIXA P/ MEDICAO MONOF 30 X 33 X 15CM EM CHAPA 18 C/ VISOR/PORTA/CX MUFLA USO EXTERNO COR CINZA </v>
          </cell>
          <cell r="C842" t="str">
            <v>UN</v>
          </cell>
          <cell r="E842">
            <v>141.65</v>
          </cell>
        </row>
        <row r="843">
          <cell r="A843">
            <v>13404</v>
          </cell>
          <cell r="B843" t="str">
            <v xml:space="preserve">CAIXA P/ MEDICAO MONOF 30 X 33 X 15CM EM CHAPA 18 C/ VISOR/PORTA/CX MUFLA USO INTERNO COR CINZA </v>
          </cell>
          <cell r="C843" t="str">
            <v>UN</v>
          </cell>
          <cell r="E843">
            <v>141.65</v>
          </cell>
        </row>
        <row r="844">
          <cell r="A844">
            <v>11882</v>
          </cell>
          <cell r="B844" t="str">
            <v xml:space="preserve">CAIXA PARA HIDROMETRO CONCRETO PRE MOLDADO </v>
          </cell>
          <cell r="C844" t="str">
            <v>UN</v>
          </cell>
          <cell r="E844">
            <v>35.840000000000003</v>
          </cell>
        </row>
        <row r="845">
          <cell r="A845">
            <v>11996</v>
          </cell>
          <cell r="B845" t="str">
            <v xml:space="preserve">CAIXA PASSAGEM EM CHAPA 18 DE FERRO GALV 5" X 10" X 3" (125 X 250 X 80MM) COM TAMPA E PARAFUSO." </v>
          </cell>
          <cell r="C845" t="str">
            <v>UN</v>
          </cell>
          <cell r="E845">
            <v>2.5099999999999998</v>
          </cell>
        </row>
        <row r="846">
          <cell r="A846">
            <v>20254</v>
          </cell>
          <cell r="B846" t="str">
            <v xml:space="preserve">CAIXA PASSAGEM METALICA 15 X 15 X 10CM P/ INST ELETRICA </v>
          </cell>
          <cell r="C846" t="str">
            <v>UN</v>
          </cell>
          <cell r="E846">
            <v>11.04</v>
          </cell>
        </row>
        <row r="847">
          <cell r="A847">
            <v>20255</v>
          </cell>
          <cell r="B847" t="str">
            <v xml:space="preserve">CAIXA PASSAGEM METALICA 25 X 25 X 10CM P/ INST ELETRICA </v>
          </cell>
          <cell r="C847" t="str">
            <v>UN</v>
          </cell>
          <cell r="E847">
            <v>19.87</v>
          </cell>
        </row>
        <row r="848">
          <cell r="A848">
            <v>20253</v>
          </cell>
          <cell r="B848" t="str">
            <v xml:space="preserve">CAIXA PASSAGEM METALICA 35 X 35 X 12CM P/ INST ELETRICA </v>
          </cell>
          <cell r="C848" t="str">
            <v>UN</v>
          </cell>
          <cell r="E848">
            <v>39.229999999999997</v>
          </cell>
        </row>
        <row r="849">
          <cell r="A849">
            <v>12001</v>
          </cell>
          <cell r="B849" t="str">
            <v xml:space="preserve">CAIXA PVC OCTOGONAL - 4" </v>
          </cell>
          <cell r="C849" t="str">
            <v>UN</v>
          </cell>
          <cell r="E849">
            <v>3.65</v>
          </cell>
        </row>
        <row r="850">
          <cell r="A850">
            <v>1871</v>
          </cell>
          <cell r="B850" t="str">
            <v xml:space="preserve">CAIXA PVC OCTOGONAL 3" X 3" </v>
          </cell>
          <cell r="C850" t="str">
            <v>UN</v>
          </cell>
          <cell r="E850">
            <v>3.78</v>
          </cell>
        </row>
        <row r="851">
          <cell r="A851">
            <v>1872</v>
          </cell>
          <cell r="B851" t="str">
            <v xml:space="preserve">CAIXA PVC 4" X 2" P/ ELETRODUTO " </v>
          </cell>
          <cell r="C851" t="str">
            <v>UN</v>
          </cell>
          <cell r="E851">
            <v>1.39</v>
          </cell>
        </row>
        <row r="852">
          <cell r="A852">
            <v>1873</v>
          </cell>
          <cell r="B852" t="str">
            <v xml:space="preserve">CAIXA PVC 4" X 4" P/ ELETRODUTO " </v>
          </cell>
          <cell r="C852" t="str">
            <v>UN</v>
          </cell>
          <cell r="E852">
            <v>2.21</v>
          </cell>
        </row>
        <row r="853">
          <cell r="A853">
            <v>11639</v>
          </cell>
          <cell r="B853" t="str">
            <v xml:space="preserve">CAIXA SARJETA PREMOLDADA 1,4 X 0,6 X 0,4 M </v>
          </cell>
          <cell r="C853" t="str">
            <v>UN</v>
          </cell>
          <cell r="E853">
            <v>171.03</v>
          </cell>
        </row>
        <row r="854">
          <cell r="A854">
            <v>11712</v>
          </cell>
          <cell r="B854" t="str">
            <v xml:space="preserve">CAIXA SIFONADA DE PVC, DE 150 X 150 X 50MM, COM GRELHA QUADRADA BRANCA (NBR 5688) </v>
          </cell>
          <cell r="C854" t="str">
            <v>UN</v>
          </cell>
          <cell r="E854">
            <v>17.940000000000001</v>
          </cell>
        </row>
        <row r="855">
          <cell r="A855">
            <v>11716</v>
          </cell>
          <cell r="B855" t="str">
            <v xml:space="preserve">CAIXA SIFONADA PVC 100 X 100 X 40MM C/ GRELHA REDONDA BRANCA </v>
          </cell>
          <cell r="C855" t="str">
            <v>UN</v>
          </cell>
          <cell r="E855">
            <v>9.4499999999999993</v>
          </cell>
        </row>
        <row r="856">
          <cell r="A856">
            <v>5103</v>
          </cell>
          <cell r="B856" t="str">
            <v xml:space="preserve">CAIXA SIFONADA PVC 100 X 100 X 50MM C/ GRELHA REDONDA BRANCA </v>
          </cell>
          <cell r="C856" t="str">
            <v>UN</v>
          </cell>
          <cell r="E856">
            <v>9.68</v>
          </cell>
        </row>
        <row r="857">
          <cell r="A857">
            <v>11717</v>
          </cell>
          <cell r="B857" t="str">
            <v xml:space="preserve">CAIXA SIFONADA PVC 150 X 150 X 50MM C/ GRELHA REDONDA BRANCA </v>
          </cell>
          <cell r="C857" t="str">
            <v>UN</v>
          </cell>
          <cell r="E857">
            <v>16.93</v>
          </cell>
        </row>
        <row r="858">
          <cell r="A858">
            <v>11713</v>
          </cell>
          <cell r="B858" t="str">
            <v xml:space="preserve">CAIXA SIFONADA PVC 150 X 150 X 50MM C/ TAMPA CEGA QUADRADA BRANCA </v>
          </cell>
          <cell r="C858" t="str">
            <v>UN</v>
          </cell>
          <cell r="E858">
            <v>20.16</v>
          </cell>
        </row>
        <row r="859">
          <cell r="A859">
            <v>11714</v>
          </cell>
          <cell r="B859" t="str">
            <v xml:space="preserve">CAIXA SIFONADA PVC 150 X 185 X 75MM C/ GRELHA QUADRADA BRANCA Código Descriçao do Insumo Unid Preço Mediano (R$) </v>
          </cell>
          <cell r="C859" t="str">
            <v>UN</v>
          </cell>
          <cell r="E859">
            <v>22.17</v>
          </cell>
        </row>
        <row r="860">
          <cell r="A860">
            <v>11715</v>
          </cell>
          <cell r="B860" t="str">
            <v xml:space="preserve">CAIXA SIFONADA PVC 150 X 185 X 75MM C/ TAMPA CEGA QUADRADA BRANCA </v>
          </cell>
          <cell r="C860" t="str">
            <v>UN</v>
          </cell>
          <cell r="E860">
            <v>24.1</v>
          </cell>
        </row>
        <row r="861">
          <cell r="A861">
            <v>11880</v>
          </cell>
          <cell r="B861" t="str">
            <v xml:space="preserve">CAIXA SIFONADA PVC 250 X 230 X 75 MM COM TAMPA E PORTA TAMPA QUADRADA BRANCA </v>
          </cell>
          <cell r="C861" t="str">
            <v>UN</v>
          </cell>
          <cell r="E861">
            <v>30.5</v>
          </cell>
        </row>
        <row r="862">
          <cell r="A862">
            <v>1056</v>
          </cell>
          <cell r="B862" t="str">
            <v xml:space="preserve">CAIXA TP "J" OU EQUIV CONCESSIONARIA LOCAL" </v>
          </cell>
          <cell r="C862" t="str">
            <v>UN</v>
          </cell>
          <cell r="E862">
            <v>114.16</v>
          </cell>
        </row>
        <row r="863">
          <cell r="A863">
            <v>1068</v>
          </cell>
          <cell r="B863" t="str">
            <v xml:space="preserve">CAIXA TP "L" OU EQUIV CONCESSIONARIA LOCAL" </v>
          </cell>
          <cell r="C863" t="str">
            <v>UN</v>
          </cell>
          <cell r="E863">
            <v>115.24</v>
          </cell>
        </row>
        <row r="864">
          <cell r="A864">
            <v>14116</v>
          </cell>
          <cell r="B864" t="str">
            <v xml:space="preserve">CAIXA 20 X 26CM PADRAO LIGHT T-1 PAINEL </v>
          </cell>
          <cell r="C864" t="str">
            <v>UN</v>
          </cell>
          <cell r="E864">
            <v>21.61</v>
          </cell>
        </row>
        <row r="865">
          <cell r="A865">
            <v>14061</v>
          </cell>
          <cell r="B865" t="str">
            <v xml:space="preserve">CAIXA 46 X 66CM PADRAO LIGHT T-3 PAINEL </v>
          </cell>
          <cell r="C865" t="str">
            <v>UN</v>
          </cell>
          <cell r="E865">
            <v>89.78</v>
          </cell>
        </row>
        <row r="866">
          <cell r="A866">
            <v>599</v>
          </cell>
          <cell r="B866" t="str">
            <v xml:space="preserve">CAIXILHO FIXO ALUMINIO SERIE 25 COMPLETO 60 X 80CM </v>
          </cell>
          <cell r="C866" t="str">
            <v>M²</v>
          </cell>
          <cell r="E866">
            <v>281.20999999999998</v>
          </cell>
        </row>
        <row r="867">
          <cell r="A867">
            <v>619</v>
          </cell>
          <cell r="B867" t="str">
            <v xml:space="preserve">CAIXILHO FIXO CHAPA DOBRADA ACO GALVANIZADO A FOGO 60 X 80 CM (3/4" X 1/8") </v>
          </cell>
          <cell r="C867" t="str">
            <v>M²</v>
          </cell>
          <cell r="E867">
            <v>268.48</v>
          </cell>
        </row>
        <row r="868">
          <cell r="A868">
            <v>621</v>
          </cell>
          <cell r="B868" t="str">
            <v xml:space="preserve">CAIXILHO FIXO EM CANTONEIRA DE FERRO 5/8" X 1/8" - 100 X 100 CM </v>
          </cell>
          <cell r="C868" t="str">
            <v>M²</v>
          </cell>
          <cell r="E868">
            <v>530.32000000000005</v>
          </cell>
        </row>
        <row r="869">
          <cell r="A869">
            <v>11161</v>
          </cell>
          <cell r="B869" t="str">
            <v xml:space="preserve">CAL HIDRATADA P/ PINTURA </v>
          </cell>
          <cell r="C869" t="str">
            <v>KG</v>
          </cell>
          <cell r="E869">
            <v>0.9</v>
          </cell>
        </row>
        <row r="870">
          <cell r="A870">
            <v>1106</v>
          </cell>
          <cell r="B870" t="str">
            <v xml:space="preserve">CAL HIDRATADA, DE 1A. QUALIDADE, PARA ARGAMASSA </v>
          </cell>
          <cell r="C870" t="str">
            <v>KG</v>
          </cell>
          <cell r="E870">
            <v>0.47</v>
          </cell>
        </row>
        <row r="871">
          <cell r="A871">
            <v>1107</v>
          </cell>
          <cell r="B871" t="str">
            <v xml:space="preserve">CAL VIRGEM </v>
          </cell>
          <cell r="C871" t="str">
            <v>KG</v>
          </cell>
          <cell r="E871">
            <v>0.27</v>
          </cell>
        </row>
        <row r="872">
          <cell r="A872">
            <v>4758</v>
          </cell>
          <cell r="B872" t="str">
            <v xml:space="preserve">CALAFETADOR/CALAFATE </v>
          </cell>
          <cell r="C872" t="str">
            <v>H</v>
          </cell>
          <cell r="E872">
            <v>8.9600000000000009</v>
          </cell>
        </row>
        <row r="873">
          <cell r="A873">
            <v>13186</v>
          </cell>
          <cell r="B873" t="str">
            <v xml:space="preserve">CALCAMENTO POLIEDRICO </v>
          </cell>
          <cell r="C873" t="str">
            <v>M³</v>
          </cell>
          <cell r="E873">
            <v>242.5</v>
          </cell>
        </row>
        <row r="874">
          <cell r="A874">
            <v>25963</v>
          </cell>
          <cell r="B874" t="str">
            <v xml:space="preserve">CALCARIO DOLOMITICO A - POSTO PEDREIRA / FORNECEDOR (SEM FRETE) </v>
          </cell>
          <cell r="C874" t="str">
            <v>KG</v>
          </cell>
          <cell r="E874">
            <v>7.0000000000000007E-2</v>
          </cell>
        </row>
        <row r="875">
          <cell r="A875">
            <v>4759</v>
          </cell>
          <cell r="B875" t="str">
            <v xml:space="preserve">CALCETEIRO </v>
          </cell>
          <cell r="C875" t="str">
            <v>H</v>
          </cell>
          <cell r="E875">
            <v>8.92</v>
          </cell>
        </row>
        <row r="876">
          <cell r="A876">
            <v>11572</v>
          </cell>
          <cell r="B876" t="str">
            <v xml:space="preserve">CALCO/PRENDEDOR LATAO CROMADO P/ PORTA </v>
          </cell>
          <cell r="C876" t="str">
            <v>UN</v>
          </cell>
          <cell r="E876">
            <v>13.14</v>
          </cell>
        </row>
        <row r="877">
          <cell r="A877">
            <v>13241</v>
          </cell>
          <cell r="B877" t="str">
            <v xml:space="preserve">CALDEIRA AQUECEDORA DE ASFALTO, FERLEX, MOD CB-601, CAPACIDADE 600 L, C/ ESPARGIDOR POR GRAVIDADE, REBOCÁVEL </v>
          </cell>
          <cell r="C877" t="str">
            <v>UN</v>
          </cell>
          <cell r="E877">
            <v>45248</v>
          </cell>
        </row>
        <row r="878">
          <cell r="A878">
            <v>13242</v>
          </cell>
          <cell r="B878" t="str">
            <v xml:space="preserve">CALDEIRA AQUECEDORA DE ASFALTO, FERLEX, MOD. CB-603, CAPACIDADE 600 L, C/ BOMBA P/ ESPARGIMENTO SOB PRESSÃO DE 3,4 HP, REBOCÁVEL </v>
          </cell>
          <cell r="C878" t="str">
            <v>UN</v>
          </cell>
          <cell r="E878">
            <v>66080</v>
          </cell>
        </row>
        <row r="879">
          <cell r="A879">
            <v>20218</v>
          </cell>
          <cell r="B879" t="str">
            <v xml:space="preserve">CALDEIRA DE ASFALTO, CONSMAQ, MOD CA 1, C/ TANQUE 1200 L, REBOCÁVEL, C/ FUNDO DUPLO AQUECIDO POR MACARICO C/ ESPARGIMENTO PRESSURIZADO MANUAL </v>
          </cell>
          <cell r="C879" t="str">
            <v>UN</v>
          </cell>
          <cell r="E879">
            <v>90470.24</v>
          </cell>
        </row>
        <row r="880">
          <cell r="A880">
            <v>14220</v>
          </cell>
          <cell r="B880" t="str">
            <v xml:space="preserve">CALDEIRA DE ASFALTO, CONSMAQ, MOD. CA 2, C/TANQUE ISOLADO DE 2500 L, C/2 MAÇARICOS, C/BOMBA P/ESPARGIMENTO, BARRA ESPARGIDORA LARGURA 2M E HASTE MANUAL, REBOCÁVEL </v>
          </cell>
          <cell r="C880" t="str">
            <v>UN</v>
          </cell>
          <cell r="E880">
            <v>112000</v>
          </cell>
        </row>
        <row r="881">
          <cell r="A881">
            <v>1108</v>
          </cell>
          <cell r="B881" t="str">
            <v xml:space="preserve">CALHA CHAPA GALVANIZADA NUM 24 L = 33CM </v>
          </cell>
          <cell r="C881" t="str">
            <v>M</v>
          </cell>
          <cell r="E881">
            <v>11.85</v>
          </cell>
        </row>
        <row r="882">
          <cell r="A882">
            <v>1117</v>
          </cell>
          <cell r="B882" t="str">
            <v xml:space="preserve">CALHA CHAPA GALVANIZADA NUM 24 L = 40CM </v>
          </cell>
          <cell r="C882" t="str">
            <v>M</v>
          </cell>
          <cell r="E882">
            <v>13.93</v>
          </cell>
        </row>
        <row r="883">
          <cell r="A883">
            <v>1118</v>
          </cell>
          <cell r="B883" t="str">
            <v xml:space="preserve">CALHA CHAPA GALVANIZADA NUM 24 L = 50CM </v>
          </cell>
          <cell r="C883" t="str">
            <v>M</v>
          </cell>
          <cell r="E883">
            <v>17.190000000000001</v>
          </cell>
        </row>
        <row r="884">
          <cell r="A884">
            <v>1119</v>
          </cell>
          <cell r="B884" t="str">
            <v xml:space="preserve">CALHA CHAPA GALVANIZADA NUM 26 L = 10CM </v>
          </cell>
          <cell r="C884" t="str">
            <v>M</v>
          </cell>
          <cell r="E884">
            <v>5.93</v>
          </cell>
        </row>
        <row r="885">
          <cell r="A885">
            <v>1109</v>
          </cell>
          <cell r="B885" t="str">
            <v xml:space="preserve">CALHA CHAPA GALVANIZADA NUM 26 L = 35CM </v>
          </cell>
          <cell r="C885" t="str">
            <v>M</v>
          </cell>
          <cell r="E885">
            <v>12.15</v>
          </cell>
        </row>
        <row r="886">
          <cell r="A886">
            <v>1110</v>
          </cell>
          <cell r="B886" t="str">
            <v xml:space="preserve">CALHA CHAPA GALVANIZADA NUM 26 L = 45CM </v>
          </cell>
          <cell r="C886" t="str">
            <v>M</v>
          </cell>
          <cell r="E886">
            <v>13.33</v>
          </cell>
        </row>
        <row r="887">
          <cell r="A887">
            <v>13115</v>
          </cell>
          <cell r="B887" t="str">
            <v xml:space="preserve">CALHA CONCRETO SIMPLES D = 20 CM P/ AGUA PLUVIAL </v>
          </cell>
          <cell r="C887" t="str">
            <v>M</v>
          </cell>
          <cell r="E887">
            <v>10.26</v>
          </cell>
        </row>
        <row r="888">
          <cell r="A888">
            <v>10541</v>
          </cell>
          <cell r="B888" t="str">
            <v xml:space="preserve">CALHA CONCRETO SIMPLES D = 30 CM PARA ÁGUA PLUVIAL </v>
          </cell>
          <cell r="C888" t="str">
            <v>M</v>
          </cell>
          <cell r="E888">
            <v>12.83</v>
          </cell>
        </row>
        <row r="889">
          <cell r="A889">
            <v>10542</v>
          </cell>
          <cell r="B889" t="str">
            <v xml:space="preserve">CALHA CONCRETO SIMPLES D = 40 CM PARA ÁGUA PLUVIAL </v>
          </cell>
          <cell r="C889" t="str">
            <v>M</v>
          </cell>
          <cell r="E889">
            <v>17.100000000000001</v>
          </cell>
        </row>
        <row r="890">
          <cell r="A890">
            <v>10543</v>
          </cell>
          <cell r="B890" t="str">
            <v xml:space="preserve">CALHA CONCRETO SIMPLES D = 50 CM PARA ÁGUA PLUVIAL </v>
          </cell>
          <cell r="C890" t="str">
            <v>M</v>
          </cell>
          <cell r="E890">
            <v>25.17</v>
          </cell>
        </row>
        <row r="891">
          <cell r="A891">
            <v>10544</v>
          </cell>
          <cell r="B891" t="str">
            <v xml:space="preserve">CALHA CONCRETO SIMPLES D = 60 CM PARA ÁGUA PLUVIAL </v>
          </cell>
          <cell r="C891" t="str">
            <v>M</v>
          </cell>
          <cell r="E891">
            <v>32.86</v>
          </cell>
        </row>
        <row r="892">
          <cell r="A892">
            <v>10545</v>
          </cell>
          <cell r="B892" t="str">
            <v xml:space="preserve">CALHA CONCRETO SIMPLES D = 80 CM PARA ÁGUA PLUVIAL </v>
          </cell>
          <cell r="C892" t="str">
            <v>M</v>
          </cell>
          <cell r="E892">
            <v>60.47</v>
          </cell>
        </row>
        <row r="893">
          <cell r="A893">
            <v>12618</v>
          </cell>
          <cell r="B893" t="str">
            <v xml:space="preserve">CALHA PVC AQUAPLUV DN = 125 MM C/ 3,00 M DE COMPRIM= </v>
          </cell>
          <cell r="C893" t="str">
            <v>UN</v>
          </cell>
          <cell r="E893">
            <v>152.46</v>
          </cell>
        </row>
        <row r="894">
          <cell r="A894">
            <v>13599</v>
          </cell>
          <cell r="B894" t="str">
            <v xml:space="preserve">CAMINHÃO MERCEDES BENZ ATEGO 1418/48, POTÊNCIA 177 CV , PBT = 13990 KG, DIST. ENTRE EIXOS 4760 MM INCLUI CARROCERIA FIXA ABERTA DE MADEIRA P/ TRANSP. GERAL DE CARGA SECA , DIMENSÕES APROX. 2,50 X 6,50 X 0 </v>
          </cell>
          <cell r="C894" t="str">
            <v>UN</v>
          </cell>
          <cell r="E894">
            <v>172743.05</v>
          </cell>
        </row>
        <row r="895">
          <cell r="A895">
            <v>10631</v>
          </cell>
          <cell r="B895" t="str">
            <v xml:space="preserve">CAMINHÃO TOCO FORD CARGO 815 E, 150 CV, PBT= 8250 KG , CARGA UTIL MAX C/ EQUIP = 5200 KG , DIST. ENTRE EIXOS 4300 MM - NÃO INCLUI CARROCERIA. </v>
          </cell>
          <cell r="C895" t="str">
            <v>UN</v>
          </cell>
          <cell r="E895">
            <v>114504.69</v>
          </cell>
        </row>
        <row r="896">
          <cell r="A896">
            <v>1139</v>
          </cell>
          <cell r="B896" t="str">
            <v xml:space="preserve">CAMINHÃO BASCULANTE 8,0M3/16T DIESEL TIPO MERCEDES 170HP LK-1418 OU EQUIV (INCL MANUT/OPERACAO) </v>
          </cell>
          <cell r="C896" t="str">
            <v>H</v>
          </cell>
          <cell r="E896">
            <v>67.87</v>
          </cell>
        </row>
        <row r="897">
          <cell r="A897">
            <v>25010</v>
          </cell>
          <cell r="B897" t="str">
            <v xml:space="preserve">CAMINHÃO FORA DE ESTRADA VOLVO A30D 6X6, CAÇAMBA DE 14 M³ , CAPACIDADE DE CARGA ÚTIL DE 30 TONELADAS, VELOCIDADE MÁXIMA 53 KM/H, 329 HP. </v>
          </cell>
          <cell r="C897" t="str">
            <v>UN</v>
          </cell>
          <cell r="E897">
            <v>1229326.21</v>
          </cell>
        </row>
        <row r="898">
          <cell r="A898">
            <v>25011</v>
          </cell>
          <cell r="B898" t="str">
            <v xml:space="preserve">CAMINHÃO FORA DE ESTRADA VOLVO A35D, CAÇAMBA DE 20 M³, CAPACIDADE DE CARGA ÚTIL DE 32,5 TONELADAS, VELOCIDADE MÁXIMA 56 KM/H, 393 HP. </v>
          </cell>
          <cell r="C898" t="str">
            <v>UN</v>
          </cell>
          <cell r="E898">
            <v>1385546.87</v>
          </cell>
        </row>
        <row r="899">
          <cell r="A899">
            <v>13614</v>
          </cell>
          <cell r="B899" t="str">
            <v xml:space="preserve">CAMINHÃO TOCO FORD CARGO 815 E, POTÊNCIA 150 CV, PBT= 8250 KG, CARGA UTIL MAX C/ EQUIP = 5200 KG, DIST. ENTRE EIXOS 4300 MM, INCLUI CARROCERIA FIXA ABERTA DE MADEIRA P/ TRANSP. GERAL DE CARGA SECA, DIMENSÕES </v>
          </cell>
          <cell r="C899" t="str">
            <v>UN</v>
          </cell>
          <cell r="E899">
            <v>121130.07</v>
          </cell>
        </row>
        <row r="900">
          <cell r="A900">
            <v>10623</v>
          </cell>
          <cell r="B900" t="str">
            <v xml:space="preserve">CAMINHÃO TOCO FORD F-4000, POTENCIA 120 CV, PBT = 6800 KG, CARGA UTIL + CARROCERIA = 3980 KG, DIST ENTRE EIXOS 4181 MM - INCL CARROCERIA FIXA ABERTA DE MADEIRA P/ TRANSP GERAL DE CARGA SECA DIMENSOES AP </v>
          </cell>
          <cell r="C900" t="str">
            <v>UN</v>
          </cell>
          <cell r="E900">
            <v>99619.09</v>
          </cell>
        </row>
        <row r="901">
          <cell r="A901">
            <v>11278</v>
          </cell>
          <cell r="B901" t="str">
            <v xml:space="preserve">CAMINHÃO TOCO MERCEDES BENS ATEGO 1418/ 48, DIST. ENTRE EIXOS 4760 MM, POTÊNCIA 177 CV, PBT= 13990 KG CARGA UTIL MAX C/ EQUIP = 9390 KG - INCLUI CARROCERIA FIXA ABERTA DE MADEIRA P/ TRANSP. GERAL DE CARGA SEC </v>
          </cell>
          <cell r="C901" t="str">
            <v>UN</v>
          </cell>
          <cell r="E901">
            <v>172762.14</v>
          </cell>
        </row>
        <row r="902">
          <cell r="A902">
            <v>13452</v>
          </cell>
          <cell r="B902" t="str">
            <v xml:space="preserve">CAMINHÃO TOCO MERCEDES BENZ 710 PLUS, POTÊNCIA 110 CV , PBT = 6700 KG, CARGA UTIL MAX. C/ EQUIP = 3840 KG, DIST. ENTRE EIXOS 3700 MM - INCLUI CARROCERIA FIXA ABERTA DE MADEIRA P/ TRANSP. GERAL DE CARGA SECA </v>
          </cell>
          <cell r="C902" t="str">
            <v>UN</v>
          </cell>
          <cell r="E902">
            <v>115804.9</v>
          </cell>
        </row>
        <row r="903">
          <cell r="A903">
            <v>14226</v>
          </cell>
          <cell r="B903" t="str">
            <v xml:space="preserve">CAMINHÃO TOCO MERCEDES BENZ ATEGO 1315 / 48, POTÊNCIA 150 CV, PBT 12990 KG, CARGA UTIL MAX C/ EQUIP. Código Descriçao do Insumo Unid Preço Mediano (R$) CARGA SECA </v>
          </cell>
          <cell r="C903" t="str">
            <v>UN</v>
          </cell>
          <cell r="E903">
            <v>169044.26</v>
          </cell>
        </row>
        <row r="904">
          <cell r="A904">
            <v>11279</v>
          </cell>
          <cell r="B904" t="str">
            <v xml:space="preserve">CAMINHÃO TOCO MERCEDES BENZ ATEGO 1718 / 54 , POTÊNCIA 177 CV , PBT = 16000 KG, DIST. ENTRE EIXOS 5360 MM - INCLUI CARROCERIA FIXA ABERTA DE MADEIRA P/TRANSP. GERAL DE CARGA SECA - DIMENSÕES APROX. 2,50 X 7, </v>
          </cell>
          <cell r="C904" t="str">
            <v>UN</v>
          </cell>
          <cell r="E904">
            <v>217243.8</v>
          </cell>
        </row>
        <row r="905">
          <cell r="A905">
            <v>13527</v>
          </cell>
          <cell r="B905" t="str">
            <v xml:space="preserve">CAMINHÃO TOCO MERCEDES BENZ 1315 / 36, POTÊNCIA 150 CV - PBT = 12990 KG - CARGA UTIL + CARROCERIA = 8540 KG, DIST. ENTRE EIXOS 3560 MM - INCLUI CARROCERIA FIXA ABERTA DE MADEIRA P/ TRANSP. GERAL DE CARGA SEC </v>
          </cell>
          <cell r="C905" t="str">
            <v>UN</v>
          </cell>
          <cell r="E905">
            <v>178107.71</v>
          </cell>
        </row>
        <row r="906">
          <cell r="A906">
            <v>10621</v>
          </cell>
          <cell r="B906" t="str">
            <v xml:space="preserve">CAMINHÃO TOCO VOLKSWAGEN 13 180 E, 180 CV, PBT=13000 KG - CARGA UTIL + CARROCERIA = 8315 KG, DIST. ENTRE EIXOS 5207 MM - INCLUI CARROCERIA FIXA ABERTA DE MADEIRA P/ TRANSP. GERAL DE CARGA SECA DIMENSÕES A </v>
          </cell>
          <cell r="C906" t="str">
            <v>UN</v>
          </cell>
          <cell r="E906">
            <v>167263.38</v>
          </cell>
        </row>
        <row r="907">
          <cell r="A907">
            <v>25009</v>
          </cell>
          <cell r="B907" t="str">
            <v xml:space="preserve">CAMINHÃO TOCO VOLKSWAGEN 17.220 - MOTOR CUMMINS 218CV - PBT=16000KG -CARGA UTIL + CARROCERIA = 10710KG - DIST ENTRE EIXOS 4800MM - INCL CARROCERIA FIXA ABERTA DE MADEIRA P/ TRANSP GERAL CARGA SECA - DIMENSOE </v>
          </cell>
          <cell r="C907" t="str">
            <v>UN</v>
          </cell>
          <cell r="E907">
            <v>210434.18</v>
          </cell>
        </row>
        <row r="908">
          <cell r="A908">
            <v>25008</v>
          </cell>
          <cell r="B908" t="str">
            <v xml:space="preserve">CAMINHÃO TOCO VOLKSWAGEN 8120 EURO III MECÂNICO, POTÊNCIA 115 CV - PBT 7700 KG - CARGA UTIL + CARROCERIA 4640 KG - DIST. ENTRE EIXOS 4300 MM - INCLUI CARROCERIA FIXA ABERTA DE MADEIRA P/ TRANSP. GERAL DE CARGA </v>
          </cell>
          <cell r="C908" t="str">
            <v>UN</v>
          </cell>
          <cell r="E908">
            <v>119466.56</v>
          </cell>
        </row>
        <row r="909">
          <cell r="A909">
            <v>14228</v>
          </cell>
          <cell r="B909" t="str">
            <v xml:space="preserve">CAMINHÃO TRUCADO (C/ TERCEIRO EIXO) MERCEDES BENZ L1620 ELETRÔNICO - POTÊNCIA 231CV - PBT = 22000KG - DIST. ENTRE EIXOS 5170 MM - INCLUI CARROCERIA FIXA ABERTA DE MADEIRA P/ TRANSP. GERAL DE CARGA SECA - DIME </v>
          </cell>
          <cell r="C909" t="str">
            <v>UN</v>
          </cell>
          <cell r="E909">
            <v>227870.03</v>
          </cell>
        </row>
        <row r="910">
          <cell r="A910">
            <v>1150</v>
          </cell>
          <cell r="B910" t="str">
            <v xml:space="preserve">CAMINHAO TOCO FORD CARGO 1717 E MOTOR CUMMINS 170 CV - PBT=16000 KG - CARGA UTIL + CARROCERIA = 11090 KG - DIST ENTRE EIXOS 4800 MM - INCL CARROCERIA FIXA ABERTA DE MADEIRA P/ TRANSP. GERAL DE CARGA SECA </v>
          </cell>
          <cell r="C910" t="str">
            <v>UN</v>
          </cell>
          <cell r="E910">
            <v>170045.84</v>
          </cell>
        </row>
        <row r="911">
          <cell r="A911">
            <v>1156</v>
          </cell>
          <cell r="B911" t="str">
            <v xml:space="preserve">CAMINHAO TOCO FORD CARGO 1717 E, MOTOR CUMMINS 170 CV, PBT= 16000 KG , CARGA UTIL + CARROCERIA = 11090 KG, DIST ENTRE EIXOS 4800 MM - NAO INCLUI CARROCERIA </v>
          </cell>
          <cell r="C911" t="str">
            <v>UN</v>
          </cell>
          <cell r="E911">
            <v>162851.10999999999</v>
          </cell>
        </row>
        <row r="912">
          <cell r="A912">
            <v>1133</v>
          </cell>
          <cell r="B912" t="str">
            <v xml:space="preserve">CAMINHAO BASCULANTE COM CAPACIDADE DE *5* M3 / *11* T, MOTOR DIESEL DE 142 HP (LOCACAO) </v>
          </cell>
          <cell r="C912" t="str">
            <v>H</v>
          </cell>
          <cell r="E912">
            <v>57.15</v>
          </cell>
        </row>
        <row r="913">
          <cell r="A913">
            <v>13863</v>
          </cell>
          <cell r="B913" t="str">
            <v xml:space="preserve">CAMINHAO BASCULANTE 10,0M3 TRUCADO MERCEDES BENZ 2423 K - POTENCIA 231CV - PBT =26500KG - CARGA UTIL MAX C/ EQUIP =16300KG - DIST ENTRE EIXOS 3600+1350MM - INCL CACAMBA </v>
          </cell>
          <cell r="C913" t="str">
            <v>UN</v>
          </cell>
          <cell r="E913">
            <v>291828</v>
          </cell>
        </row>
        <row r="914">
          <cell r="A914">
            <v>10619</v>
          </cell>
          <cell r="B914" t="str">
            <v xml:space="preserve">CAMINHAO BASCULANTE 4,0M3 TOCO FORD F-12000 S270 MOTOR CUMMINS 162CV PBT=11800KG - CARGA UTIL MAX C/ EQUIP=7640KG - DIST ENTRE EIXOS 4470MM - INCL CACAMBA </v>
          </cell>
          <cell r="C914" t="str">
            <v>UN</v>
          </cell>
          <cell r="E914">
            <v>157985.51999999999</v>
          </cell>
        </row>
        <row r="915">
          <cell r="A915">
            <v>13213</v>
          </cell>
          <cell r="B915" t="str">
            <v xml:space="preserve">CAMINHAO BASCULANTE 4,0M3 TOCO VOLKSWAGEN 13.150T - POTENCIA 145 CV - PBT =12900 KG - CARGA UTIL MAX C/ EQUIP =9010KG - DIST ENTRE EIXOS 3560MM - INCL CACAMBA </v>
          </cell>
          <cell r="C915" t="str">
            <v>UN</v>
          </cell>
          <cell r="E915">
            <v>170694.48</v>
          </cell>
        </row>
        <row r="916">
          <cell r="A916">
            <v>11276</v>
          </cell>
          <cell r="B916" t="str">
            <v xml:space="preserve">CAMINHAO BASCULANTE 5,0M3 TOCO MERCEDES BENZ 1718 K - POTENCIA 170CV - PBT 16500KG - CARGA UTIL MAX C/ EQUIP =11240KG - DIST ENTRE EIXOS 3600MM - INCL CACAMBA </v>
          </cell>
          <cell r="C916" t="str">
            <v>UN</v>
          </cell>
          <cell r="E916">
            <v>285919.73</v>
          </cell>
        </row>
        <row r="917">
          <cell r="A917">
            <v>1155</v>
          </cell>
          <cell r="B917" t="str">
            <v xml:space="preserve">CAMINHAO BASCULANTE 6,0M3 TOCO FORD F-14000 S550 MOTOR CUMMINS 208CV PBT=14100KG - DIST ENTRE EIXOS 4928MM - CARGA UTIL MAX C/EQUIP=9326KG - INCL CACAMBA </v>
          </cell>
          <cell r="C917" t="str">
            <v>UN</v>
          </cell>
          <cell r="E917">
            <v>203321.45</v>
          </cell>
        </row>
        <row r="918">
          <cell r="A918">
            <v>11277</v>
          </cell>
          <cell r="B918" t="str">
            <v xml:space="preserve">CAMINHAO BASCULANTE 6,0M3 TOCO MERCEDES BENZ 1720 K - POTENCIA 211CV - PBT =16500KG - CARGA UTIL MAX C/ EQUIP =11240KG - DIST ENTRE EIXOS 3600MM - INCL CACAMBA </v>
          </cell>
          <cell r="C918" t="str">
            <v>UN</v>
          </cell>
          <cell r="E918">
            <v>245450.26</v>
          </cell>
        </row>
        <row r="919">
          <cell r="A919">
            <v>13212</v>
          </cell>
          <cell r="B919" t="str">
            <v xml:space="preserve">CAMINHAO BASCULANTE 8,0M3 TRUCADO (C/ TERCEIRO EIXO) MERCEDES BENZ LK 1620 - POTENCIA 204CV - PBT = 22000KG - DIST ENTRE EIXOS 4200MM - INCL CACAMBA </v>
          </cell>
          <cell r="C919" t="str">
            <v>UN</v>
          </cell>
          <cell r="E919">
            <v>288497.38</v>
          </cell>
        </row>
        <row r="920">
          <cell r="A920">
            <v>1286</v>
          </cell>
          <cell r="B920" t="str">
            <v xml:space="preserve">CAMINHAO CAVALO MECANICO C/ CARRETA PRANCHA CAP 20T (INCL MANUT/OPERACAO) </v>
          </cell>
          <cell r="C920" t="str">
            <v>H</v>
          </cell>
          <cell r="E920">
            <v>149.46</v>
          </cell>
        </row>
        <row r="921">
          <cell r="A921">
            <v>1283</v>
          </cell>
          <cell r="B921" t="str">
            <v xml:space="preserve">CAMINHAO CAVALO MECANICO COM POTENCIA = 401 CV; DISTANCIA ENTRE EIXOS = 3,6 M; TRACAO 4 X 2; CAPACIDADE MAXIMA DE TRACAO (CMT) = 80 T </v>
          </cell>
          <cell r="C921" t="str">
            <v>UN</v>
          </cell>
          <cell r="E921">
            <v>297500</v>
          </cell>
        </row>
        <row r="922">
          <cell r="A922">
            <v>1149</v>
          </cell>
          <cell r="B922" t="str">
            <v xml:space="preserve">CAMINHAO CHASSIS COM POTENCIA = 177 CV; PESO BRUTO TOTAL = 13,9 T; CARGA UTIL + CARROCERIA = 9,39 T; DISTANCIA ENTRE EIXOS = 4,83 M </v>
          </cell>
          <cell r="C922" t="str">
            <v>UN</v>
          </cell>
          <cell r="E922">
            <v>166000</v>
          </cell>
        </row>
        <row r="923">
          <cell r="A923">
            <v>10627</v>
          </cell>
          <cell r="B923" t="str">
            <v xml:space="preserve">CAMINHAO COM CARROCERIA PIPA, TANQUE DE ACO DE 4 M3, PARA TRANSPORTE DE AGUA PARA OBRA (POTENCIA = 177 CV; PESO BRUTO TOTAL = 9,0 T; DISTANCIA ENTRE EIXOS = 3,7 M) </v>
          </cell>
          <cell r="C923" t="str">
            <v>UN</v>
          </cell>
          <cell r="E923">
            <v>150988.88</v>
          </cell>
        </row>
        <row r="924">
          <cell r="A924">
            <v>13531</v>
          </cell>
          <cell r="B924" t="str">
            <v xml:space="preserve">CAMINHAO DE LIMPEZA COMBINADO (VACUO/ALTA PRESSAO) MERCEDES BENZ L-1418 R - POTENCIA 170CV PBT = 14500KG - CARGA UTIL MAX C/ EQUIP = 9670KG - DIST ENTRE EIXOS 5170MM - EQUIPADO C/TANQUE E EQUIP. DE VACUO E </v>
          </cell>
          <cell r="C924" t="str">
            <v>UN</v>
          </cell>
          <cell r="E924">
            <v>514274.2</v>
          </cell>
        </row>
        <row r="925">
          <cell r="A925">
            <v>13530</v>
          </cell>
          <cell r="B925" t="str">
            <v xml:space="preserve">CAMINHAO DE LIMPEZA DE ALTA PRESSAO MERCEDES BENZ 1215 C - POTENCIA 152CV - PBT = 12,9T - CARGA UTIL C/ EQUIP = 8,55T - EQUIPADO C/TANQUE E EQUIP. DE ALTA PRESSAO OU SIMILAR </v>
          </cell>
          <cell r="C925" t="str">
            <v>UN</v>
          </cell>
          <cell r="E925">
            <v>427848.2</v>
          </cell>
        </row>
        <row r="926">
          <cell r="A926">
            <v>1140</v>
          </cell>
          <cell r="B926" t="str">
            <v xml:space="preserve">CAMINHAO FORD F-4000 OU EQUIV C/ CARROCERIA MADEIRA FIXA - CAP CARGA ATE 5,0T (INCL MANUT/OPERACAO) </v>
          </cell>
          <cell r="C926" t="str">
            <v>H</v>
          </cell>
          <cell r="E926">
            <v>35.119999999999997</v>
          </cell>
        </row>
        <row r="927">
          <cell r="A927">
            <v>1147</v>
          </cell>
          <cell r="B927" t="str">
            <v xml:space="preserve">CAMINHAO PIPA COM BARRA ESPARGIDORA E CAPACIDADE DE *6000* LITROS (LOCACAO COM OPERADOR, COMBUSTIVEL E MANUTENCAO) </v>
          </cell>
          <cell r="C927" t="str">
            <v>H</v>
          </cell>
          <cell r="E927">
            <v>55.58</v>
          </cell>
        </row>
        <row r="928">
          <cell r="A928">
            <v>10625</v>
          </cell>
          <cell r="B928" t="str">
            <v xml:space="preserve">CAMINHAO PIPA TRUCADO 14.000L (C/ TERCEIRO EIXO) VOLKSWAGEN 17.210 - MOTOR CUMMINS 214CV - PBT = 23000KG - DIST ENTRE EIXOS 4800MM - INCL TANQUE DE ACO P/ TRANSP DE AGUA - CAPACIDADE 14,0M3 </v>
          </cell>
          <cell r="C928" t="str">
            <v>UN</v>
          </cell>
          <cell r="E928">
            <v>220858.98</v>
          </cell>
        </row>
        <row r="929">
          <cell r="A929">
            <v>1146</v>
          </cell>
          <cell r="B929" t="str">
            <v xml:space="preserve">CAMINHAO PIPA 10.000L C/ BARRA ESPARGIDORA (INCL MANUT/OPERACAO) </v>
          </cell>
          <cell r="C929" t="str">
            <v>H</v>
          </cell>
          <cell r="E929">
            <v>62.53</v>
          </cell>
        </row>
        <row r="930">
          <cell r="A930">
            <v>13352</v>
          </cell>
          <cell r="B930" t="str">
            <v xml:space="preserve">CAMINHAO PIPA 10.000L TRUCADO (C/ TERCEIRO EIXO) FORD F-14000 - MOTOR CUMMINS 208CV - PBT =21,1T E CMT=27T - DIST ENTRE EIXOS =5385MM - INCL TANQUE DE ACO P/ TRANSP DE AGUA - CAPACIDADE 10,0M3 </v>
          </cell>
          <cell r="C930" t="str">
            <v>UN</v>
          </cell>
          <cell r="E930">
            <v>189475.95</v>
          </cell>
        </row>
        <row r="931">
          <cell r="A931">
            <v>13218</v>
          </cell>
          <cell r="B931" t="str">
            <v xml:space="preserve">CAMINHAO PIPA 10.000L TRUCADO (C/ TERCEIRO EIXO) MERCEDES BENZ L-1218 R - POTENCIA 170CV - PBT =19000 KG - DIST ENTRE EIXOS 5170MM - INCL TANQUE DE ACO P/ TRANSP DE AGUA - CAPACIDADE 10,0M3 </v>
          </cell>
          <cell r="C931" t="str">
            <v>UN</v>
          </cell>
          <cell r="E931">
            <v>201318</v>
          </cell>
        </row>
        <row r="932">
          <cell r="A932">
            <v>1152</v>
          </cell>
          <cell r="B932" t="str">
            <v xml:space="preserve">CAMINHAO PIPA 6.000L TOCO FORD F-12000 POTENCIA 162CV - PBT=11800KG - CARGA UTIL + TANQUE = 7480KG DIST ENTRE EIXOS 4928MM - INCL TANQUE DE ACO P/ TRANSP DE AGUA </v>
          </cell>
          <cell r="C932" t="str">
            <v>UN</v>
          </cell>
          <cell r="E932">
            <v>171712.1</v>
          </cell>
        </row>
        <row r="933">
          <cell r="A933">
            <v>13455</v>
          </cell>
          <cell r="B933" t="str">
            <v xml:space="preserve">CAMINHAO PIPA 6.000L TOCO MERCEDES BENZ L-1218 R - POTENCIA 170CV - PBT = 12300 KG - CARGA UTIL MAX C/EQUIP = 8550KG - DIST ENTRE EIXOS 5170MM - TANQUE DE ACO P/ TRANSP DE AGUA </v>
          </cell>
          <cell r="C933" t="str">
            <v>UN</v>
          </cell>
          <cell r="E933">
            <v>174968.93</v>
          </cell>
        </row>
        <row r="934">
          <cell r="A934">
            <v>13598</v>
          </cell>
          <cell r="B934" t="str">
            <v xml:space="preserve">CAMINHAO TOCO BASCULANTE COM CACAMBA DE 5 M3 (POTENCIA = 177 CV; PESO BRUTO TOTAL = 13,99 T; DISTANCIA ENTRE EIXOS = 5,10 M) </v>
          </cell>
          <cell r="C934" t="str">
            <v>UN</v>
          </cell>
          <cell r="E934">
            <v>199200</v>
          </cell>
        </row>
        <row r="935">
          <cell r="A935">
            <v>1142</v>
          </cell>
          <cell r="B935" t="str">
            <v xml:space="preserve">CAMINHAO TOCO C/ CARROCERIA MADEIRA FIXA CAP. CARGA * 6 A 8T* (INCL MANUT/OPERACAO) Código Descriçao do Insumo Unid Preço Mediano (R$) </v>
          </cell>
          <cell r="C935" t="str">
            <v>H</v>
          </cell>
          <cell r="E935">
            <v>40.25</v>
          </cell>
        </row>
        <row r="936">
          <cell r="A936">
            <v>1143</v>
          </cell>
          <cell r="B936" t="str">
            <v xml:space="preserve">CAMINHAO TRUCADO (3 EIXOS) COM CARROCERIA DE MADEIRA FIXA, CAPACIDADE DE *10 A 12* T (LOCACAO SEM MOTORISTA) </v>
          </cell>
          <cell r="C936" t="str">
            <v>H</v>
          </cell>
          <cell r="E936">
            <v>58.5</v>
          </cell>
        </row>
        <row r="937">
          <cell r="A937">
            <v>13441</v>
          </cell>
          <cell r="B937" t="str">
            <v xml:space="preserve">CAMINHONETE CABINE SIMPLES, MOTOR A GASOLINA, 4 X 2, APENAS COM OS EQUIPAMENTOS DE SERIE </v>
          </cell>
          <cell r="C937" t="str">
            <v>UN</v>
          </cell>
          <cell r="E937">
            <v>62000</v>
          </cell>
        </row>
        <row r="938">
          <cell r="A938">
            <v>1158</v>
          </cell>
          <cell r="B938" t="str">
            <v xml:space="preserve">CAMINHONETE DE CARGA ATE 1,2 T C/ MOTOR DIESEL TIPO GM D-10 OU EQUIV (INCL MANUT/OPERACAO) </v>
          </cell>
          <cell r="C938" t="str">
            <v>H</v>
          </cell>
          <cell r="E938">
            <v>22.85</v>
          </cell>
        </row>
        <row r="939">
          <cell r="A939">
            <v>13532</v>
          </cell>
          <cell r="B939" t="str">
            <v xml:space="preserve">CAMINHONETE FIAT FIORINO A GASOLINA**CAIXA** </v>
          </cell>
          <cell r="C939" t="str">
            <v>UN</v>
          </cell>
          <cell r="E939">
            <v>38712.18</v>
          </cell>
        </row>
        <row r="940">
          <cell r="A940">
            <v>1159</v>
          </cell>
          <cell r="B940" t="str">
            <v xml:space="preserve">CAMINHONETE FORD F-250 XL-4.2L D577 - 180CV DIESEL </v>
          </cell>
          <cell r="C940" t="str">
            <v>UN</v>
          </cell>
          <cell r="E940">
            <v>98292.94</v>
          </cell>
        </row>
        <row r="941">
          <cell r="A941">
            <v>12114</v>
          </cell>
          <cell r="B941" t="str">
            <v xml:space="preserve">CAMPAINHA ALTA POTENCIA 110V REF. 41418 - PIAL </v>
          </cell>
          <cell r="C941" t="str">
            <v>UN</v>
          </cell>
          <cell r="E941">
            <v>135.91</v>
          </cell>
        </row>
        <row r="942">
          <cell r="A942">
            <v>11552</v>
          </cell>
          <cell r="B942" t="str">
            <v xml:space="preserve">CANALETA ALUMINIO 1 X 1CM P/ PORTA /JANELA CORRER </v>
          </cell>
          <cell r="C942" t="str">
            <v>M</v>
          </cell>
          <cell r="E942">
            <v>4.97</v>
          </cell>
        </row>
        <row r="943">
          <cell r="A943">
            <v>659</v>
          </cell>
          <cell r="B943" t="str">
            <v xml:space="preserve">CANALETA CONCRETO 14 X 19 X 19CM (CLASSE D - NBR 6136/07) </v>
          </cell>
          <cell r="C943" t="str">
            <v>UN</v>
          </cell>
          <cell r="E943">
            <v>1.79</v>
          </cell>
        </row>
        <row r="944">
          <cell r="A944">
            <v>660</v>
          </cell>
          <cell r="B944" t="str">
            <v xml:space="preserve">CANALETA CONCRETO 19 X 19 X 19 CM (CLASSE D - NBR 6136/07) </v>
          </cell>
          <cell r="C944" t="str">
            <v>UN</v>
          </cell>
          <cell r="E944">
            <v>1.79</v>
          </cell>
        </row>
        <row r="945">
          <cell r="A945">
            <v>658</v>
          </cell>
          <cell r="B945" t="str">
            <v xml:space="preserve">CANALETA CONCRETO 9 X 19 X 19CM (CLASSE D - NBR 6136/07) </v>
          </cell>
          <cell r="C945" t="str">
            <v>UN</v>
          </cell>
          <cell r="E945">
            <v>1.23</v>
          </cell>
        </row>
        <row r="946">
          <cell r="A946">
            <v>11659</v>
          </cell>
          <cell r="B946" t="str">
            <v xml:space="preserve">CANALETA ENTRADA P/ TIL C/ ANEL DE FIXACAO PVC EB-644 P/ REDE COLET ESG DN 100/DE 101,6MM. </v>
          </cell>
          <cell r="C946" t="str">
            <v>UN</v>
          </cell>
          <cell r="E946">
            <v>26.37</v>
          </cell>
        </row>
        <row r="947">
          <cell r="A947">
            <v>11660</v>
          </cell>
          <cell r="B947" t="str">
            <v xml:space="preserve">CANALETA ENTRADA P/ TIL C/ ANEL DE FIXACAO PVC EB-644 P/ REDE COLET ESG DN 100/DE 110,0MM </v>
          </cell>
          <cell r="C947" t="str">
            <v>UN</v>
          </cell>
          <cell r="E947">
            <v>31.39</v>
          </cell>
        </row>
        <row r="948">
          <cell r="A948">
            <v>11661</v>
          </cell>
          <cell r="B948" t="str">
            <v xml:space="preserve">CANALETA ENTRADA P/ TIL C/ ANEL DE FIXACAO PVC EB-644 P/ REDE COLET ESG DN 125/DE 125,0MM </v>
          </cell>
          <cell r="C948" t="str">
            <v>UN</v>
          </cell>
          <cell r="E948">
            <v>44.29</v>
          </cell>
        </row>
        <row r="949">
          <cell r="A949">
            <v>11662</v>
          </cell>
          <cell r="B949" t="str">
            <v xml:space="preserve">CANALETA ENTRADA P/ TIL C/ ANEL DE FIXACAO PVC EB-644 P/ REDE COLET ESG DN 150/DE 160,0MM </v>
          </cell>
          <cell r="C949" t="str">
            <v>UN</v>
          </cell>
          <cell r="E949">
            <v>44.39</v>
          </cell>
        </row>
        <row r="950">
          <cell r="A950">
            <v>585</v>
          </cell>
          <cell r="B950" t="str">
            <v xml:space="preserve">CANTONEIRA "U" ALUMINIO ABAS IGUAIS 1" E = 3/32 " </v>
          </cell>
          <cell r="C950" t="str">
            <v>KG</v>
          </cell>
          <cell r="E950">
            <v>20.22</v>
          </cell>
        </row>
        <row r="951">
          <cell r="A951">
            <v>10951</v>
          </cell>
          <cell r="B951" t="str">
            <v xml:space="preserve">CANTONEIRA ACO ABAS DESIGUAIS (QUALQUER BITOLA) E = 3/16" </v>
          </cell>
          <cell r="C951" t="str">
            <v>KG</v>
          </cell>
          <cell r="E951">
            <v>3.13</v>
          </cell>
        </row>
        <row r="952">
          <cell r="A952">
            <v>4777</v>
          </cell>
          <cell r="B952" t="str">
            <v xml:space="preserve">CANTONEIRA ACO ABAS IGUAIS (QUALQUER BITOLA) E = 1/4" </v>
          </cell>
          <cell r="C952" t="str">
            <v>KG</v>
          </cell>
          <cell r="E952">
            <v>2.86</v>
          </cell>
        </row>
        <row r="953">
          <cell r="A953">
            <v>10952</v>
          </cell>
          <cell r="B953" t="str">
            <v xml:space="preserve">CANTONEIRA ACO ABAS IGUAIS (QUALQUER BITOLA) E = 1/8" </v>
          </cell>
          <cell r="C953" t="str">
            <v>KG</v>
          </cell>
          <cell r="E953">
            <v>3.13</v>
          </cell>
        </row>
        <row r="954">
          <cell r="A954">
            <v>10953</v>
          </cell>
          <cell r="B954" t="str">
            <v xml:space="preserve">CANTONEIRA ACO ABAS IGUAIS (QUALQUER BITOLA) E = 3/16" </v>
          </cell>
          <cell r="C954" t="str">
            <v>KG</v>
          </cell>
          <cell r="E954">
            <v>3.17</v>
          </cell>
        </row>
        <row r="955">
          <cell r="A955">
            <v>4912</v>
          </cell>
          <cell r="B955" t="str">
            <v xml:space="preserve">CANTONEIRA ACO 3 X 3 X 1/4" </v>
          </cell>
          <cell r="C955" t="str">
            <v>KG</v>
          </cell>
          <cell r="E955">
            <v>2.89</v>
          </cell>
        </row>
        <row r="956">
          <cell r="A956">
            <v>587</v>
          </cell>
          <cell r="B956" t="str">
            <v xml:space="preserve">CANTONEIRA ALUMINIO ABAS DESIGUAIS 1 X 3/4" E = 1/8" </v>
          </cell>
          <cell r="C956" t="str">
            <v>KG</v>
          </cell>
          <cell r="E956">
            <v>20.65</v>
          </cell>
        </row>
        <row r="957">
          <cell r="A957">
            <v>590</v>
          </cell>
          <cell r="B957" t="str">
            <v xml:space="preserve">CANTONEIRA ALUMINIO ABAS DESIGUAIS 2.1/2 X 1/2" E = 3/16" </v>
          </cell>
          <cell r="C957" t="str">
            <v>KG</v>
          </cell>
          <cell r="E957">
            <v>20.85</v>
          </cell>
        </row>
        <row r="958">
          <cell r="A958">
            <v>591</v>
          </cell>
          <cell r="B958" t="str">
            <v xml:space="preserve">CANTONEIRA ALUMINIO ABAS IGUAIS 1 1/2" E = 3/16" </v>
          </cell>
          <cell r="C958" t="str">
            <v>KG</v>
          </cell>
          <cell r="E958">
            <v>20.65</v>
          </cell>
        </row>
        <row r="959">
          <cell r="A959">
            <v>588</v>
          </cell>
          <cell r="B959" t="str">
            <v xml:space="preserve">CANTONEIRA ALUMINIO ABAS IGUAIS 1 1/4" E = 3/16" </v>
          </cell>
          <cell r="C959" t="str">
            <v>M</v>
          </cell>
          <cell r="E959">
            <v>16.579999999999998</v>
          </cell>
        </row>
        <row r="960">
          <cell r="A960">
            <v>586</v>
          </cell>
          <cell r="B960" t="str">
            <v xml:space="preserve">CANTONEIRA ALUMINIO ABAS IGUAIS 1" E = 3 /16" </v>
          </cell>
          <cell r="C960" t="str">
            <v>M</v>
          </cell>
          <cell r="E960">
            <v>7.86</v>
          </cell>
        </row>
        <row r="961">
          <cell r="A961">
            <v>589</v>
          </cell>
          <cell r="B961" t="str">
            <v xml:space="preserve">CANTONEIRA ALUMINIO ABAS IGUAIS 2" E = 1/4" </v>
          </cell>
          <cell r="C961" t="str">
            <v>M</v>
          </cell>
          <cell r="E961">
            <v>30.87</v>
          </cell>
        </row>
        <row r="962">
          <cell r="A962">
            <v>584</v>
          </cell>
          <cell r="B962" t="str">
            <v xml:space="preserve">CANTONEIRA ALUMINIO ABAS IGUAIS 2" E = 1/8" </v>
          </cell>
          <cell r="C962" t="str">
            <v>M</v>
          </cell>
          <cell r="E962">
            <v>15.48</v>
          </cell>
        </row>
        <row r="963">
          <cell r="A963">
            <v>592</v>
          </cell>
          <cell r="B963" t="str">
            <v xml:space="preserve">CANTONEIRA DE ALUMÍNIO COM ABAS IGUAIS DE 1" X 1/8" (25,40 X 3,17 MM), (0,408 KG/M) </v>
          </cell>
          <cell r="C963" t="str">
            <v>KG</v>
          </cell>
          <cell r="E963">
            <v>21.55</v>
          </cell>
        </row>
        <row r="964">
          <cell r="A964">
            <v>574</v>
          </cell>
          <cell r="B964" t="str">
            <v xml:space="preserve">CANTONEIRA FERRO GALV 'L" 1 1/2 X 1/4" - (3,40KG/M) </v>
          </cell>
          <cell r="C964" t="str">
            <v>M</v>
          </cell>
          <cell r="E964">
            <v>21.01</v>
          </cell>
        </row>
        <row r="965">
          <cell r="A965">
            <v>568</v>
          </cell>
          <cell r="B965" t="str">
            <v xml:space="preserve">CANTONEIRA FERRO GALV 'L" 2 X 3/8" - (6,9 KG/M) </v>
          </cell>
          <cell r="C965" t="str">
            <v>M</v>
          </cell>
          <cell r="E965">
            <v>41.14</v>
          </cell>
        </row>
        <row r="966">
          <cell r="A966">
            <v>567</v>
          </cell>
          <cell r="B966" t="str">
            <v xml:space="preserve">CANTONEIRA FERRO GALV 1" X 1/8" - (1,20KG/M) </v>
          </cell>
          <cell r="C966" t="str">
            <v>M</v>
          </cell>
          <cell r="E966">
            <v>7.77</v>
          </cell>
        </row>
        <row r="967">
          <cell r="A967">
            <v>569</v>
          </cell>
          <cell r="B967" t="str">
            <v xml:space="preserve">CANTONEIRA FERRO GALV 3/4" X (QUALQUER ESPESSURA) </v>
          </cell>
          <cell r="C967" t="str">
            <v>KG</v>
          </cell>
          <cell r="E967">
            <v>6.14</v>
          </cell>
        </row>
        <row r="968">
          <cell r="A968">
            <v>13596</v>
          </cell>
          <cell r="B968" t="str">
            <v xml:space="preserve">CANTONEIRA P/ FILTRO EM GRANILITE, MARMORITE OU GRANITINA - 30 X 30 X 3CM </v>
          </cell>
          <cell r="C968" t="str">
            <v>UN</v>
          </cell>
          <cell r="E968">
            <v>30.95</v>
          </cell>
        </row>
        <row r="969">
          <cell r="A969">
            <v>1165</v>
          </cell>
          <cell r="B969" t="str">
            <v xml:space="preserve">CAP OU TAMPAO FERRO GALV ROSCA 1 1/2" </v>
          </cell>
          <cell r="C969" t="str">
            <v>UN</v>
          </cell>
          <cell r="E969">
            <v>7</v>
          </cell>
        </row>
        <row r="970">
          <cell r="A970">
            <v>1164</v>
          </cell>
          <cell r="B970" t="str">
            <v xml:space="preserve">CAP OU TAMPAO FERRO GALV ROSCA 1 1/4" </v>
          </cell>
          <cell r="C970" t="str">
            <v>UN</v>
          </cell>
          <cell r="E970">
            <v>6.06</v>
          </cell>
        </row>
        <row r="971">
          <cell r="A971">
            <v>1162</v>
          </cell>
          <cell r="B971" t="str">
            <v xml:space="preserve">CAP OU TAMPAO FERRO GALV ROSCA 1/2" </v>
          </cell>
          <cell r="C971" t="str">
            <v>UN</v>
          </cell>
          <cell r="E971">
            <v>1.77</v>
          </cell>
        </row>
        <row r="972">
          <cell r="A972">
            <v>12395</v>
          </cell>
          <cell r="B972" t="str">
            <v xml:space="preserve">CAP OU TAMPAO FERRO GALV ROSCA 1/4" </v>
          </cell>
          <cell r="C972" t="str">
            <v>UN</v>
          </cell>
          <cell r="E972">
            <v>1.58</v>
          </cell>
        </row>
        <row r="973">
          <cell r="A973">
            <v>1170</v>
          </cell>
          <cell r="B973" t="str">
            <v xml:space="preserve">CAP OU TAMPAO FERRO GALV ROSCA 1" </v>
          </cell>
          <cell r="C973" t="str">
            <v>UN</v>
          </cell>
          <cell r="E973">
            <v>3.65</v>
          </cell>
        </row>
        <row r="974">
          <cell r="A974">
            <v>1169</v>
          </cell>
          <cell r="B974" t="str">
            <v xml:space="preserve">CAP OU TAMPAO FERRO GALV ROSCA 2 1/2" </v>
          </cell>
          <cell r="C974" t="str">
            <v>UN</v>
          </cell>
          <cell r="E974">
            <v>11.96</v>
          </cell>
        </row>
        <row r="975">
          <cell r="A975">
            <v>1166</v>
          </cell>
          <cell r="B975" t="str">
            <v xml:space="preserve">CAP OU TAMPAO FERRO GALV ROSCA 2" </v>
          </cell>
          <cell r="C975" t="str">
            <v>UN</v>
          </cell>
          <cell r="E975">
            <v>9.1300000000000008</v>
          </cell>
        </row>
        <row r="976">
          <cell r="A976">
            <v>1163</v>
          </cell>
          <cell r="B976" t="str">
            <v xml:space="preserve">CAP OU TAMPAO FERRO GALV ROSCA 3/4" </v>
          </cell>
          <cell r="C976" t="str">
            <v>UN</v>
          </cell>
          <cell r="E976">
            <v>2.4700000000000002</v>
          </cell>
        </row>
        <row r="977">
          <cell r="A977">
            <v>12396</v>
          </cell>
          <cell r="B977" t="str">
            <v xml:space="preserve">CAP OU TAMPAO FERRO GALV ROSCA 3/8" </v>
          </cell>
          <cell r="C977" t="str">
            <v>UN</v>
          </cell>
          <cell r="E977">
            <v>1.55</v>
          </cell>
        </row>
        <row r="978">
          <cell r="A978">
            <v>1168</v>
          </cell>
          <cell r="B978" t="str">
            <v xml:space="preserve">CAP OU TAMPAO FERRO GALV ROSCA 3" </v>
          </cell>
          <cell r="C978" t="str">
            <v>UN</v>
          </cell>
          <cell r="E978">
            <v>20.6</v>
          </cell>
        </row>
        <row r="979">
          <cell r="A979">
            <v>1167</v>
          </cell>
          <cell r="B979" t="str">
            <v xml:space="preserve">CAP OU TAMPAO FERRO GALV ROSCA 4" </v>
          </cell>
          <cell r="C979" t="str">
            <v>UN</v>
          </cell>
          <cell r="E979">
            <v>36.64</v>
          </cell>
        </row>
        <row r="980">
          <cell r="A980">
            <v>1210</v>
          </cell>
          <cell r="B980" t="str">
            <v xml:space="preserve">CAP PVC C/ROSCA P/AGUA FRIA PREDIAL 1 1/2" </v>
          </cell>
          <cell r="C980" t="str">
            <v>UN</v>
          </cell>
          <cell r="E980">
            <v>5.47</v>
          </cell>
        </row>
        <row r="981">
          <cell r="A981">
            <v>1203</v>
          </cell>
          <cell r="B981" t="str">
            <v xml:space="preserve">CAP PVC C/ROSCA P/AGUA FRIA PREDIAL 1 1/4" </v>
          </cell>
          <cell r="C981" t="str">
            <v>UN</v>
          </cell>
          <cell r="E981">
            <v>4.6900000000000004</v>
          </cell>
        </row>
        <row r="982">
          <cell r="A982">
            <v>1197</v>
          </cell>
          <cell r="B982" t="str">
            <v xml:space="preserve">CAP PVC C/ROSCA P/AGUA FRIA PREDIAL 1/2" </v>
          </cell>
          <cell r="C982" t="str">
            <v>UN</v>
          </cell>
          <cell r="E982">
            <v>1.03</v>
          </cell>
        </row>
        <row r="983">
          <cell r="A983">
            <v>1202</v>
          </cell>
          <cell r="B983" t="str">
            <v xml:space="preserve">CAP PVC C/ROSCA P/AGUA FRIA PREDIAL 1" </v>
          </cell>
          <cell r="C983" t="str">
            <v>UN</v>
          </cell>
          <cell r="E983">
            <v>2.72</v>
          </cell>
        </row>
        <row r="984">
          <cell r="A984">
            <v>1188</v>
          </cell>
          <cell r="B984" t="str">
            <v xml:space="preserve">CAP PVC C/ROSCA P/AGUA FRIA PREDIAL 2 1/2" </v>
          </cell>
          <cell r="C984" t="str">
            <v>UN</v>
          </cell>
          <cell r="E984">
            <v>8.9</v>
          </cell>
        </row>
        <row r="985">
          <cell r="A985">
            <v>1211</v>
          </cell>
          <cell r="B985" t="str">
            <v xml:space="preserve">CAP PVC C/ROSCA P/AGUA FRIA PREDIAL 2" </v>
          </cell>
          <cell r="C985" t="str">
            <v>UN</v>
          </cell>
          <cell r="E985">
            <v>6.64</v>
          </cell>
        </row>
        <row r="986">
          <cell r="A986">
            <v>1198</v>
          </cell>
          <cell r="B986" t="str">
            <v xml:space="preserve">CAP PVC C/ROSCA P/AGUA FRIA PREDIAL 3/4" </v>
          </cell>
          <cell r="C986" t="str">
            <v>UN</v>
          </cell>
          <cell r="E986">
            <v>1.54</v>
          </cell>
        </row>
        <row r="987">
          <cell r="A987">
            <v>1199</v>
          </cell>
          <cell r="B987" t="str">
            <v xml:space="preserve">CAP PVC C/ROSCA P/AGUA FRIA PREDIAL 3" </v>
          </cell>
          <cell r="C987" t="str">
            <v>UN</v>
          </cell>
          <cell r="E987">
            <v>9.81</v>
          </cell>
        </row>
        <row r="988">
          <cell r="A988">
            <v>1187</v>
          </cell>
          <cell r="B988" t="str">
            <v xml:space="preserve">CAP PVC C/ROSCA P/AGUA FRIA PREDIAL 4" Código Descriçao do Insumo Unid Preço Mediano (R$) </v>
          </cell>
          <cell r="C988" t="str">
            <v>UN</v>
          </cell>
          <cell r="E988">
            <v>22.05</v>
          </cell>
        </row>
        <row r="989">
          <cell r="A989">
            <v>26047</v>
          </cell>
          <cell r="B989" t="str">
            <v xml:space="preserve">CAP PVC JE P/REDE ESGOTO 150 MM </v>
          </cell>
          <cell r="C989" t="str">
            <v>UN</v>
          </cell>
          <cell r="E989">
            <v>61.68</v>
          </cell>
        </row>
        <row r="990">
          <cell r="A990">
            <v>26048</v>
          </cell>
          <cell r="B990" t="str">
            <v xml:space="preserve">CAP PVC JE P/REDE ESGOTO 200MM </v>
          </cell>
          <cell r="C990" t="str">
            <v>UN</v>
          </cell>
          <cell r="E990">
            <v>104.88</v>
          </cell>
        </row>
        <row r="991">
          <cell r="A991">
            <v>1207</v>
          </cell>
          <cell r="B991" t="str">
            <v xml:space="preserve">CAP PVC PBA NBR 10351 P/ REDE AGUA JE DN 100/DE 110 MM </v>
          </cell>
          <cell r="C991" t="str">
            <v>UN</v>
          </cell>
          <cell r="E991">
            <v>20.18</v>
          </cell>
        </row>
        <row r="992">
          <cell r="A992">
            <v>1206</v>
          </cell>
          <cell r="B992" t="str">
            <v xml:space="preserve">CAP PVC PBA NBR 10351 P/ REDE AGUA JE DN 50/DE 60 MM </v>
          </cell>
          <cell r="C992" t="str">
            <v>UN</v>
          </cell>
          <cell r="E992">
            <v>4.8499999999999996</v>
          </cell>
        </row>
        <row r="993">
          <cell r="A993">
            <v>1183</v>
          </cell>
          <cell r="B993" t="str">
            <v xml:space="preserve">CAP PVC PBA NBR 10351 P/ REDE AGUA JE DN 75/DE 85 MM </v>
          </cell>
          <cell r="C993" t="str">
            <v>UN</v>
          </cell>
          <cell r="E993">
            <v>10.86</v>
          </cell>
        </row>
        <row r="994">
          <cell r="A994">
            <v>20088</v>
          </cell>
          <cell r="B994" t="str">
            <v xml:space="preserve">CAP PVC SERIE R P/ ESG PREDIAL DN 100 MM </v>
          </cell>
          <cell r="C994" t="str">
            <v>UN</v>
          </cell>
          <cell r="E994">
            <v>13.21</v>
          </cell>
        </row>
        <row r="995">
          <cell r="A995">
            <v>20089</v>
          </cell>
          <cell r="B995" t="str">
            <v xml:space="preserve">CAP PVC SERIE R P/ ESG PREDIAL DN 150 MM </v>
          </cell>
          <cell r="C995" t="str">
            <v>UN</v>
          </cell>
          <cell r="E995">
            <v>65.7</v>
          </cell>
        </row>
        <row r="996">
          <cell r="A996">
            <v>20087</v>
          </cell>
          <cell r="B996" t="str">
            <v xml:space="preserve">CAP PVC SERIE R P/ ESG PREDIAL DN 75 MM </v>
          </cell>
          <cell r="C996" t="str">
            <v>UN</v>
          </cell>
          <cell r="E996">
            <v>8.9499999999999993</v>
          </cell>
        </row>
        <row r="997">
          <cell r="A997">
            <v>1184</v>
          </cell>
          <cell r="B997" t="str">
            <v xml:space="preserve">CAP PVC SOLD P/ AGUA FRIA PREDIAL 110 MM </v>
          </cell>
          <cell r="C997" t="str">
            <v>UN</v>
          </cell>
          <cell r="E997">
            <v>66.680000000000007</v>
          </cell>
        </row>
        <row r="998">
          <cell r="A998">
            <v>1191</v>
          </cell>
          <cell r="B998" t="str">
            <v xml:space="preserve">CAP PVC SOLD P/ AGUA FRIA PREDIAL 20 MM </v>
          </cell>
          <cell r="C998" t="str">
            <v>UN</v>
          </cell>
          <cell r="E998">
            <v>1.07</v>
          </cell>
        </row>
        <row r="999">
          <cell r="A999">
            <v>1185</v>
          </cell>
          <cell r="B999" t="str">
            <v xml:space="preserve">CAP PVC SOLD P/ AGUA FRIA PREDIAL 25 MM </v>
          </cell>
          <cell r="C999" t="str">
            <v>UN</v>
          </cell>
          <cell r="E999">
            <v>1.17</v>
          </cell>
        </row>
        <row r="1000">
          <cell r="A1000">
            <v>1189</v>
          </cell>
          <cell r="B1000" t="str">
            <v xml:space="preserve">CAP PVC SOLD P/ AGUA FRIA PREDIAL 32 MM </v>
          </cell>
          <cell r="C1000" t="str">
            <v>UN</v>
          </cell>
          <cell r="E1000">
            <v>1.65</v>
          </cell>
        </row>
        <row r="1001">
          <cell r="A1001">
            <v>1193</v>
          </cell>
          <cell r="B1001" t="str">
            <v xml:space="preserve">CAP PVC SOLD P/ AGUA FRIA PREDIAL 40 MM </v>
          </cell>
          <cell r="C1001" t="str">
            <v>UN</v>
          </cell>
          <cell r="E1001">
            <v>3.3</v>
          </cell>
        </row>
        <row r="1002">
          <cell r="A1002">
            <v>1194</v>
          </cell>
          <cell r="B1002" t="str">
            <v xml:space="preserve">CAP PVC SOLD P/ AGUA FRIA PREDIAL 50 MM </v>
          </cell>
          <cell r="C1002" t="str">
            <v>UN</v>
          </cell>
          <cell r="E1002">
            <v>6.05</v>
          </cell>
        </row>
        <row r="1003">
          <cell r="A1003">
            <v>1195</v>
          </cell>
          <cell r="B1003" t="str">
            <v xml:space="preserve">CAP PVC SOLD P/ AGUA FRIA PREDIAL 60 MM </v>
          </cell>
          <cell r="C1003" t="str">
            <v>UN</v>
          </cell>
          <cell r="E1003">
            <v>9.26</v>
          </cell>
        </row>
        <row r="1004">
          <cell r="A1004">
            <v>1204</v>
          </cell>
          <cell r="B1004" t="str">
            <v xml:space="preserve">CAP PVC SOLD P/ AGUA FRIA PREDIAL 75 MM </v>
          </cell>
          <cell r="C1004" t="str">
            <v>UN</v>
          </cell>
          <cell r="E1004">
            <v>17.04</v>
          </cell>
        </row>
        <row r="1005">
          <cell r="A1005">
            <v>1205</v>
          </cell>
          <cell r="B1005" t="str">
            <v xml:space="preserve">CAP PVC SOLD P/ AGUA FRIA PREDIAL 85 MM </v>
          </cell>
          <cell r="C1005" t="str">
            <v>UN</v>
          </cell>
          <cell r="E1005">
            <v>38.47</v>
          </cell>
        </row>
        <row r="1006">
          <cell r="A1006">
            <v>1200</v>
          </cell>
          <cell r="B1006" t="str">
            <v xml:space="preserve">CAP PVC SOLD P/ ESG PREDIAL DN 100 MM </v>
          </cell>
          <cell r="C1006" t="str">
            <v>UN</v>
          </cell>
          <cell r="E1006">
            <v>7.38</v>
          </cell>
        </row>
        <row r="1007">
          <cell r="A1007">
            <v>12909</v>
          </cell>
          <cell r="B1007" t="str">
            <v xml:space="preserve">CAP PVC SOLD P/ ESG PREDIAL DN 50 MM </v>
          </cell>
          <cell r="C1007" t="str">
            <v>UN</v>
          </cell>
          <cell r="E1007">
            <v>3.32</v>
          </cell>
        </row>
        <row r="1008">
          <cell r="A1008">
            <v>12910</v>
          </cell>
          <cell r="B1008" t="str">
            <v xml:space="preserve">CAP PVC SOLD P/ ESG PREDIAL DN 75 MM </v>
          </cell>
          <cell r="C1008" t="str">
            <v>UN</v>
          </cell>
          <cell r="E1008">
            <v>5.59</v>
          </cell>
        </row>
        <row r="1009">
          <cell r="A1009">
            <v>20090</v>
          </cell>
          <cell r="B1009" t="str">
            <v xml:space="preserve">CAP PVC SOLD P/ TUBO LEVE DN 125 MM </v>
          </cell>
          <cell r="C1009" t="str">
            <v>UN</v>
          </cell>
          <cell r="E1009">
            <v>36.49</v>
          </cell>
        </row>
        <row r="1010">
          <cell r="A1010">
            <v>20092</v>
          </cell>
          <cell r="B1010" t="str">
            <v xml:space="preserve">CAP PVC SOLD P/ TUBO LEVE DN 200 MM </v>
          </cell>
          <cell r="C1010" t="str">
            <v>UN</v>
          </cell>
          <cell r="E1010">
            <v>88.32</v>
          </cell>
        </row>
        <row r="1011">
          <cell r="A1011">
            <v>12894</v>
          </cell>
          <cell r="B1011" t="str">
            <v xml:space="preserve">CAPA P/ CHUVA </v>
          </cell>
          <cell r="C1011" t="str">
            <v>UN</v>
          </cell>
          <cell r="E1011">
            <v>22.59</v>
          </cell>
        </row>
        <row r="1012">
          <cell r="A1012">
            <v>12895</v>
          </cell>
          <cell r="B1012" t="str">
            <v xml:space="preserve">CAPACETE PLASTICO RIGIDO </v>
          </cell>
          <cell r="C1012" t="str">
            <v>UN</v>
          </cell>
          <cell r="E1012">
            <v>9.5500000000000007</v>
          </cell>
        </row>
        <row r="1013">
          <cell r="A1013">
            <v>1631</v>
          </cell>
          <cell r="B1013" t="str">
            <v xml:space="preserve">CAPACITOR TRIFASICO C/ DIELETRICO PLASTICO 220V-2,5KVA </v>
          </cell>
          <cell r="C1013" t="str">
            <v>UN</v>
          </cell>
          <cell r="E1013">
            <v>133.18</v>
          </cell>
        </row>
        <row r="1014">
          <cell r="A1014">
            <v>1633</v>
          </cell>
          <cell r="B1014" t="str">
            <v xml:space="preserve">CAPACITOR TRIFASICO C/ DIELETRICO PLASTICO 220V-5KVA </v>
          </cell>
          <cell r="C1014" t="str">
            <v>UN</v>
          </cell>
          <cell r="E1014">
            <v>142.27000000000001</v>
          </cell>
        </row>
        <row r="1015">
          <cell r="A1015">
            <v>10818</v>
          </cell>
          <cell r="B1015" t="str">
            <v xml:space="preserve">CAPIM BRAQUEARA DECUMBENS OU BRAQUIARINHA - VALOR CULTURAL (VC) = 30 </v>
          </cell>
          <cell r="C1015" t="str">
            <v>KG</v>
          </cell>
          <cell r="E1015">
            <v>15.12</v>
          </cell>
        </row>
        <row r="1016">
          <cell r="A1016">
            <v>10709</v>
          </cell>
          <cell r="B1016" t="str">
            <v xml:space="preserve">CARPETE DE NYLON E = 10MM COLOCADO </v>
          </cell>
          <cell r="C1016" t="str">
            <v>M²</v>
          </cell>
          <cell r="E1016">
            <v>106.06</v>
          </cell>
        </row>
        <row r="1017">
          <cell r="A1017">
            <v>1212</v>
          </cell>
          <cell r="B1017" t="str">
            <v xml:space="preserve">CARPETE DE NYLON E = 3MM COLOCADO </v>
          </cell>
          <cell r="C1017" t="str">
            <v>M²</v>
          </cell>
          <cell r="E1017">
            <v>24.76</v>
          </cell>
        </row>
        <row r="1018">
          <cell r="A1018">
            <v>10708</v>
          </cell>
          <cell r="B1018" t="str">
            <v xml:space="preserve">CARPETE DE NYLON E = 4,5MM DURAFELTI COLOCADO </v>
          </cell>
          <cell r="C1018" t="str">
            <v>M²</v>
          </cell>
          <cell r="E1018">
            <v>59.22</v>
          </cell>
        </row>
        <row r="1019">
          <cell r="A1019">
            <v>10710</v>
          </cell>
          <cell r="B1019" t="str">
            <v xml:space="preserve">CARPETE DE NYLON E = 6MM COLOCADO </v>
          </cell>
          <cell r="C1019" t="str">
            <v>M²</v>
          </cell>
          <cell r="E1019">
            <v>70</v>
          </cell>
        </row>
        <row r="1020">
          <cell r="A1020">
            <v>1214</v>
          </cell>
          <cell r="B1020" t="str">
            <v xml:space="preserve">CARPINTEIRO DE ESQUADRIA </v>
          </cell>
          <cell r="C1020" t="str">
            <v>H</v>
          </cell>
          <cell r="E1020">
            <v>8.9600000000000009</v>
          </cell>
        </row>
        <row r="1021">
          <cell r="A1021">
            <v>1213</v>
          </cell>
          <cell r="B1021" t="str">
            <v xml:space="preserve">CARPINTEIRO DE FORMAS </v>
          </cell>
          <cell r="C1021" t="str">
            <v>H</v>
          </cell>
          <cell r="E1021">
            <v>8.9600000000000009</v>
          </cell>
        </row>
        <row r="1022">
          <cell r="A1022">
            <v>5091</v>
          </cell>
          <cell r="B1022" t="str">
            <v xml:space="preserve">CARRANCA FERRO CROMADO 40MM </v>
          </cell>
          <cell r="C1022" t="str">
            <v>UN</v>
          </cell>
          <cell r="E1022">
            <v>12.03</v>
          </cell>
        </row>
        <row r="1023">
          <cell r="A1023">
            <v>13653</v>
          </cell>
          <cell r="B1023" t="str">
            <v xml:space="preserve">CARRETA PARA 30 TONELADAS </v>
          </cell>
          <cell r="C1023" t="str">
            <v>MES</v>
          </cell>
          <cell r="E1023">
            <v>13838.62</v>
          </cell>
        </row>
        <row r="1024">
          <cell r="A1024">
            <v>10744</v>
          </cell>
          <cell r="B1024" t="str">
            <v xml:space="preserve">CARRETA SOBRE ESTEIRA PARA PERFURACAO, A AR COMPRIMIDO (DIAMETRO DO FURO = 3 1/2"; PESO OPERACIONAL = 5,5 T) </v>
          </cell>
          <cell r="C1024" t="str">
            <v>UN</v>
          </cell>
          <cell r="E1024">
            <v>100500</v>
          </cell>
        </row>
        <row r="1025">
          <cell r="A1025">
            <v>14615</v>
          </cell>
          <cell r="B1025" t="str">
            <v xml:space="preserve">CARRINHO PARA TRANSPORTE DE TUBO DE CONCRETO PRE-MOLDADO, COM ESTRUTURA EM PERFIL OU TUBO METALICO E DOIS PNEUS </v>
          </cell>
          <cell r="C1025" t="str">
            <v>UN</v>
          </cell>
          <cell r="E1025">
            <v>3693.9</v>
          </cell>
        </row>
        <row r="1026">
          <cell r="A1026">
            <v>2711</v>
          </cell>
          <cell r="B1026" t="str">
            <v xml:space="preserve">CARRO-DE-MAO CACAMBA METALICA E PNEU MACICO </v>
          </cell>
          <cell r="C1026" t="str">
            <v>UN</v>
          </cell>
          <cell r="E1026">
            <v>105.68</v>
          </cell>
        </row>
        <row r="1027">
          <cell r="A1027">
            <v>4743</v>
          </cell>
          <cell r="B1027" t="str">
            <v xml:space="preserve">CASCALHO DE CAVA </v>
          </cell>
          <cell r="C1027" t="str">
            <v>M³</v>
          </cell>
          <cell r="E1027">
            <v>67.89</v>
          </cell>
        </row>
        <row r="1028">
          <cell r="A1028">
            <v>4744</v>
          </cell>
          <cell r="B1028" t="str">
            <v xml:space="preserve">CASCALHO DE RIO </v>
          </cell>
          <cell r="C1028" t="str">
            <v>M³</v>
          </cell>
          <cell r="E1028">
            <v>55.54</v>
          </cell>
        </row>
        <row r="1029">
          <cell r="A1029">
            <v>4745</v>
          </cell>
          <cell r="B1029" t="str">
            <v xml:space="preserve">CASCALHO LAVADO </v>
          </cell>
          <cell r="C1029" t="str">
            <v>M³</v>
          </cell>
          <cell r="E1029">
            <v>83.31</v>
          </cell>
        </row>
        <row r="1030">
          <cell r="A1030">
            <v>1315</v>
          </cell>
          <cell r="B1030" t="str">
            <v xml:space="preserve">CASQUILHO CERAMICO, TIJOLETE OU LITOCERAMICA (TP TIJOLO CERAMICO MACICO APARENTE) P/ REVESTIMENTO DE PAREDE </v>
          </cell>
          <cell r="C1030" t="str">
            <v>M²</v>
          </cell>
          <cell r="E1030">
            <v>10.79</v>
          </cell>
        </row>
        <row r="1031">
          <cell r="A1031">
            <v>14616</v>
          </cell>
          <cell r="B1031" t="str">
            <v xml:space="preserve">CAVALETE P/ TALHA C/ ESTRUTURA EM TUBO METALICO H = 3,8M EQUIPADO C/ RODAS DE BORRACHA P/ MOVIMENTACAO DE TUBOS DE CONCRETO NA CENTRAL DE PREMOLDADOS COM CAPACIDADE DE CARGA DE 3 TONELADAS. </v>
          </cell>
          <cell r="C1031" t="str">
            <v>UN</v>
          </cell>
          <cell r="E1031">
            <v>6092.47</v>
          </cell>
        </row>
        <row r="1032">
          <cell r="A1032">
            <v>13456</v>
          </cell>
          <cell r="B1032" t="str">
            <v xml:space="preserve">CAVALO MECÂNICO MERCEDES BENZ AXOR 2035, DIESEL, POT. 354 CV, CAPAC. MAX. TRAÇÃO 80 TON., A SER MONTADO SEMI REBOQUE ( 3 EIXOS) CARGA SECA, MEDINDO APROX. 2,60 X 12,50 X 0,50 M. </v>
          </cell>
          <cell r="C1032" t="str">
            <v>UN</v>
          </cell>
          <cell r="E1032">
            <v>398687.35</v>
          </cell>
        </row>
        <row r="1033">
          <cell r="A1033">
            <v>13215</v>
          </cell>
          <cell r="B1033" t="str">
            <v xml:space="preserve">CAVALO MECANICO SCANIA CA6X4NZ STANDART - POT MAX =360HP - CABINE CP14 - CX MUDANCAS GR900 - PBT MAX = 66T </v>
          </cell>
          <cell r="C1033" t="str">
            <v>UN</v>
          </cell>
          <cell r="E1033">
            <v>320699.05</v>
          </cell>
        </row>
        <row r="1034">
          <cell r="A1034">
            <v>10630</v>
          </cell>
          <cell r="B1034" t="str">
            <v xml:space="preserve">CAVALO MECANICO SCANIA GA4X2NZ STANDART - POT MAX =322HP - CABINE CP14 - CX MUDANCAS GR801 - PBT MAX = 40T </v>
          </cell>
          <cell r="C1034" t="str">
            <v>UN</v>
          </cell>
          <cell r="E1034">
            <v>304324.65000000002</v>
          </cell>
        </row>
        <row r="1035">
          <cell r="A1035">
            <v>10609</v>
          </cell>
          <cell r="B1035" t="str">
            <v xml:space="preserve">CAVALO MECANICO SCANIA LA4X2NA STANDART - POT MAX =360HP - CABINE CP14 - CX MUDANCAS GR900 - PBT MAX = 80T </v>
          </cell>
          <cell r="C1035" t="str">
            <v>UN</v>
          </cell>
          <cell r="E1035">
            <v>313877.38</v>
          </cell>
        </row>
        <row r="1036">
          <cell r="A1036">
            <v>4235</v>
          </cell>
          <cell r="B1036" t="str">
            <v xml:space="preserve">CAVOUQUEIRO OU OPERADOR PERFURATRIZ/ROMPEDOR </v>
          </cell>
          <cell r="C1036" t="str">
            <v>H</v>
          </cell>
          <cell r="E1036">
            <v>19.53</v>
          </cell>
        </row>
        <row r="1037">
          <cell r="A1037">
            <v>21109</v>
          </cell>
          <cell r="B1037" t="str">
            <v xml:space="preserve">CENTRAL DE MINUTERIA ELETRONICA TIPO DISJUNTOR COLETIVO DE 2000 W Código Descriçao do Insumo Unid Preço Mediano (R$) </v>
          </cell>
          <cell r="C1037" t="str">
            <v>UN</v>
          </cell>
          <cell r="E1037">
            <v>74.77</v>
          </cell>
        </row>
        <row r="1038">
          <cell r="A1038">
            <v>11</v>
          </cell>
          <cell r="B1038" t="str">
            <v xml:space="preserve">CERA </v>
          </cell>
          <cell r="C1038" t="str">
            <v>KG</v>
          </cell>
          <cell r="E1038">
            <v>13.74</v>
          </cell>
        </row>
        <row r="1039">
          <cell r="A1039">
            <v>1317</v>
          </cell>
          <cell r="B1039" t="str">
            <v xml:space="preserve">CERAMICA ESMALTADA COMERCIAL OU 2A QUALID P/ PAREDE 20 X 20CM PEI-3 </v>
          </cell>
          <cell r="C1039" t="str">
            <v>M²</v>
          </cell>
          <cell r="E1039">
            <v>11.31</v>
          </cell>
        </row>
        <row r="1040">
          <cell r="A1040">
            <v>1297</v>
          </cell>
          <cell r="B1040" t="str">
            <v xml:space="preserve">CERAMICA ESMALTADA COMERCIAL OU 2A QUALID P/ PISO PEI-3 </v>
          </cell>
          <cell r="C1040" t="str">
            <v>M²</v>
          </cell>
          <cell r="E1040">
            <v>10.11</v>
          </cell>
        </row>
        <row r="1041">
          <cell r="A1041">
            <v>1312</v>
          </cell>
          <cell r="B1041" t="str">
            <v xml:space="preserve">CERAMICA ESMALTADA COMERCIAL OU 2A QUALID P/ PISO PEI-4 </v>
          </cell>
          <cell r="C1041" t="str">
            <v>M²</v>
          </cell>
          <cell r="E1041">
            <v>10.76</v>
          </cell>
        </row>
        <row r="1042">
          <cell r="A1042">
            <v>1290</v>
          </cell>
          <cell r="B1042" t="str">
            <v xml:space="preserve">CERAMICA ESMALTADA COMERCIAL OU 2A QUALID P/ PISO PEI-5 </v>
          </cell>
          <cell r="C1042" t="str">
            <v>M²</v>
          </cell>
          <cell r="E1042">
            <v>11.48</v>
          </cell>
        </row>
        <row r="1043">
          <cell r="A1043">
            <v>10515</v>
          </cell>
          <cell r="B1043" t="str">
            <v xml:space="preserve">CERAMICA ESMALTADA EXTRA OU 1A QUALID P/ PAREDE 20 X 20CM PEI-4 - LINHA PADRAO ALTO </v>
          </cell>
          <cell r="C1043" t="str">
            <v>M²</v>
          </cell>
          <cell r="E1043">
            <v>14.96</v>
          </cell>
        </row>
        <row r="1044">
          <cell r="A1044">
            <v>10516</v>
          </cell>
          <cell r="B1044" t="str">
            <v xml:space="preserve">CERAMICA ESMALTADA EXTRA OU 1A QUALID P/ PAREDE 20 X 20CM PEI-4 - LINHA POPULAR </v>
          </cell>
          <cell r="C1044" t="str">
            <v>M²</v>
          </cell>
          <cell r="E1044">
            <v>13.64</v>
          </cell>
        </row>
        <row r="1045">
          <cell r="A1045">
            <v>1316</v>
          </cell>
          <cell r="B1045" t="str">
            <v xml:space="preserve">CERAMICA ESMALTADA EXTRA OU 1A QUALID P/ PAREDE 20 X 20CM PEI-3 - LINHA PADRAO MEDIO </v>
          </cell>
          <cell r="C1045" t="str">
            <v>M²</v>
          </cell>
          <cell r="E1045">
            <v>10.54</v>
          </cell>
        </row>
        <row r="1046">
          <cell r="A1046">
            <v>1314</v>
          </cell>
          <cell r="B1046" t="str">
            <v xml:space="preserve">CERAMICA ESMALTADA EXTRA OU 1A QUALID P/ PAREDE 20 X 20CM PEI-4 - LINHA PADRAO MEDIO </v>
          </cell>
          <cell r="C1046" t="str">
            <v>M²</v>
          </cell>
          <cell r="E1046">
            <v>14.58</v>
          </cell>
        </row>
        <row r="1047">
          <cell r="A1047">
            <v>25006</v>
          </cell>
          <cell r="B1047" t="str">
            <v xml:space="preserve">CERAMICA ESMALTADA EXTRA OU 1A QUALIDADE P/ PISO PEI-5 - LINHA PADRAO ALTO </v>
          </cell>
          <cell r="C1047" t="str">
            <v>M²</v>
          </cell>
          <cell r="E1047">
            <v>21.33</v>
          </cell>
        </row>
        <row r="1048">
          <cell r="A1048">
            <v>1289</v>
          </cell>
          <cell r="B1048" t="str">
            <v xml:space="preserve">CERAMICA ESMALTADA EXTRA OU 1A QUALIDADE P/ PISO PEI-4 - LINHA POPULAR </v>
          </cell>
          <cell r="C1048" t="str">
            <v>M²</v>
          </cell>
          <cell r="E1048">
            <v>13.52</v>
          </cell>
        </row>
        <row r="1049">
          <cell r="A1049">
            <v>1292</v>
          </cell>
          <cell r="B1049" t="str">
            <v xml:space="preserve">CERAMICA ESMALTADA EXTRA OU 1A QUALIDADE P/ PISO PEI-5 - LINHA PADRAO MEDIO </v>
          </cell>
          <cell r="C1049" t="str">
            <v>M²</v>
          </cell>
          <cell r="E1049">
            <v>19.89</v>
          </cell>
        </row>
        <row r="1050">
          <cell r="A1050">
            <v>20186</v>
          </cell>
          <cell r="B1050" t="str">
            <v xml:space="preserve">CERAMICA ESMALTADA EXTRA OU 1A QUALIDADE P/ PISO PEI-5 - LINHA POPULAR </v>
          </cell>
          <cell r="C1050" t="str">
            <v>M²</v>
          </cell>
          <cell r="E1050">
            <v>14.58</v>
          </cell>
        </row>
        <row r="1051">
          <cell r="A1051">
            <v>1291</v>
          </cell>
          <cell r="B1051" t="str">
            <v xml:space="preserve">CERAMICA ESMALTADA EXTRA OU 1A QUALIDADE P/ PISO TRAFEGO/CARGA PESADA PEI-5 </v>
          </cell>
          <cell r="C1051" t="str">
            <v>M²</v>
          </cell>
          <cell r="E1051">
            <v>22.96</v>
          </cell>
        </row>
        <row r="1052">
          <cell r="A1052">
            <v>1287</v>
          </cell>
          <cell r="B1052" t="str">
            <v xml:space="preserve">CERAMICA ESMALTADA PARA PISO , PEI IV, COR LISA, DE 1A. QUALIDADE, DE *20 X 20* CM </v>
          </cell>
          <cell r="C1052" t="str">
            <v>M²</v>
          </cell>
          <cell r="E1052">
            <v>15.3</v>
          </cell>
        </row>
        <row r="1053">
          <cell r="A1053">
            <v>10520</v>
          </cell>
          <cell r="B1053" t="str">
            <v xml:space="preserve">CERAMICA TP GRES COMERCIAL OU 2A QUALIDADE P/ PISO PEI-3 </v>
          </cell>
          <cell r="C1053" t="str">
            <v>M²</v>
          </cell>
          <cell r="E1053">
            <v>12.68</v>
          </cell>
        </row>
        <row r="1054">
          <cell r="A1054">
            <v>10519</v>
          </cell>
          <cell r="B1054" t="str">
            <v xml:space="preserve">CERAMICA TP GRES EXTRA OU 1A QUALIDADE P/ PISO PEI-4 </v>
          </cell>
          <cell r="C1054" t="str">
            <v>M²</v>
          </cell>
          <cell r="E1054">
            <v>14.73</v>
          </cell>
        </row>
        <row r="1055">
          <cell r="A1055">
            <v>10522</v>
          </cell>
          <cell r="B1055" t="str">
            <v xml:space="preserve">CERAMICA TP GRES EXTRA OU 1A QUALIDADE 20 X 20CM P/ PAREDE PEI-4 </v>
          </cell>
          <cell r="C1055" t="str">
            <v>M²</v>
          </cell>
          <cell r="E1055">
            <v>15.08</v>
          </cell>
        </row>
        <row r="1056">
          <cell r="A1056">
            <v>1325</v>
          </cell>
          <cell r="B1056" t="str">
            <v xml:space="preserve">CHAPA ACO FINA A FRIO PRETA 20MSG E = 0,91 MM - 7,32KG/M2 </v>
          </cell>
          <cell r="C1056" t="str">
            <v>KG</v>
          </cell>
          <cell r="E1056">
            <v>3.67</v>
          </cell>
        </row>
        <row r="1057">
          <cell r="A1057">
            <v>1327</v>
          </cell>
          <cell r="B1057" t="str">
            <v xml:space="preserve">CHAPA ACO FINA A FRIO PRETA 24MSG E = 0,61 MM - 4,89KG/M2 </v>
          </cell>
          <cell r="C1057" t="str">
            <v>KG</v>
          </cell>
          <cell r="E1057">
            <v>3.35</v>
          </cell>
        </row>
        <row r="1058">
          <cell r="A1058">
            <v>1328</v>
          </cell>
          <cell r="B1058" t="str">
            <v xml:space="preserve">CHAPA ACO FINA A FRIO PRETA 26MSG E = 0,46 MM - 3,66KG/M2 </v>
          </cell>
          <cell r="C1058" t="str">
            <v>KG</v>
          </cell>
          <cell r="E1058">
            <v>3.38</v>
          </cell>
        </row>
        <row r="1059">
          <cell r="A1059">
            <v>1321</v>
          </cell>
          <cell r="B1059" t="str">
            <v xml:space="preserve">CHAPA ACO FINA QUENTE PRETA 13MSG E = 2,28MM - 18,31KG/M2 </v>
          </cell>
          <cell r="C1059" t="str">
            <v>KG</v>
          </cell>
          <cell r="E1059">
            <v>2.37</v>
          </cell>
        </row>
        <row r="1060">
          <cell r="A1060">
            <v>1318</v>
          </cell>
          <cell r="B1060" t="str">
            <v xml:space="preserve">CHAPA ACO FINA QUENTE PRETA 14MSG E = 1,80MM - 16,00KG/M2 </v>
          </cell>
          <cell r="C1060" t="str">
            <v>KG</v>
          </cell>
          <cell r="E1060">
            <v>2.66</v>
          </cell>
        </row>
        <row r="1061">
          <cell r="A1061">
            <v>1322</v>
          </cell>
          <cell r="B1061" t="str">
            <v xml:space="preserve">CHAPA ACO FINA QUENTE PRETA 16MSG E = 1,52MM - 12,20KG/M2 </v>
          </cell>
          <cell r="C1061" t="str">
            <v>KG</v>
          </cell>
          <cell r="E1061">
            <v>2.84</v>
          </cell>
        </row>
        <row r="1062">
          <cell r="A1062">
            <v>1323</v>
          </cell>
          <cell r="B1062" t="str">
            <v xml:space="preserve">CHAPA ACO FINA QUENTE PRETA 18MSG E = 1,21MM - 9,76KG/M2 </v>
          </cell>
          <cell r="C1062" t="str">
            <v>KG</v>
          </cell>
          <cell r="E1062">
            <v>2.84</v>
          </cell>
        </row>
        <row r="1063">
          <cell r="A1063">
            <v>1319</v>
          </cell>
          <cell r="B1063" t="str">
            <v xml:space="preserve">CHAPA ACO FINA QUENTE PRETA 3/16"(4,76MM) 37,348KG/M2 </v>
          </cell>
          <cell r="C1063" t="str">
            <v>KG</v>
          </cell>
          <cell r="E1063">
            <v>2.37</v>
          </cell>
        </row>
        <row r="1064">
          <cell r="A1064">
            <v>1333</v>
          </cell>
          <cell r="B1064" t="str">
            <v xml:space="preserve">CHAPA ACO GROSSA PRETA 1/2"(12,70MM) 99,593KG/M2 </v>
          </cell>
          <cell r="C1064" t="str">
            <v>KG</v>
          </cell>
          <cell r="E1064">
            <v>2.4</v>
          </cell>
        </row>
        <row r="1065">
          <cell r="A1065">
            <v>1330</v>
          </cell>
          <cell r="B1065" t="str">
            <v xml:space="preserve">CHAPA ACO GROSSA PRETA 1/4"(6,35MM) 49,797KG/M2 </v>
          </cell>
          <cell r="C1065" t="str">
            <v>KG</v>
          </cell>
          <cell r="E1065">
            <v>2.4</v>
          </cell>
        </row>
        <row r="1066">
          <cell r="A1066">
            <v>1336</v>
          </cell>
          <cell r="B1066" t="str">
            <v xml:space="preserve">CHAPA ACO GROSSA PRETA 1"(25,40MM) 199,87KG/M2 </v>
          </cell>
          <cell r="C1066" t="str">
            <v>M²</v>
          </cell>
          <cell r="E1066">
            <v>485.61</v>
          </cell>
        </row>
        <row r="1067">
          <cell r="A1067">
            <v>10957</v>
          </cell>
          <cell r="B1067" t="str">
            <v xml:space="preserve">CHAPA ACO GROSSA PRETA 3/4"(19,05MM) 149,39KG/M2' </v>
          </cell>
          <cell r="C1067" t="str">
            <v>KG</v>
          </cell>
          <cell r="E1067">
            <v>2.58</v>
          </cell>
        </row>
        <row r="1068">
          <cell r="A1068">
            <v>1332</v>
          </cell>
          <cell r="B1068" t="str">
            <v xml:space="preserve">CHAPA ACO GROSSA PRETA 3/8"(9,53MM) 74,695KG/M2 </v>
          </cell>
          <cell r="C1068" t="str">
            <v>KG</v>
          </cell>
          <cell r="E1068">
            <v>2.4</v>
          </cell>
        </row>
        <row r="1069">
          <cell r="A1069">
            <v>1334</v>
          </cell>
          <cell r="B1069" t="str">
            <v xml:space="preserve">CHAPA ACO GROSSA PRETA 5/8"( 15,88MM) 124,492KG/M2 </v>
          </cell>
          <cell r="C1069" t="str">
            <v>KG</v>
          </cell>
          <cell r="E1069">
            <v>2.4</v>
          </cell>
        </row>
        <row r="1070">
          <cell r="A1070">
            <v>1335</v>
          </cell>
          <cell r="B1070" t="str">
            <v xml:space="preserve">CHAPA ACO GROSSA PRETA 7/8"(22,23MM) 174,288KG/M2 </v>
          </cell>
          <cell r="C1070" t="str">
            <v>KG</v>
          </cell>
          <cell r="E1070">
            <v>2.4</v>
          </cell>
        </row>
        <row r="1071">
          <cell r="A1071">
            <v>12759</v>
          </cell>
          <cell r="B1071" t="str">
            <v xml:space="preserve">CHAPA ACO INOX E = 4MM (32KG/M2) </v>
          </cell>
          <cell r="C1071" t="str">
            <v>M²</v>
          </cell>
          <cell r="E1071">
            <v>172.55</v>
          </cell>
        </row>
        <row r="1072">
          <cell r="A1072">
            <v>12760</v>
          </cell>
          <cell r="B1072" t="str">
            <v xml:space="preserve">CHAPA ACO INOX E = 6MM (48KG / M2) </v>
          </cell>
          <cell r="C1072" t="str">
            <v>M²</v>
          </cell>
          <cell r="E1072">
            <v>258.83</v>
          </cell>
        </row>
        <row r="1073">
          <cell r="A1073">
            <v>1337</v>
          </cell>
          <cell r="B1073" t="str">
            <v xml:space="preserve">CHAPA ACO P/PISOS LTP XADREZ 1/4" - (TP PERMETAL) </v>
          </cell>
          <cell r="C1073" t="str">
            <v>KG</v>
          </cell>
          <cell r="E1073">
            <v>3.35</v>
          </cell>
        </row>
        <row r="1074">
          <cell r="A1074">
            <v>11115</v>
          </cell>
          <cell r="B1074" t="str">
            <v xml:space="preserve">CHAPA ALUMÍNIO PARA CALHA E = 0,8 MM L = 1,0 M </v>
          </cell>
          <cell r="C1074" t="str">
            <v>M</v>
          </cell>
          <cell r="E1074">
            <v>45.82</v>
          </cell>
        </row>
        <row r="1075">
          <cell r="A1075">
            <v>11122</v>
          </cell>
          <cell r="B1075" t="str">
            <v xml:space="preserve">CHAPA ALUMINIO E = 3MM </v>
          </cell>
          <cell r="C1075" t="str">
            <v>KG</v>
          </cell>
          <cell r="E1075">
            <v>20.72</v>
          </cell>
        </row>
        <row r="1076">
          <cell r="A1076">
            <v>11123</v>
          </cell>
          <cell r="B1076" t="str">
            <v xml:space="preserve">CHAPA ALUMINIO E = 4MM </v>
          </cell>
          <cell r="C1076" t="str">
            <v>KG</v>
          </cell>
          <cell r="E1076">
            <v>20.47</v>
          </cell>
        </row>
        <row r="1077">
          <cell r="A1077">
            <v>11125</v>
          </cell>
          <cell r="B1077" t="str">
            <v xml:space="preserve">CHAPA ALUMINIO E = 6MM </v>
          </cell>
          <cell r="C1077" t="str">
            <v>KG</v>
          </cell>
          <cell r="E1077">
            <v>20.329999999999998</v>
          </cell>
        </row>
        <row r="1078">
          <cell r="A1078">
            <v>11112</v>
          </cell>
          <cell r="B1078" t="str">
            <v xml:space="preserve">CHAPA ALUMINIO P/ CALHA E = 0,5MM L = 0,3M </v>
          </cell>
          <cell r="C1078" t="str">
            <v>KG</v>
          </cell>
          <cell r="E1078">
            <v>19.899999999999999</v>
          </cell>
        </row>
        <row r="1079">
          <cell r="A1079">
            <v>11113</v>
          </cell>
          <cell r="B1079" t="str">
            <v xml:space="preserve">CHAPA ALUMINIO P/ CALHA E = 0,8MM L = 0,5M </v>
          </cell>
          <cell r="C1079" t="str">
            <v>KG</v>
          </cell>
          <cell r="E1079">
            <v>20.079999999999998</v>
          </cell>
        </row>
        <row r="1080">
          <cell r="A1080">
            <v>11114</v>
          </cell>
          <cell r="B1080" t="str">
            <v xml:space="preserve">CHAPA ALUMINIO P/ CALHA E = 0,8MM L = 0,6M </v>
          </cell>
          <cell r="C1080" t="str">
            <v>M</v>
          </cell>
          <cell r="E1080">
            <v>24.19</v>
          </cell>
        </row>
        <row r="1081">
          <cell r="A1081">
            <v>1338</v>
          </cell>
          <cell r="B1081" t="str">
            <v xml:space="preserve">CHAPA DE LAMINADO MELAMINICO ESTRATIFICADO, ACABAMENTO LISO BRILHANTE, BRANCA, COM 1,3 MM DE ESPESSURA E 1,25 X 3,08 M </v>
          </cell>
          <cell r="C1081" t="str">
            <v>M²</v>
          </cell>
          <cell r="E1081">
            <v>13.52</v>
          </cell>
        </row>
        <row r="1082">
          <cell r="A1082">
            <v>1363</v>
          </cell>
          <cell r="B1082" t="str">
            <v xml:space="preserve">CHAPA DE MADEIRA COMPENSADA E = 6MM, DE 1,60 X 2,20 M PARA ARMÁRIOS </v>
          </cell>
          <cell r="C1082" t="str">
            <v>M²</v>
          </cell>
          <cell r="E1082">
            <v>11.79</v>
          </cell>
        </row>
        <row r="1083">
          <cell r="A1083">
            <v>1347</v>
          </cell>
          <cell r="B1083" t="str">
            <v xml:space="preserve">CHAPA DE MADEIRA COMPENSADA PARA FORMAS DE CONCRETO ARMADO, PLASTIFICADA EM AMBAS AS FACES, E = *12* MM, DE *1,10 X 2,20* M </v>
          </cell>
          <cell r="C1083" t="str">
            <v>M²</v>
          </cell>
          <cell r="E1083">
            <v>23.14</v>
          </cell>
        </row>
        <row r="1084">
          <cell r="A1084">
            <v>1350</v>
          </cell>
          <cell r="B1084" t="str">
            <v xml:space="preserve">CHAPA DE MADEIRA COMPENSADA PARA FORMAS DE CONCRETO ARMADO, RESINADA EM AMBAS AS FACES, E = *10* MM, DE *1,10 X 2,20* M </v>
          </cell>
          <cell r="C1084" t="str">
            <v>UN</v>
          </cell>
          <cell r="E1084">
            <v>31.95</v>
          </cell>
        </row>
        <row r="1085">
          <cell r="A1085">
            <v>11134</v>
          </cell>
          <cell r="B1085" t="str">
            <v xml:space="preserve">CHAPA DE MADEIRA EM COMPENSADO NAVAL, E = *10* MM, DE *1,60 X 2,20* M </v>
          </cell>
          <cell r="C1085" t="str">
            <v>M²</v>
          </cell>
          <cell r="E1085">
            <v>20.88</v>
          </cell>
        </row>
        <row r="1086">
          <cell r="A1086">
            <v>11026</v>
          </cell>
          <cell r="B1086" t="str">
            <v xml:space="preserve">CHAPA GALV PLANA 14GSG 1,994MM 16,020KG/M2 </v>
          </cell>
          <cell r="C1086" t="str">
            <v>KG</v>
          </cell>
          <cell r="E1086">
            <v>4</v>
          </cell>
        </row>
        <row r="1087">
          <cell r="A1087">
            <v>11027</v>
          </cell>
          <cell r="B1087" t="str">
            <v xml:space="preserve">CHAPA GALV PLANA 16GSG 1,613MM 12,969KG/M2 </v>
          </cell>
          <cell r="C1087" t="str">
            <v>KG</v>
          </cell>
          <cell r="E1087">
            <v>4.09</v>
          </cell>
        </row>
        <row r="1088">
          <cell r="A1088">
            <v>11046</v>
          </cell>
          <cell r="B1088" t="str">
            <v xml:space="preserve">CHAPA GALV PLANA 18GSG 1,311MM 10,528KG/M2 </v>
          </cell>
          <cell r="C1088" t="str">
            <v>KG</v>
          </cell>
          <cell r="E1088">
            <v>4.09</v>
          </cell>
        </row>
        <row r="1089">
          <cell r="A1089">
            <v>11047</v>
          </cell>
          <cell r="B1089" t="str">
            <v xml:space="preserve">CHAPA GALV PLANA 19GSG 1,158MM 9,307KG/M2 Código Descriçao do Insumo Unid Preço Mediano (R$) </v>
          </cell>
          <cell r="C1089" t="str">
            <v>KG</v>
          </cell>
          <cell r="E1089">
            <v>4</v>
          </cell>
        </row>
        <row r="1090">
          <cell r="A1090">
            <v>11051</v>
          </cell>
          <cell r="B1090" t="str">
            <v xml:space="preserve">CHAPA GALV PLANA 26GSG 0,551MM 4,425KG/M2 </v>
          </cell>
          <cell r="C1090" t="str">
            <v>KG</v>
          </cell>
          <cell r="E1090">
            <v>4.3899999999999997</v>
          </cell>
        </row>
        <row r="1091">
          <cell r="A1091">
            <v>11061</v>
          </cell>
          <cell r="B1091" t="str">
            <v xml:space="preserve">CHAPA GALV PLANA 30GSG 0,399MM 3,204KG/M2 </v>
          </cell>
          <cell r="C1091" t="str">
            <v>KG</v>
          </cell>
          <cell r="E1091">
            <v>4.83</v>
          </cell>
        </row>
        <row r="1092">
          <cell r="A1092">
            <v>11049</v>
          </cell>
          <cell r="B1092" t="str">
            <v xml:space="preserve">CHAPA GALVANIZADA PLANA 22 GSG, E = 0,80 MM (6,40 KG/M2) </v>
          </cell>
          <cell r="C1092" t="str">
            <v>KG</v>
          </cell>
          <cell r="E1092">
            <v>4</v>
          </cell>
        </row>
        <row r="1093">
          <cell r="A1093">
            <v>1340</v>
          </cell>
          <cell r="B1093" t="str">
            <v xml:space="preserve">CHAPA LAMINADO MELAMINICO LISO FOSCO E = 1,3MM (1,25X3,08M) </v>
          </cell>
          <cell r="C1093" t="str">
            <v>M²</v>
          </cell>
          <cell r="E1093">
            <v>15.9</v>
          </cell>
        </row>
        <row r="1094">
          <cell r="A1094">
            <v>1341</v>
          </cell>
          <cell r="B1094" t="str">
            <v xml:space="preserve">CHAPA LAMINADO MELAMINICO TEXTURIZADO E = 1,3MM (1,25X3,08M) </v>
          </cell>
          <cell r="C1094" t="str">
            <v>M²</v>
          </cell>
          <cell r="E1094">
            <v>17.11</v>
          </cell>
        </row>
        <row r="1095">
          <cell r="A1095">
            <v>11062</v>
          </cell>
          <cell r="B1095" t="str">
            <v xml:space="preserve">CHAPA LISA PRENSADA DE FIBROCIMENTO 10 MM - 1,2 X 3,0 M </v>
          </cell>
          <cell r="C1095" t="str">
            <v>M²</v>
          </cell>
          <cell r="E1095">
            <v>62.94</v>
          </cell>
        </row>
        <row r="1096">
          <cell r="A1096">
            <v>11063</v>
          </cell>
          <cell r="B1096" t="str">
            <v xml:space="preserve">CHAPA LISA PRENSADA DE FIBROCIMENTO 6MM - 1,20 X 2,0M </v>
          </cell>
          <cell r="C1096" t="str">
            <v>M²</v>
          </cell>
          <cell r="E1096">
            <v>39.72</v>
          </cell>
        </row>
        <row r="1097">
          <cell r="A1097">
            <v>1364</v>
          </cell>
          <cell r="B1097" t="str">
            <v xml:space="preserve">CHAPA MADEIRA COMPENSADA CEDRO/CEDRINHO, SUMAUMA, VIROLA BRANCA OU EQUIV 2,2 X 1,6M X 10MM P/ARMARIOS </v>
          </cell>
          <cell r="C1097" t="str">
            <v>M²</v>
          </cell>
          <cell r="E1097">
            <v>13.65</v>
          </cell>
        </row>
        <row r="1098">
          <cell r="A1098">
            <v>1361</v>
          </cell>
          <cell r="B1098" t="str">
            <v xml:space="preserve">CHAPA MADEIRA COMPENSADA CEDRO/CEDRINHO, SUMAUMA, VIROLA BRANCA OU EQUIV 2,2 X 1,6M X 12MM P/ARMARIOS </v>
          </cell>
          <cell r="C1098" t="str">
            <v>UN</v>
          </cell>
          <cell r="E1098">
            <v>46.2</v>
          </cell>
        </row>
        <row r="1099">
          <cell r="A1099">
            <v>1362</v>
          </cell>
          <cell r="B1099" t="str">
            <v xml:space="preserve">CHAPA MADEIRA COMPENSADA CEDRO/CEDRINHO, SUMAUMA, VIROLA BRANCA OU EQUIV 2,2 X 1,6M X 15MM P/ARMARIOS </v>
          </cell>
          <cell r="C1099" t="str">
            <v>M²</v>
          </cell>
          <cell r="E1099">
            <v>19.829999999999998</v>
          </cell>
        </row>
        <row r="1100">
          <cell r="A1100">
            <v>11131</v>
          </cell>
          <cell r="B1100" t="str">
            <v xml:space="preserve">CHAPA MADEIRA COMPENSADA CEDRO/CEDRINHO, SUMAUMA, VIROLA BRANCA OU EQUIV 2,2 X 1,6M X 20MM P/ARMARIOS </v>
          </cell>
          <cell r="C1100" t="str">
            <v>M²</v>
          </cell>
          <cell r="E1100">
            <v>29.16</v>
          </cell>
        </row>
        <row r="1101">
          <cell r="A1101">
            <v>11132</v>
          </cell>
          <cell r="B1101" t="str">
            <v xml:space="preserve">CHAPA MADEIRA COMPENSADA CEDRO/CEDRINHO, SUMAUMA, VIROLA BRANCA OU EQUIV 2,2 X 1,6M X 25MM P/ARMARIOS </v>
          </cell>
          <cell r="C1101" t="str">
            <v>M²</v>
          </cell>
          <cell r="E1101">
            <v>33.119999999999997</v>
          </cell>
        </row>
        <row r="1102">
          <cell r="A1102">
            <v>11130</v>
          </cell>
          <cell r="B1102" t="str">
            <v xml:space="preserve">CHAPA MADEIRA COMPENSADA CEDRO/CEDRINHO, SUMAUMA, VIROLA BRANCA OU EQUIV 2,2 X 1,6M X 8MM P/ARMARIOS </v>
          </cell>
          <cell r="C1102" t="str">
            <v>M²</v>
          </cell>
          <cell r="E1102">
            <v>14.09</v>
          </cell>
        </row>
        <row r="1103">
          <cell r="A1103">
            <v>11137</v>
          </cell>
          <cell r="B1103" t="str">
            <v xml:space="preserve">CHAPA MADEIRA COMPENSADA NAVAL (C/ COLA FENOLICA) 2,2 X 1,6M X 20MM </v>
          </cell>
          <cell r="C1103" t="str">
            <v>M²</v>
          </cell>
          <cell r="E1103">
            <v>39.32</v>
          </cell>
        </row>
        <row r="1104">
          <cell r="A1104">
            <v>11135</v>
          </cell>
          <cell r="B1104" t="str">
            <v xml:space="preserve">CHAPA MADEIRA COMPENSADA NAVAL (C/ COLA FENOLICA) 2,2 X 1,6M X 12MM </v>
          </cell>
          <cell r="C1104" t="str">
            <v>M²</v>
          </cell>
          <cell r="E1104">
            <v>24.45</v>
          </cell>
        </row>
        <row r="1105">
          <cell r="A1105">
            <v>11136</v>
          </cell>
          <cell r="B1105" t="str">
            <v xml:space="preserve">CHAPA MADEIRA COMPENSADA NAVAL (C/ COLA FENOLICA) 2,2 X 1,6M X 15MM </v>
          </cell>
          <cell r="C1105" t="str">
            <v>M²</v>
          </cell>
          <cell r="E1105">
            <v>29.46</v>
          </cell>
        </row>
        <row r="1106">
          <cell r="A1106">
            <v>1360</v>
          </cell>
          <cell r="B1106" t="str">
            <v xml:space="preserve">CHAPA MADEIRA COMPENSADA NAVAL (C/ COLA FENOLICA) 2,2 X 1,6M X 6MM </v>
          </cell>
          <cell r="C1106" t="str">
            <v>M²</v>
          </cell>
          <cell r="E1106">
            <v>15.77</v>
          </cell>
        </row>
        <row r="1107">
          <cell r="A1107">
            <v>1346</v>
          </cell>
          <cell r="B1107" t="str">
            <v xml:space="preserve">CHAPA MADEIRA COMPENSADA PLASTIFICADA 2,2 X 1,1M X 10MM P/ FORMA CONCRETO </v>
          </cell>
          <cell r="C1107" t="str">
            <v>M²</v>
          </cell>
          <cell r="E1107">
            <v>19.920000000000002</v>
          </cell>
        </row>
        <row r="1108">
          <cell r="A1108">
            <v>1342</v>
          </cell>
          <cell r="B1108" t="str">
            <v xml:space="preserve">CHAPA MADEIRA COMPENSADA PLASTIFICADA 2,2 X 1,1M X 15MM P/ FORMA CONCRETO </v>
          </cell>
          <cell r="C1108" t="str">
            <v>UN</v>
          </cell>
          <cell r="E1108">
            <v>67.3</v>
          </cell>
        </row>
        <row r="1109">
          <cell r="A1109">
            <v>1345</v>
          </cell>
          <cell r="B1109" t="str">
            <v xml:space="preserve">CHAPA MADEIRA COMPENSADA PLASTIFICADA 2,2 X 1,1M X 18MM P/ FORMA CONCRETO </v>
          </cell>
          <cell r="C1109" t="str">
            <v>M²</v>
          </cell>
          <cell r="E1109">
            <v>31.18</v>
          </cell>
        </row>
        <row r="1110">
          <cell r="A1110">
            <v>1349</v>
          </cell>
          <cell r="B1110" t="str">
            <v xml:space="preserve">CHAPA MADEIRA COMPENSADA PLASTIFICADA 2,2 X 1,1M X 21MM P/ FORMA CONCRETO </v>
          </cell>
          <cell r="C1110" t="str">
            <v>UN</v>
          </cell>
          <cell r="E1110">
            <v>81.17</v>
          </cell>
        </row>
        <row r="1111">
          <cell r="A1111">
            <v>1344</v>
          </cell>
          <cell r="B1111" t="str">
            <v xml:space="preserve">CHAPA MADEIRA COMPENSADA PLASTIFICADA 2,2 X 1,1M X 6MM P/ FORMA CONCRETO </v>
          </cell>
          <cell r="C1111" t="str">
            <v>UN</v>
          </cell>
          <cell r="E1111">
            <v>36.71</v>
          </cell>
        </row>
        <row r="1112">
          <cell r="A1112">
            <v>1357</v>
          </cell>
          <cell r="B1112" t="str">
            <v xml:space="preserve">CHAPA MADEIRA COMPENSADA RESINADA 2,2 X 1,1M (12MM) P/ FORMA CONCRETO </v>
          </cell>
          <cell r="C1112" t="str">
            <v>UN</v>
          </cell>
          <cell r="E1112">
            <v>39.159999999999997</v>
          </cell>
        </row>
        <row r="1113">
          <cell r="A1113">
            <v>1355</v>
          </cell>
          <cell r="B1113" t="str">
            <v xml:space="preserve">CHAPA MADEIRA COMPENSADA RESINADA 2,2 X 1,1M X 14MM P/ FORMA CONCRETO </v>
          </cell>
          <cell r="C1113" t="str">
            <v>M²</v>
          </cell>
          <cell r="E1113">
            <v>19.670000000000002</v>
          </cell>
        </row>
        <row r="1114">
          <cell r="A1114">
            <v>1358</v>
          </cell>
          <cell r="B1114" t="str">
            <v xml:space="preserve">CHAPA MADEIRA COMPENSADA RESINADA 2,2 X 1,1M X 17MM P/ FORMA CONCRETO </v>
          </cell>
          <cell r="C1114" t="str">
            <v>M²</v>
          </cell>
          <cell r="E1114">
            <v>22.84</v>
          </cell>
        </row>
        <row r="1115">
          <cell r="A1115">
            <v>1359</v>
          </cell>
          <cell r="B1115" t="str">
            <v xml:space="preserve">CHAPA MADEIRA COMPENSADA RESINADA 2,2 X 1,1M X 20MM P/ FORMA CONCRETO </v>
          </cell>
          <cell r="C1115" t="str">
            <v>UN</v>
          </cell>
          <cell r="E1115">
            <v>66.63</v>
          </cell>
        </row>
        <row r="1116">
          <cell r="A1116">
            <v>1351</v>
          </cell>
          <cell r="B1116" t="str">
            <v xml:space="preserve">CHAPA MADEIRA COMPENSADA RESINADA 2,2 X 1,1M X 6MM P/ FORMA CONCRETO </v>
          </cell>
          <cell r="C1116" t="str">
            <v>UN</v>
          </cell>
          <cell r="E1116">
            <v>22.71</v>
          </cell>
        </row>
        <row r="1117">
          <cell r="A1117">
            <v>20064</v>
          </cell>
          <cell r="B1117" t="str">
            <v xml:space="preserve">CHAPA PLANA DE PVC P/ CALHA C/ 0,30M DE LARGURA </v>
          </cell>
          <cell r="C1117" t="str">
            <v>M</v>
          </cell>
          <cell r="E1117">
            <v>1063.48</v>
          </cell>
        </row>
        <row r="1118">
          <cell r="A1118">
            <v>12619</v>
          </cell>
          <cell r="B1118" t="str">
            <v xml:space="preserve">CHAPA PLANA DE PVC P/ CALHA C/ 0,40M DE LARGURA </v>
          </cell>
          <cell r="C1118" t="str">
            <v>M</v>
          </cell>
          <cell r="E1118">
            <v>1405.3</v>
          </cell>
        </row>
        <row r="1119">
          <cell r="A1119">
            <v>12620</v>
          </cell>
          <cell r="B1119" t="str">
            <v xml:space="preserve">CHAPA PLANA DE PVC P/ CALHA C/ 0,50M DE LARGURA </v>
          </cell>
          <cell r="C1119" t="str">
            <v>M</v>
          </cell>
          <cell r="E1119">
            <v>1747.12</v>
          </cell>
        </row>
        <row r="1120">
          <cell r="A1120">
            <v>12621</v>
          </cell>
          <cell r="B1120" t="str">
            <v xml:space="preserve">CHAPA PLANA DE PVC P/ CALHA C/ 0,60M DE LARGURA </v>
          </cell>
          <cell r="C1120" t="str">
            <v>M</v>
          </cell>
          <cell r="E1120">
            <v>2089.04</v>
          </cell>
        </row>
        <row r="1121">
          <cell r="A1121">
            <v>12622</v>
          </cell>
          <cell r="B1121" t="str">
            <v xml:space="preserve">CHAPA PLANA DE PVC P/ CALHA C/ 1,00M DE LARGURA </v>
          </cell>
          <cell r="C1121" t="str">
            <v>M</v>
          </cell>
          <cell r="E1121">
            <v>3494.34</v>
          </cell>
        </row>
        <row r="1122">
          <cell r="A1122">
            <v>11584</v>
          </cell>
          <cell r="B1122" t="str">
            <v xml:space="preserve">CHAPA RIGIDA FIBRAS MAD PRENSADA A QUENTE TIPO EUCADUR LISA 1,22 X 2,44M ESP=2,5MM </v>
          </cell>
          <cell r="C1122" t="str">
            <v>UN</v>
          </cell>
          <cell r="E1122">
            <v>62.48</v>
          </cell>
        </row>
        <row r="1123">
          <cell r="A1123">
            <v>7244</v>
          </cell>
          <cell r="B1123" t="str">
            <v xml:space="preserve">CHAPA ZINCADA P/ CALHA DE AGUAS PLUVIAIS - E = 0,5MM X L = 0,50M </v>
          </cell>
          <cell r="C1123" t="str">
            <v>M</v>
          </cell>
          <cell r="E1123">
            <v>12.61</v>
          </cell>
        </row>
        <row r="1124">
          <cell r="A1124">
            <v>13712</v>
          </cell>
          <cell r="B1124" t="str">
            <v xml:space="preserve">CHAVE COMPENSADORA TRIFASICA P/ MOTOR 15CV (380V) C/ FUSIVEL DIAZED 50A </v>
          </cell>
          <cell r="C1124" t="str">
            <v>UN</v>
          </cell>
          <cell r="E1124">
            <v>3057.41</v>
          </cell>
        </row>
        <row r="1125">
          <cell r="A1125">
            <v>13711</v>
          </cell>
          <cell r="B1125" t="str">
            <v xml:space="preserve">CHAVE COMPENSADORA TRIFASICA P/ MOTOR 150CV (380V) C/ FUSIVEL NH 315A </v>
          </cell>
          <cell r="C1125" t="str">
            <v>UN</v>
          </cell>
          <cell r="E1125">
            <v>9530.68</v>
          </cell>
        </row>
        <row r="1126">
          <cell r="A1126">
            <v>13704</v>
          </cell>
          <cell r="B1126" t="str">
            <v xml:space="preserve">CHAVE COMPENSADORA TRIFASICA P/ MOTOR 40CV (380V) C/ FUSIVEL NH 100A </v>
          </cell>
          <cell r="C1126" t="str">
            <v>UN</v>
          </cell>
          <cell r="E1126">
            <v>1361.61</v>
          </cell>
        </row>
        <row r="1127">
          <cell r="A1127">
            <v>13710</v>
          </cell>
          <cell r="B1127" t="str">
            <v xml:space="preserve">CHAVE COMPENSADORA TRIFASICA P/ MOTOR 75CV (380V) C/ FUSIVEL NH 160A </v>
          </cell>
          <cell r="C1127" t="str">
            <v>UN</v>
          </cell>
          <cell r="E1127">
            <v>1627.76</v>
          </cell>
        </row>
        <row r="1128">
          <cell r="A1128">
            <v>12096</v>
          </cell>
          <cell r="B1128" t="str">
            <v xml:space="preserve">CHAVE COMUTADORA REFORCADA TIPO FACA C/ BASE DE MARMORE 1 X 30A/250V (1 POLO) </v>
          </cell>
          <cell r="C1128" t="str">
            <v>UN</v>
          </cell>
          <cell r="E1128">
            <v>6.71</v>
          </cell>
        </row>
        <row r="1129">
          <cell r="A1129">
            <v>12097</v>
          </cell>
          <cell r="B1129" t="str">
            <v xml:space="preserve">CHAVE COMUTADORA REFORCADA TIPO FACA C/ BASE DE MARMORE 2 X 30A/250V (2 POLOS) </v>
          </cell>
          <cell r="C1129" t="str">
            <v>UN</v>
          </cell>
          <cell r="E1129">
            <v>5.91</v>
          </cell>
        </row>
        <row r="1130">
          <cell r="A1130">
            <v>12098</v>
          </cell>
          <cell r="B1130" t="str">
            <v xml:space="preserve">CHAVE COMUTADORA REFORCADA TIPO FACA C/ BASE DE MARMORE 2 X 60A/250V (2 POLOS) </v>
          </cell>
          <cell r="C1130" t="str">
            <v>UN</v>
          </cell>
          <cell r="E1130">
            <v>9.2899999999999991</v>
          </cell>
        </row>
        <row r="1131">
          <cell r="A1131">
            <v>12099</v>
          </cell>
          <cell r="B1131" t="str">
            <v xml:space="preserve">CHAVE COMUTADORA REFORCADA TIPO FACA C/ BASE DE MARMORE 3 X 30A/250V (3 POLOS) </v>
          </cell>
          <cell r="C1131" t="str">
            <v>UN</v>
          </cell>
          <cell r="E1131">
            <v>8.1</v>
          </cell>
        </row>
        <row r="1132">
          <cell r="A1132">
            <v>12100</v>
          </cell>
          <cell r="B1132" t="str">
            <v xml:space="preserve">CHAVE COMUTADORA REFORCADA TIPO FACA C/ BASE DE MARMORE 3 X 60A/250V (3 POLOS) </v>
          </cell>
          <cell r="C1132" t="str">
            <v>UN</v>
          </cell>
          <cell r="E1132">
            <v>9.99</v>
          </cell>
        </row>
        <row r="1133">
          <cell r="A1133">
            <v>20971</v>
          </cell>
          <cell r="B1133" t="str">
            <v xml:space="preserve">CHAVE DUPLA P/ CONEXOES TIPO STORZ EM LATAO ENGATE RAPIDO 1 1/2" X 2 1/2" </v>
          </cell>
          <cell r="C1133" t="str">
            <v>UN</v>
          </cell>
          <cell r="E1133">
            <v>43.73</v>
          </cell>
        </row>
        <row r="1134">
          <cell r="A1134">
            <v>12081</v>
          </cell>
          <cell r="B1134" t="str">
            <v xml:space="preserve">CHAVE ELETRICA TRIPOLAR BLINDADA DE 30 A / 250 V </v>
          </cell>
          <cell r="C1134" t="str">
            <v>UN</v>
          </cell>
          <cell r="E1134">
            <v>53.26</v>
          </cell>
        </row>
        <row r="1135">
          <cell r="A1135">
            <v>13709</v>
          </cell>
          <cell r="B1135" t="str">
            <v xml:space="preserve">CHAVE ESTRELA TRIANGULO TRIFASICA P/ MOTOR 15CV (380V) P/ FUSIVEL DIAZED 35A </v>
          </cell>
          <cell r="C1135" t="str">
            <v>UN</v>
          </cell>
          <cell r="E1135">
            <v>186.85</v>
          </cell>
        </row>
        <row r="1136">
          <cell r="A1136">
            <v>13366</v>
          </cell>
          <cell r="B1136" t="str">
            <v xml:space="preserve">CHAVE FACA BIPOLAR C/ BASE DE ARDOSIA P/ FUSIVEIS CARTUCHO 60A/250V </v>
          </cell>
          <cell r="C1136" t="str">
            <v>UN</v>
          </cell>
          <cell r="E1136">
            <v>8.5</v>
          </cell>
        </row>
        <row r="1137">
          <cell r="A1137">
            <v>13403</v>
          </cell>
          <cell r="B1137" t="str">
            <v xml:space="preserve">CHAVE FACA BIPOLAR C/ BASE DE ARDOSIA/MARMORE P/ FUSIVEIS CARTUCHO 30A/250V </v>
          </cell>
          <cell r="C1137" t="str">
            <v>UN</v>
          </cell>
          <cell r="E1137">
            <v>6.66</v>
          </cell>
        </row>
        <row r="1138">
          <cell r="A1138">
            <v>12080</v>
          </cell>
          <cell r="B1138" t="str">
            <v xml:space="preserve">CHAVE FACA MONOPOLAR BLINDADA 30A/250V </v>
          </cell>
          <cell r="C1138" t="str">
            <v>UN</v>
          </cell>
          <cell r="E1138">
            <v>12.87</v>
          </cell>
        </row>
        <row r="1139">
          <cell r="A1139">
            <v>12083</v>
          </cell>
          <cell r="B1139" t="str">
            <v xml:space="preserve">CHAVE FACA TRIPOLAR BLINDADA 100A/250V, TIPO F-323 SPF DA MAR-GIRIUS CONTINENTAL OU EQUIV Código Descriçao do Insumo Unid Preço Mediano (R$) </v>
          </cell>
          <cell r="C1139" t="str">
            <v>UN</v>
          </cell>
          <cell r="E1139">
            <v>199.73</v>
          </cell>
        </row>
        <row r="1140">
          <cell r="A1140">
            <v>12079</v>
          </cell>
          <cell r="B1140" t="str">
            <v xml:space="preserve">CHAVE FACA TRIPOLAR BLINDADA 150A/500V, C/BASE P/FUSIVEIS NH DE 125A, TIPO F-824 DA MAR-GIRIUS CONTINENTAL OU EQUIV </v>
          </cell>
          <cell r="C1140" t="str">
            <v>UN</v>
          </cell>
          <cell r="E1140">
            <v>162.91</v>
          </cell>
        </row>
        <row r="1141">
          <cell r="A1141">
            <v>12082</v>
          </cell>
          <cell r="B1141" t="str">
            <v xml:space="preserve">CHAVE FACA TRIPOLAR BLINDADA 60A/250V, TIPO F-322 SPF DA MAR-GIRIUS CONTINENTAL OU EQUIV </v>
          </cell>
          <cell r="C1141" t="str">
            <v>UN</v>
          </cell>
          <cell r="E1141">
            <v>86.88</v>
          </cell>
        </row>
        <row r="1142">
          <cell r="A1142">
            <v>12092</v>
          </cell>
          <cell r="B1142" t="str">
            <v xml:space="preserve">CHAVE FACA TRIPOLAR C/BASE DE ARDOSIA/MARMORE 100A/250V </v>
          </cell>
          <cell r="C1142" t="str">
            <v>UN</v>
          </cell>
          <cell r="E1142">
            <v>21.35</v>
          </cell>
        </row>
        <row r="1143">
          <cell r="A1143">
            <v>13368</v>
          </cell>
          <cell r="B1143" t="str">
            <v xml:space="preserve">CHAVE FACA TRIPOLAR C/BASE DE ARDOSIA/MARMORE 100A/500V </v>
          </cell>
          <cell r="C1143" t="str">
            <v>UN</v>
          </cell>
          <cell r="E1143">
            <v>23.3</v>
          </cell>
        </row>
        <row r="1144">
          <cell r="A1144">
            <v>12090</v>
          </cell>
          <cell r="B1144" t="str">
            <v xml:space="preserve">CHAVE FACA TRIPOLAR C/BASE DE ARDOSIA/MARMORE 30A/250V </v>
          </cell>
          <cell r="C1144" t="str">
            <v>UN</v>
          </cell>
          <cell r="E1144">
            <v>9.84</v>
          </cell>
        </row>
        <row r="1145">
          <cell r="A1145">
            <v>12091</v>
          </cell>
          <cell r="B1145" t="str">
            <v xml:space="preserve">CHAVE FACA TRIPOLAR C/BASE DE ARDOSIA/MARMORE 60A/250V </v>
          </cell>
          <cell r="C1145" t="str">
            <v>UN</v>
          </cell>
          <cell r="E1145">
            <v>11.87</v>
          </cell>
        </row>
        <row r="1146">
          <cell r="A1146">
            <v>13367</v>
          </cell>
          <cell r="B1146" t="str">
            <v xml:space="preserve">CHAVE FACA TRIPOLAR C/BASE DE ARDOSIA/MARMORE 60A/500V </v>
          </cell>
          <cell r="C1146" t="str">
            <v>UN</v>
          </cell>
          <cell r="E1146">
            <v>14.31</v>
          </cell>
        </row>
        <row r="1147">
          <cell r="A1147">
            <v>5047</v>
          </cell>
          <cell r="B1147" t="str">
            <v xml:space="preserve">CHAVE FUSIVEL DE DISTRIBUICAO 15,0KV/100A </v>
          </cell>
          <cell r="C1147" t="str">
            <v>UN</v>
          </cell>
          <cell r="E1147">
            <v>81.64</v>
          </cell>
        </row>
        <row r="1148">
          <cell r="A1148">
            <v>5048</v>
          </cell>
          <cell r="B1148" t="str">
            <v xml:space="preserve">CHAVE FUSIVEL DE DISTRIBUICAO 34,5KV/100A </v>
          </cell>
          <cell r="C1148" t="str">
            <v>UN</v>
          </cell>
          <cell r="E1148">
            <v>109.99</v>
          </cell>
        </row>
        <row r="1149">
          <cell r="A1149">
            <v>13386</v>
          </cell>
          <cell r="B1149" t="str">
            <v xml:space="preserve">CHAVE MAGNETICA 2 X 30A P/ COMANDO ILUMINACAO PUBLICA, ACIONADA POR RELE FOTOELETRICO NA 220V/60HZ, TIPO LUX CONTROL MODELO CIP-I/70 OU EQUIV </v>
          </cell>
          <cell r="C1149" t="str">
            <v>UN</v>
          </cell>
          <cell r="E1149">
            <v>116.51</v>
          </cell>
        </row>
        <row r="1150">
          <cell r="A1150">
            <v>20056</v>
          </cell>
          <cell r="B1150" t="str">
            <v xml:space="preserve">CHAVE P/ TAMPAO PVC EB- 644 3/8" </v>
          </cell>
          <cell r="C1150" t="str">
            <v>UN</v>
          </cell>
          <cell r="E1150">
            <v>95.78</v>
          </cell>
        </row>
        <row r="1151">
          <cell r="A1151">
            <v>13354</v>
          </cell>
          <cell r="B1151" t="str">
            <v xml:space="preserve">CHAVE PARTIDA DIRETA P/MOTOR TRIFASICO 7,50CV/380V, C/FUSIVEIS DIAZED E BOTAO LIGA-DESLIGA TIPO GPS SIEMENS OU EQUIV </v>
          </cell>
          <cell r="C1151" t="str">
            <v>UN</v>
          </cell>
          <cell r="E1151">
            <v>162</v>
          </cell>
        </row>
        <row r="1152">
          <cell r="A1152">
            <v>14058</v>
          </cell>
          <cell r="B1152" t="str">
            <v xml:space="preserve">CHAVE PARTIDA DIRETA TRIFASICA P/ MOTOR 10CV-220V C/ FUSIVEL DIAZED 63A </v>
          </cell>
          <cell r="C1152" t="str">
            <v>UN</v>
          </cell>
          <cell r="E1152">
            <v>205.37</v>
          </cell>
        </row>
        <row r="1153">
          <cell r="A1153">
            <v>14056</v>
          </cell>
          <cell r="B1153" t="str">
            <v xml:space="preserve">CHAVE PARTIDA DIRETA TRIFASICA P/ MOTOR 30CV-220V C/ FUSIVEL NH 160A </v>
          </cell>
          <cell r="C1153" t="str">
            <v>UN</v>
          </cell>
          <cell r="E1153">
            <v>1360.27</v>
          </cell>
        </row>
        <row r="1154">
          <cell r="A1154">
            <v>14057</v>
          </cell>
          <cell r="B1154" t="str">
            <v xml:space="preserve">CHAVE PARTIDA DIRETA TRIFASICA P/ MOTOR 5CV-220V C/ FUSIVEL DIAZED 35A </v>
          </cell>
          <cell r="C1154" t="str">
            <v>UN</v>
          </cell>
          <cell r="E1154">
            <v>211.63</v>
          </cell>
        </row>
        <row r="1155">
          <cell r="A1155">
            <v>13708</v>
          </cell>
          <cell r="B1155" t="str">
            <v xml:space="preserve">CHAVE PARTIDA DIRETA TRIFASICA P/ MOTOR 5CV-380V C/ FUSIVEL DIAZED 20A </v>
          </cell>
          <cell r="C1155" t="str">
            <v>UN</v>
          </cell>
          <cell r="E1155">
            <v>223.61</v>
          </cell>
        </row>
        <row r="1156">
          <cell r="A1156">
            <v>13353</v>
          </cell>
          <cell r="B1156" t="str">
            <v xml:space="preserve">CHAVE REVERSORA BLINDADA 30A/500V ELETROMAR OU EQUIV </v>
          </cell>
          <cell r="C1156" t="str">
            <v>UN</v>
          </cell>
          <cell r="E1156">
            <v>93.09</v>
          </cell>
        </row>
        <row r="1157">
          <cell r="A1157">
            <v>13847</v>
          </cell>
          <cell r="B1157" t="str">
            <v xml:space="preserve">CHAVE REVERSORA TRIFASICA BLINDADA 30A, 250V </v>
          </cell>
          <cell r="C1157" t="str">
            <v>UN</v>
          </cell>
          <cell r="E1157">
            <v>39.92</v>
          </cell>
        </row>
        <row r="1158">
          <cell r="A1158">
            <v>13369</v>
          </cell>
          <cell r="B1158" t="str">
            <v xml:space="preserve">CHAVE SECCIONADORA FUSIVEL TRIPOLAR, MANOBRA C/ CARGA, 160A/500V P/ FUSIVEIS NH TAMANHO 00 CORRENTE NOMINAL ATE 160A, TIPO 3 NP 4080 DA SIEMENS OU EQUIV </v>
          </cell>
          <cell r="C1158" t="str">
            <v>UN</v>
          </cell>
          <cell r="E1158">
            <v>75.33</v>
          </cell>
        </row>
        <row r="1159">
          <cell r="A1159">
            <v>13370</v>
          </cell>
          <cell r="B1159" t="str">
            <v xml:space="preserve">CHAVE SECCIONADORA FUSIVEL TRIPOLAR, MANOBRA C/ CARGA, 250A/500V P/ FUSIVEIS NH TAMANHO 1 CORRENTE NOMINAL ATE 250A, TIPO 3 NN 2200 DA SIEMENS OU EQUIV </v>
          </cell>
          <cell r="C1159" t="str">
            <v>UN</v>
          </cell>
          <cell r="E1159">
            <v>92.53</v>
          </cell>
        </row>
        <row r="1160">
          <cell r="A1160">
            <v>2395</v>
          </cell>
          <cell r="B1160" t="str">
            <v xml:space="preserve">CHAVE SECCIONADORA TRIPOLAR C/ PORTA FUSIVEIS NH, MANOBRA C/ CARGA, 125A/500V, TIPO S37 SIEMENS OU EQUIV </v>
          </cell>
          <cell r="C1160" t="str">
            <v>UN</v>
          </cell>
          <cell r="E1160">
            <v>209.71</v>
          </cell>
        </row>
        <row r="1161">
          <cell r="A1161">
            <v>2398</v>
          </cell>
          <cell r="B1161" t="str">
            <v xml:space="preserve">CHAVE SECCIONADORA TRIPOLAR C/ PORTA FUSIVEIS NH, MANOBRA C/ CARGA, 300A/500V, TIPO S37 SIEMENS OU EQUIV </v>
          </cell>
          <cell r="C1161" t="str">
            <v>UN</v>
          </cell>
          <cell r="E1161">
            <v>459.49</v>
          </cell>
        </row>
        <row r="1162">
          <cell r="A1162">
            <v>2399</v>
          </cell>
          <cell r="B1162" t="str">
            <v xml:space="preserve">CHAVE SECCIONADORA TRIPOLAR C/ PORTA FUSIVEIS NH, MANOBRA C/ CARGA, 400A/500V, TIPO S37 SIEMENS OU EQUIV </v>
          </cell>
          <cell r="C1162" t="str">
            <v>UN</v>
          </cell>
          <cell r="E1162">
            <v>570.54999999999995</v>
          </cell>
        </row>
        <row r="1163">
          <cell r="A1163">
            <v>12340</v>
          </cell>
          <cell r="B1163" t="str">
            <v xml:space="preserve">CHAVE SECCIONADORA TRIPOLAR P/ MEDIA TENSAO 400A/15KV, C/ COMANDO MANUAL SIMULTANEO NAS 3 FASES ATRAVES DE PUNHO </v>
          </cell>
          <cell r="C1163" t="str">
            <v>UN</v>
          </cell>
          <cell r="E1163">
            <v>674.63</v>
          </cell>
        </row>
        <row r="1164">
          <cell r="A1164">
            <v>12341</v>
          </cell>
          <cell r="B1164" t="str">
            <v xml:space="preserve">CHAVE SECCIONADORA TRIPOLAR P/ MEDIA TENSAO 400A/15KV, C/ COMANDO MANUAL SIMULTANEO NAS 3 FASES ATRAVES DE VARA DE MANOBRA, TIPO 3 DC 0015-2W SIEMENS OU EQUIV </v>
          </cell>
          <cell r="C1164" t="str">
            <v>UN</v>
          </cell>
          <cell r="E1164">
            <v>618.26</v>
          </cell>
        </row>
        <row r="1165">
          <cell r="A1165">
            <v>14281</v>
          </cell>
          <cell r="B1165" t="str">
            <v xml:space="preserve">CHAVE SECCIONADORA TRIPOLAR 250A, 600V C/ FUSIVEIS NH 200A EM CAIXA BLINDADA EM ACO </v>
          </cell>
          <cell r="C1165" t="str">
            <v>UN</v>
          </cell>
          <cell r="E1165">
            <v>311.79000000000002</v>
          </cell>
        </row>
        <row r="1166">
          <cell r="A1166">
            <v>14282</v>
          </cell>
          <cell r="B1166" t="str">
            <v xml:space="preserve">CHAVE SECCIONADORA TRIPOLAR 400A, 600V C/ FUSIVEIS NH 400A EM CAIXA BLINDADA EM ACO </v>
          </cell>
          <cell r="C1166" t="str">
            <v>UN</v>
          </cell>
          <cell r="E1166">
            <v>399.45</v>
          </cell>
        </row>
        <row r="1167">
          <cell r="A1167">
            <v>14283</v>
          </cell>
          <cell r="B1167" t="str">
            <v xml:space="preserve">CHAVE SECCIONADORA TRIPOLAR 600A, 600V C/ FUSIVEIS NH 600A EM CAIXA BLINDADO EM ACO </v>
          </cell>
          <cell r="C1167" t="str">
            <v>UN</v>
          </cell>
          <cell r="E1167">
            <v>537.04</v>
          </cell>
        </row>
        <row r="1168">
          <cell r="A1168">
            <v>14386</v>
          </cell>
          <cell r="B1168" t="str">
            <v xml:space="preserve">CHAVE SECCIONADORA TRIPOLAR, ABERTURA EM CARGA 15KV, 400A , C/ PUNHO </v>
          </cell>
          <cell r="C1168" t="str">
            <v>UN</v>
          </cell>
          <cell r="E1168">
            <v>620.80999999999995</v>
          </cell>
        </row>
        <row r="1169">
          <cell r="A1169">
            <v>14385</v>
          </cell>
          <cell r="B1169" t="str">
            <v xml:space="preserve">CHAVE SECCIONADORA UNIPOLAR, ABERTURA EM CARGA C/ VARA, 15KV, 400A USO INTERNO </v>
          </cell>
          <cell r="C1169" t="str">
            <v>UN</v>
          </cell>
          <cell r="E1169">
            <v>177.53</v>
          </cell>
        </row>
        <row r="1170">
          <cell r="A1170">
            <v>13278</v>
          </cell>
          <cell r="B1170" t="str">
            <v xml:space="preserve">CHUMBADOR DE ACO 1" X 500MM C/ ROSCA E PORCA </v>
          </cell>
          <cell r="C1170" t="str">
            <v>KG</v>
          </cell>
          <cell r="E1170">
            <v>61.78</v>
          </cell>
        </row>
        <row r="1171">
          <cell r="A1171">
            <v>13279</v>
          </cell>
          <cell r="B1171" t="str">
            <v xml:space="preserve">CHUMBADOR DE ACO 5/8" X 200MM C/ ROSCA E PORCA </v>
          </cell>
          <cell r="C1171" t="str">
            <v>KG</v>
          </cell>
          <cell r="E1171">
            <v>5.65</v>
          </cell>
        </row>
        <row r="1172">
          <cell r="A1172">
            <v>11976</v>
          </cell>
          <cell r="B1172" t="str">
            <v xml:space="preserve">CHUMBADOR OMEGA C/PARAFUSO OM1404 1/4" </v>
          </cell>
          <cell r="C1172" t="str">
            <v>UN</v>
          </cell>
          <cell r="E1172">
            <v>3.58</v>
          </cell>
        </row>
        <row r="1173">
          <cell r="A1173">
            <v>11977</v>
          </cell>
          <cell r="B1173" t="str">
            <v xml:space="preserve">CHUMBADOR URX - TECNART 1/2" </v>
          </cell>
          <cell r="C1173" t="str">
            <v>UN</v>
          </cell>
          <cell r="E1173">
            <v>6.52</v>
          </cell>
        </row>
        <row r="1174">
          <cell r="A1174">
            <v>11974</v>
          </cell>
          <cell r="B1174" t="str">
            <v xml:space="preserve">CHUMBADOR 1/2" C/ PORCA </v>
          </cell>
          <cell r="C1174" t="str">
            <v>UN</v>
          </cell>
          <cell r="E1174">
            <v>7.27</v>
          </cell>
        </row>
        <row r="1175">
          <cell r="A1175">
            <v>11975</v>
          </cell>
          <cell r="B1175" t="str">
            <v xml:space="preserve">CHUMBADOR 5/8 X 6" </v>
          </cell>
          <cell r="C1175" t="str">
            <v>UN</v>
          </cell>
          <cell r="E1175">
            <v>9.99</v>
          </cell>
        </row>
        <row r="1176">
          <cell r="A1176">
            <v>1367</v>
          </cell>
          <cell r="B1176" t="str">
            <v xml:space="preserve">CHUVEIRO ELÉTRICO TERMOPLÁSTICO COM ACABAMENTO CROMADO, 127/220 V </v>
          </cell>
          <cell r="C1176" t="str">
            <v>UN</v>
          </cell>
          <cell r="E1176">
            <v>211.86</v>
          </cell>
        </row>
        <row r="1177">
          <cell r="A1177">
            <v>1368</v>
          </cell>
          <cell r="B1177" t="str">
            <v xml:space="preserve">CHUVEIRO ELETRICO COMUM PLASTICO TP DUCHA 110/220V </v>
          </cell>
          <cell r="C1177" t="str">
            <v>UN</v>
          </cell>
          <cell r="E1177">
            <v>39.4</v>
          </cell>
        </row>
        <row r="1178">
          <cell r="A1178">
            <v>1369</v>
          </cell>
          <cell r="B1178" t="str">
            <v xml:space="preserve">CHUVEIRO ELETRICO EM METAL CROMADO C/ ARTICULACAO 110/220V </v>
          </cell>
          <cell r="C1178" t="str">
            <v>UN</v>
          </cell>
          <cell r="E1178">
            <v>244.03</v>
          </cell>
        </row>
        <row r="1179">
          <cell r="A1179">
            <v>7607</v>
          </cell>
          <cell r="B1179" t="str">
            <v xml:space="preserve">CHUVEIRO ELETRICO PLASTICO/PVC CROMADO TIPO DUCHA 110/220V </v>
          </cell>
          <cell r="C1179" t="str">
            <v>UN</v>
          </cell>
          <cell r="E1179">
            <v>29.81</v>
          </cell>
        </row>
        <row r="1180">
          <cell r="A1180">
            <v>7608</v>
          </cell>
          <cell r="B1180" t="str">
            <v xml:space="preserve">CHUVEIRO PLASTICO BRANCO SIMPLES 5'' - AGUA FRIA - PARA ACOPLAR EM HASTE 1/2' </v>
          </cell>
          <cell r="C1180" t="str">
            <v>UN</v>
          </cell>
          <cell r="E1180">
            <v>6.02</v>
          </cell>
        </row>
        <row r="1181">
          <cell r="A1181">
            <v>12115</v>
          </cell>
          <cell r="B1181" t="str">
            <v xml:space="preserve">CIGARRA DE EMBUTIR 110/220V TIPO SILENTOQUE PIAL OU EQUIV </v>
          </cell>
          <cell r="C1181" t="str">
            <v>UN</v>
          </cell>
          <cell r="E1181">
            <v>16.38</v>
          </cell>
        </row>
        <row r="1182">
          <cell r="A1182">
            <v>497</v>
          </cell>
          <cell r="B1182" t="str">
            <v xml:space="preserve">CIMENTO ASFALTICO DE PETROLEO (CAP), PARA PAVIMENTACAO, PENETRACAO 50/70 </v>
          </cell>
          <cell r="C1182" t="str">
            <v>T</v>
          </cell>
          <cell r="E1182">
            <v>1634.3</v>
          </cell>
        </row>
        <row r="1183">
          <cell r="A1183">
            <v>11109</v>
          </cell>
          <cell r="B1183" t="str">
            <v xml:space="preserve">CIMENTO ASFALTICO DE PETROLEO A GRANEL 30/45 </v>
          </cell>
          <cell r="C1183" t="str">
            <v>KG</v>
          </cell>
          <cell r="E1183">
            <v>1.86</v>
          </cell>
        </row>
        <row r="1184">
          <cell r="A1184">
            <v>1380</v>
          </cell>
          <cell r="B1184" t="str">
            <v xml:space="preserve">CIMENTO BRANCO </v>
          </cell>
          <cell r="C1184" t="str">
            <v>KG</v>
          </cell>
          <cell r="E1184">
            <v>2.08</v>
          </cell>
        </row>
        <row r="1185">
          <cell r="A1185">
            <v>1379</v>
          </cell>
          <cell r="B1185" t="str">
            <v xml:space="preserve">CIMENTO PORTLAND COMPOSTO CP II- 32 </v>
          </cell>
          <cell r="C1185" t="str">
            <v>KG</v>
          </cell>
          <cell r="E1185">
            <v>0.59</v>
          </cell>
        </row>
        <row r="1186">
          <cell r="A1186">
            <v>10511</v>
          </cell>
          <cell r="B1186" t="str">
            <v xml:space="preserve">CIMENTO PORTLAND COMPOSTO CP II-32 </v>
          </cell>
          <cell r="C1186" t="str">
            <v>50KG</v>
          </cell>
          <cell r="E1186">
            <v>30</v>
          </cell>
        </row>
        <row r="1187">
          <cell r="A1187">
            <v>13284</v>
          </cell>
          <cell r="B1187" t="str">
            <v xml:space="preserve">CIMENTO PORTLAND DE ALTO FORNO CP III-32 Código Descriçao do Insumo Unid Preço Mediano (R$) </v>
          </cell>
          <cell r="C1187" t="str">
            <v>KG</v>
          </cell>
          <cell r="E1187">
            <v>0.55000000000000004</v>
          </cell>
        </row>
        <row r="1188">
          <cell r="A1188">
            <v>25974</v>
          </cell>
          <cell r="B1188" t="str">
            <v xml:space="preserve">CIMENTO PORTLAND ESTRUTURAL BRANCO CPB-32 </v>
          </cell>
          <cell r="C1188" t="str">
            <v>KG</v>
          </cell>
          <cell r="E1188">
            <v>1.43</v>
          </cell>
        </row>
        <row r="1189">
          <cell r="A1189">
            <v>1382</v>
          </cell>
          <cell r="B1189" t="str">
            <v xml:space="preserve">CIMENTO PORTLAND POZOLANICO CP IV- 32 </v>
          </cell>
          <cell r="C1189" t="str">
            <v>50KG</v>
          </cell>
          <cell r="E1189">
            <v>31.2</v>
          </cell>
        </row>
        <row r="1190">
          <cell r="A1190">
            <v>420</v>
          </cell>
          <cell r="B1190" t="str">
            <v xml:space="preserve">CINTA FG DE 150MM P/ FIXACAO DE CAIXA MEDICAO. </v>
          </cell>
          <cell r="C1190" t="str">
            <v>UN</v>
          </cell>
          <cell r="E1190">
            <v>14.19</v>
          </cell>
        </row>
        <row r="1191">
          <cell r="A1191">
            <v>11943</v>
          </cell>
          <cell r="B1191" t="str">
            <v xml:space="preserve">CINTA GALVANIZADA DE 7 1/2" </v>
          </cell>
          <cell r="C1191" t="str">
            <v>UN</v>
          </cell>
          <cell r="E1191">
            <v>22.24</v>
          </cell>
        </row>
        <row r="1192">
          <cell r="A1192">
            <v>11944</v>
          </cell>
          <cell r="B1192" t="str">
            <v xml:space="preserve">CINTA GALVANIZADA DE 8" </v>
          </cell>
          <cell r="C1192" t="str">
            <v>UN</v>
          </cell>
          <cell r="E1192">
            <v>24.12</v>
          </cell>
        </row>
        <row r="1193">
          <cell r="A1193">
            <v>12327</v>
          </cell>
          <cell r="B1193" t="str">
            <v xml:space="preserve">CINTA PARA INSTALACAO DE TRANSFORMADOR EM POSTE DE CONCRETO DIAM 210MM </v>
          </cell>
          <cell r="C1193" t="str">
            <v>UN</v>
          </cell>
          <cell r="E1193">
            <v>67.42</v>
          </cell>
        </row>
        <row r="1194">
          <cell r="A1194">
            <v>13003</v>
          </cell>
          <cell r="B1194" t="str">
            <v xml:space="preserve">CLORO </v>
          </cell>
          <cell r="C1194" t="str">
            <v>L</v>
          </cell>
          <cell r="E1194">
            <v>1.52</v>
          </cell>
        </row>
        <row r="1195">
          <cell r="A1195">
            <v>12329</v>
          </cell>
          <cell r="B1195" t="str">
            <v xml:space="preserve">COBRE ELETROLITICO EM BARRA OU CHAPA </v>
          </cell>
          <cell r="C1195" t="str">
            <v>KG</v>
          </cell>
          <cell r="E1195">
            <v>87.38</v>
          </cell>
        </row>
        <row r="1196">
          <cell r="A1196">
            <v>26029</v>
          </cell>
          <cell r="B1196" t="str">
            <v xml:space="preserve">COLA À BASE DE RESINA EPÓXI, PARA TELHA DE AMIANTO </v>
          </cell>
          <cell r="C1196" t="str">
            <v>KG</v>
          </cell>
          <cell r="E1196">
            <v>29.7</v>
          </cell>
        </row>
        <row r="1197">
          <cell r="A1197">
            <v>11601</v>
          </cell>
          <cell r="B1197" t="str">
            <v xml:space="preserve">COLA ADESIVA P/ MANTA BUTILICA </v>
          </cell>
          <cell r="C1197" t="str">
            <v>L</v>
          </cell>
          <cell r="E1197">
            <v>20.49</v>
          </cell>
        </row>
        <row r="1198">
          <cell r="A1198">
            <v>11849</v>
          </cell>
          <cell r="B1198" t="str">
            <v xml:space="preserve">COLA BRANCA </v>
          </cell>
          <cell r="C1198" t="str">
            <v>L</v>
          </cell>
          <cell r="E1198">
            <v>8.6999999999999993</v>
          </cell>
        </row>
        <row r="1199">
          <cell r="A1199">
            <v>125</v>
          </cell>
          <cell r="B1199" t="str">
            <v xml:space="preserve">COLA CONCENTRADA P/ ARGAMASSA, REBOCO, CHAPISCO E PASTA DE CIMENTO, SIKA CHAPISCO OU EQUIVALENTE </v>
          </cell>
          <cell r="C1199" t="str">
            <v>KG</v>
          </cell>
          <cell r="E1199">
            <v>7.95</v>
          </cell>
        </row>
        <row r="1200">
          <cell r="A1200">
            <v>4791</v>
          </cell>
          <cell r="B1200" t="str">
            <v xml:space="preserve">COLA CONTATO P/ CHAPA VINÍLICA/BORRACHA </v>
          </cell>
          <cell r="C1200" t="str">
            <v>KG</v>
          </cell>
          <cell r="E1200">
            <v>33.03</v>
          </cell>
        </row>
        <row r="1201">
          <cell r="A1201">
            <v>1339</v>
          </cell>
          <cell r="B1201" t="str">
            <v xml:space="preserve">COLA FORMICA A BASE DE RESINAS SINTETICAS </v>
          </cell>
          <cell r="C1201" t="str">
            <v>KG</v>
          </cell>
          <cell r="E1201">
            <v>6.74</v>
          </cell>
        </row>
        <row r="1202">
          <cell r="A1202">
            <v>1436</v>
          </cell>
          <cell r="B1202" t="str">
            <v xml:space="preserve">COLAR TOMADA PVC C/ TRAVAS SAIDA ROSCA DE 110 MM X 1/2" P/ LIGACAO PREDIAL </v>
          </cell>
          <cell r="C1202" t="str">
            <v>UN</v>
          </cell>
          <cell r="E1202">
            <v>26.31</v>
          </cell>
        </row>
        <row r="1203">
          <cell r="A1203">
            <v>1427</v>
          </cell>
          <cell r="B1203" t="str">
            <v xml:space="preserve">COLAR TOMADA PVC C/ TRAVAS SAIDA ROSCA DE 110 MM X 3/4" LIGACAO PREDIAL </v>
          </cell>
          <cell r="C1203" t="str">
            <v>UN</v>
          </cell>
          <cell r="E1203">
            <v>26.54</v>
          </cell>
        </row>
        <row r="1204">
          <cell r="A1204">
            <v>1423</v>
          </cell>
          <cell r="B1204" t="str">
            <v xml:space="preserve">COLAR TOMADA PVC C/ TRAVAS SAIDA ROSCA DE 32 MM X 3/4" P/ LIGACAO PREDIAL </v>
          </cell>
          <cell r="C1204" t="str">
            <v>UN</v>
          </cell>
          <cell r="E1204">
            <v>11.6</v>
          </cell>
        </row>
        <row r="1205">
          <cell r="A1205">
            <v>1421</v>
          </cell>
          <cell r="B1205" t="str">
            <v xml:space="preserve">COLAR TOMADA PVC C/ TRAVAS SAIDA ROSCA DE 40 MM X 1/2" P/ LIGACAO PREDIAL </v>
          </cell>
          <cell r="C1205" t="str">
            <v>UN</v>
          </cell>
          <cell r="E1205">
            <v>12.18</v>
          </cell>
        </row>
        <row r="1206">
          <cell r="A1206">
            <v>1420</v>
          </cell>
          <cell r="B1206" t="str">
            <v xml:space="preserve">COLAR TOMADA PVC C/ TRAVAS SAIDA ROSCA DE 40 MM X 3/4" P/ LIGACAO PREDIAL </v>
          </cell>
          <cell r="C1206" t="str">
            <v>UN</v>
          </cell>
          <cell r="E1206">
            <v>12.41</v>
          </cell>
        </row>
        <row r="1207">
          <cell r="A1207">
            <v>1419</v>
          </cell>
          <cell r="B1207" t="str">
            <v xml:space="preserve">COLAR TOMADA PVC C/ TRAVAS SAIDA ROSCA DE 50 MM X 1/2" P/ LIGACAO PREDIAL </v>
          </cell>
          <cell r="C1207" t="str">
            <v>UN</v>
          </cell>
          <cell r="E1207">
            <v>13.44</v>
          </cell>
        </row>
        <row r="1208">
          <cell r="A1208">
            <v>1439</v>
          </cell>
          <cell r="B1208" t="str">
            <v xml:space="preserve">COLAR TOMADA PVC C/ TRAVAS SAIDA ROSCA DE 50 MM X 3/4" P/ LIGACAO PREDIAL </v>
          </cell>
          <cell r="C1208" t="str">
            <v>UN</v>
          </cell>
          <cell r="E1208">
            <v>13.56</v>
          </cell>
        </row>
        <row r="1209">
          <cell r="A1209">
            <v>1415</v>
          </cell>
          <cell r="B1209" t="str">
            <v xml:space="preserve">COLAR TOMADA PVC C/ TRAVAS SAIDA ROSCA DE 60 MM X 1/2" P/ LIGACAO PREDIAL </v>
          </cell>
          <cell r="C1209" t="str">
            <v>UN</v>
          </cell>
          <cell r="E1209">
            <v>15.05</v>
          </cell>
        </row>
        <row r="1210">
          <cell r="A1210">
            <v>1414</v>
          </cell>
          <cell r="B1210" t="str">
            <v xml:space="preserve">COLAR TOMADA PVC C/ TRAVAS SAIDA ROSCA DE 60 MM X 3/4" P/ LIGACAO PREDIAL </v>
          </cell>
          <cell r="C1210" t="str">
            <v>UN</v>
          </cell>
          <cell r="E1210">
            <v>15.28</v>
          </cell>
        </row>
        <row r="1211">
          <cell r="A1211">
            <v>1413</v>
          </cell>
          <cell r="B1211" t="str">
            <v xml:space="preserve">COLAR TOMADA PVC C/ TRAVAS SAIDA ROSCA DE 75 MM X 1/2" P/ LIGACAO PREDIAL </v>
          </cell>
          <cell r="C1211" t="str">
            <v>UN</v>
          </cell>
          <cell r="E1211">
            <v>23.09</v>
          </cell>
        </row>
        <row r="1212">
          <cell r="A1212">
            <v>1417</v>
          </cell>
          <cell r="B1212" t="str">
            <v xml:space="preserve">COLAR TOMADA PVC C/ TRAVAS SAIDA ROSCA DE 75 MM X 3/4" P/ LIGACAO PREDIAL </v>
          </cell>
          <cell r="C1212" t="str">
            <v>UN</v>
          </cell>
          <cell r="E1212">
            <v>23.09</v>
          </cell>
        </row>
        <row r="1213">
          <cell r="A1213">
            <v>1412</v>
          </cell>
          <cell r="B1213" t="str">
            <v xml:space="preserve">COLAR TOMADA PVC C/ TRAVAS SAIDA ROSCA DE 85 MM X 1/2" P/ LIGACAO PREDIAL </v>
          </cell>
          <cell r="C1213" t="str">
            <v>UN</v>
          </cell>
          <cell r="E1213">
            <v>20.91</v>
          </cell>
        </row>
        <row r="1214">
          <cell r="A1214">
            <v>1416</v>
          </cell>
          <cell r="B1214" t="str">
            <v xml:space="preserve">COLAR TOMADA PVC C/ TRAVAS SAIDA ROSCA DE 85 MM X 3/4" P/ LIGACAO PREDIAL </v>
          </cell>
          <cell r="C1214" t="str">
            <v>UN</v>
          </cell>
          <cell r="E1214">
            <v>21.14</v>
          </cell>
        </row>
        <row r="1215">
          <cell r="A1215">
            <v>1411</v>
          </cell>
          <cell r="B1215" t="str">
            <v xml:space="preserve">COLAR TOMADA PVC C/ TRAVAS SAIDA ROSCAVEL C/ BUCHA DE LATAO DE 110MM X 1/2'' P/ LIGACAO PREDIAL </v>
          </cell>
          <cell r="C1215" t="str">
            <v>UN</v>
          </cell>
          <cell r="E1215">
            <v>43.43</v>
          </cell>
        </row>
        <row r="1216">
          <cell r="A1216">
            <v>1435</v>
          </cell>
          <cell r="B1216" t="str">
            <v xml:space="preserve">COLAR TOMADA PVC C/ TRAVAS SAIDA ROSCAVEL C/ BUCHA DE LATAO DE 60MM X 1/2'' P/ LIGACAO PREDIAL </v>
          </cell>
          <cell r="C1216" t="str">
            <v>UN</v>
          </cell>
          <cell r="E1216">
            <v>28.95</v>
          </cell>
        </row>
        <row r="1217">
          <cell r="A1217">
            <v>1406</v>
          </cell>
          <cell r="B1217" t="str">
            <v xml:space="preserve">COLAR TOMADA PVC C/ TRAVAS SAIDA ROSCAVEL C/ BUCHA DE LATAO DE 60MM X 3/4'' P/ LIGACAO PREDIAL </v>
          </cell>
          <cell r="C1217" t="str">
            <v>UN</v>
          </cell>
          <cell r="E1217">
            <v>28.95</v>
          </cell>
        </row>
        <row r="1218">
          <cell r="A1218">
            <v>1407</v>
          </cell>
          <cell r="B1218" t="str">
            <v xml:space="preserve">COLAR TOMADA PVC C/ TRAVAS SAIDA ROSCAVEL C/ BUCHA DE LATAO DE 75MM X 1/2'' P/ LIGACAO PREDIAL </v>
          </cell>
          <cell r="C1218" t="str">
            <v>UN</v>
          </cell>
          <cell r="E1218">
            <v>36.08</v>
          </cell>
        </row>
        <row r="1219">
          <cell r="A1219">
            <v>1418</v>
          </cell>
          <cell r="B1219" t="str">
            <v xml:space="preserve">COLAR TOMADA PVC C/ TRAVAS SAIDA ROSCAVEL C/ BUCHA DE LATAO DE 75MM X 3/4'' P/ LIGACAO PREDIAL </v>
          </cell>
          <cell r="C1219" t="str">
            <v>UN</v>
          </cell>
          <cell r="E1219">
            <v>36.08</v>
          </cell>
        </row>
        <row r="1220">
          <cell r="A1220">
            <v>1404</v>
          </cell>
          <cell r="B1220" t="str">
            <v xml:space="preserve">COLAR TOMADA PVC C/ TRAVAS SAIDA ROSCAVEL C/ BUCHA DE LATAO DE 85MM X 1/2" P/ LIGACAO PREDIAL </v>
          </cell>
          <cell r="C1220" t="str">
            <v>UN</v>
          </cell>
          <cell r="E1220">
            <v>38.15</v>
          </cell>
        </row>
        <row r="1221">
          <cell r="A1221">
            <v>1410</v>
          </cell>
          <cell r="B1221" t="str">
            <v xml:space="preserve">COLAR TOMADA PVC C/ TRAVAS SAIDA ROSCAVEL C/ BUCHA DE LATAO DE 85MM X 3/4'' P/ LIGACAO PREDIAL </v>
          </cell>
          <cell r="C1221" t="str">
            <v>UN</v>
          </cell>
          <cell r="E1221">
            <v>38.15</v>
          </cell>
        </row>
        <row r="1222">
          <cell r="A1222">
            <v>20093</v>
          </cell>
          <cell r="B1222" t="str">
            <v xml:space="preserve">COLAR TOMADA PVC C/ TRAVAS,SAIDA ROSCAVEL C/ BUCHA DE LATAO DE 110MM X 3/4" </v>
          </cell>
          <cell r="C1222" t="str">
            <v>UN</v>
          </cell>
          <cell r="E1222">
            <v>43.43</v>
          </cell>
        </row>
        <row r="1223">
          <cell r="A1223">
            <v>1402</v>
          </cell>
          <cell r="B1223" t="str">
            <v xml:space="preserve">COLAR TOMADA PVC DE 32 MM X 1/2 COM TRAVAS SAÍDA ROSCA PARA LIGAÇÃO PREDIAL </v>
          </cell>
          <cell r="C1223" t="str">
            <v>UN</v>
          </cell>
          <cell r="E1223">
            <v>11.49</v>
          </cell>
        </row>
        <row r="1224">
          <cell r="A1224">
            <v>11281</v>
          </cell>
          <cell r="B1224" t="str">
            <v xml:space="preserve">COMPACTADOR (SOQUETE) COM MOTOR A GASOLINA DE 3 HP, PESO DE 74 KG </v>
          </cell>
          <cell r="C1224" t="str">
            <v>UN</v>
          </cell>
          <cell r="E1224">
            <v>9659.34</v>
          </cell>
        </row>
        <row r="1225">
          <cell r="A1225">
            <v>1443</v>
          </cell>
          <cell r="B1225" t="str">
            <v xml:space="preserve">COMPACTADOR DE SOLOS COM PLACA VIBRATORIA, DE 135 A 156 KG, COM MOTOR A DIESEL OU GASOLINA DE 4 A 6 HP, NAO REVERSIVEL (LOCACAO) </v>
          </cell>
          <cell r="C1225" t="str">
            <v>H</v>
          </cell>
          <cell r="E1225">
            <v>2.09</v>
          </cell>
        </row>
        <row r="1226">
          <cell r="A1226">
            <v>13219</v>
          </cell>
          <cell r="B1226" t="str">
            <v xml:space="preserve">COMPACTADOR SAPO TIPO F, MARCA CLO, COM FUNCIONAMENTO A AR COMPRIMIDO </v>
          </cell>
          <cell r="C1226" t="str">
            <v>UN</v>
          </cell>
          <cell r="E1226">
            <v>10890.94</v>
          </cell>
        </row>
        <row r="1227">
          <cell r="A1227">
            <v>13457</v>
          </cell>
          <cell r="B1227" t="str">
            <v xml:space="preserve">COMPACTADOR SOLOS C/ PLACA VIBRATORIA DE 43 X 55CM DYNAPAC CM-20D, 7HP, A DIESEL, 415 KG, IMPACTO DINAMICO TOTAL 3000KG**CAIXA** </v>
          </cell>
          <cell r="C1227" t="str">
            <v>UN</v>
          </cell>
          <cell r="E1227">
            <v>27585.7</v>
          </cell>
        </row>
        <row r="1228">
          <cell r="A1228">
            <v>1442</v>
          </cell>
          <cell r="B1228" t="str">
            <v xml:space="preserve">COMPACTADOR SOLOS C/ PLACA VIBRATORIA DE 46 X 51CM DYNAPAC CM-13D, 5HP, 156KG, DIESEL, NAO REVERSIVEL, IMPACTO DINAMICO TOTAL 1700KG**CAIXA** </v>
          </cell>
          <cell r="C1228" t="str">
            <v>UN</v>
          </cell>
          <cell r="E1228">
            <v>9825.42</v>
          </cell>
        </row>
        <row r="1229">
          <cell r="A1229">
            <v>1449</v>
          </cell>
          <cell r="B1229" t="str">
            <v xml:space="preserve">COMPACTADOR SOLOS C/ PLACA VIBRATÓRIA MOTOR DIESEL/GASOLINA * 5HP * NÃO REVERSÍVEL TIPO CLARIDOM CS-15 OU EQUIV </v>
          </cell>
          <cell r="C1229" t="str">
            <v>H</v>
          </cell>
          <cell r="E1229">
            <v>1.88</v>
          </cell>
        </row>
        <row r="1230">
          <cell r="A1230">
            <v>1444</v>
          </cell>
          <cell r="B1230" t="str">
            <v xml:space="preserve">COMPACTADOR SOLOS C/ PLACA VIBRATÓRIA MOTOR DIESEL/GASOLINA &gt; = 10CV NÃO REVERSÍVEL TIPO CLARIDOM CS- 30 OU EQUIV </v>
          </cell>
          <cell r="C1230" t="str">
            <v>H</v>
          </cell>
          <cell r="E1230">
            <v>2.2400000000000002</v>
          </cell>
        </row>
        <row r="1231">
          <cell r="A1231">
            <v>1453</v>
          </cell>
          <cell r="B1231" t="str">
            <v xml:space="preserve">COMPACTADOR SOLOS C/ PLACA VIBRATÓRIA MOTOR DIESEL/GASOLINA 7 A 10HP 400KG NÃO REVERSÍVEL TIPO DYNAPAC CM-20 OU EQUIV </v>
          </cell>
          <cell r="C1231" t="str">
            <v>H</v>
          </cell>
          <cell r="E1231">
            <v>2.5099999999999998</v>
          </cell>
        </row>
        <row r="1232">
          <cell r="A1232">
            <v>13458</v>
          </cell>
          <cell r="B1232" t="str">
            <v xml:space="preserve">COMPACTADOR SOLOS MOTOR GAS 4HP MIKASA MOD MTR80 OU SIMILAR**CAIXA** </v>
          </cell>
          <cell r="C1232" t="str">
            <v>UN</v>
          </cell>
          <cell r="E1232">
            <v>14529.19</v>
          </cell>
        </row>
        <row r="1233">
          <cell r="A1233">
            <v>1448</v>
          </cell>
          <cell r="B1233" t="str">
            <v xml:space="preserve">COMPACTADOR SOLOS PNEUMÁTICO TIPO SAPO ATE 35KG TIPO CLOZIRONE OU EQUIV </v>
          </cell>
          <cell r="C1233" t="str">
            <v>H</v>
          </cell>
          <cell r="E1233">
            <v>2.5099999999999998</v>
          </cell>
        </row>
        <row r="1234">
          <cell r="A1234">
            <v>1445</v>
          </cell>
          <cell r="B1234" t="str">
            <v xml:space="preserve">COMPACTADOR SOLOS TIPO SAPO C/ MOTOR DIESEL/GASOLINA *3HP* NÃO REVERSÍVEL PADRAO DYNAPAL LC -7 I R OU EQUIV </v>
          </cell>
          <cell r="C1234" t="str">
            <v>H</v>
          </cell>
          <cell r="E1234">
            <v>2.5099999999999998</v>
          </cell>
        </row>
        <row r="1235">
          <cell r="A1235">
            <v>13907</v>
          </cell>
          <cell r="B1235" t="str">
            <v xml:space="preserve">COMPRESSOR DE AR - ESTACIONARIO - ATLAS COPCO XA-90 - DESCARGA LIVRE EFETIVA 565 PCM PRESSAO DE TRABALHO 100 PSI - MOTOR ELETRICO 125 HP**CAIXA** </v>
          </cell>
          <cell r="C1235" t="str">
            <v>UN</v>
          </cell>
          <cell r="E1235">
            <v>108714.28</v>
          </cell>
        </row>
        <row r="1236">
          <cell r="A1236">
            <v>13803</v>
          </cell>
          <cell r="B1236" t="str">
            <v xml:space="preserve">COMPRESSOR DE AR - REBOCAVEL - ATLAS COPCO XA-125 MWD - DESCARGA LIVRE EFETIVA 260 PCM - PRESSAO Código Descriçao do Insumo Unid Preço Mediano (R$) DE TRABALHO 102 PSI - MOTOR A DIESEL 89 CV**CAIXA** </v>
          </cell>
          <cell r="C1236" t="str">
            <v>UN</v>
          </cell>
          <cell r="E1236">
            <v>77367.7</v>
          </cell>
        </row>
        <row r="1237">
          <cell r="A1237">
            <v>25017</v>
          </cell>
          <cell r="B1237" t="str">
            <v xml:space="preserve">COMPRESSOR DE AR - REBOCAVEL - ATLAS COPCO XA-175 MWD - DESCARGA LIVRE EFETIVA 350 PCM - PRESSAO DE TRABALHO 102 PSI - MOTOR A DIESEL 135 CV**CAIXA** </v>
          </cell>
          <cell r="C1237" t="str">
            <v>UN</v>
          </cell>
          <cell r="E1237">
            <v>134452.82999999999</v>
          </cell>
        </row>
        <row r="1238">
          <cell r="A1238">
            <v>13461</v>
          </cell>
          <cell r="B1238" t="str">
            <v xml:space="preserve">COMPRESSOR DE AR - REBOCAVEL - ATLAS COPCO XA-360 SB - DESCARGA LIVRE EFETIVA 760 PCM - MOTOR A DIESEL 180 CV**CAIXA** </v>
          </cell>
          <cell r="C1238" t="str">
            <v>UN</v>
          </cell>
          <cell r="E1238">
            <v>168733.09</v>
          </cell>
        </row>
        <row r="1239">
          <cell r="A1239">
            <v>25018</v>
          </cell>
          <cell r="B1239" t="str">
            <v xml:space="preserve">COMPRESSOR DE AR - REBOCAVEL - ATLAS COPCO XA-420 SB - DESCARGA LIVRE EFETIVA 764 PCM - MOTOR A DIESEL 180 CV**CAIXA** </v>
          </cell>
          <cell r="C1239" t="str">
            <v>UN</v>
          </cell>
          <cell r="E1239">
            <v>245026.64</v>
          </cell>
        </row>
        <row r="1240">
          <cell r="A1240">
            <v>1511</v>
          </cell>
          <cell r="B1240" t="str">
            <v xml:space="preserve">COMPRESSOR DE AR DIESEL REBOCAVEL 125 A 134PCM </v>
          </cell>
          <cell r="C1240" t="str">
            <v>H</v>
          </cell>
          <cell r="E1240">
            <v>10.06</v>
          </cell>
        </row>
        <row r="1241">
          <cell r="A1241">
            <v>1513</v>
          </cell>
          <cell r="B1241" t="str">
            <v xml:space="preserve">COMPRESSOR DE AR DIESEL REBOCAVEL 160 A 170PCM C/ 1 MARTELETE ROMPEDOR </v>
          </cell>
          <cell r="C1241" t="str">
            <v>H</v>
          </cell>
          <cell r="E1241">
            <v>13.59</v>
          </cell>
        </row>
        <row r="1242">
          <cell r="A1242">
            <v>1508</v>
          </cell>
          <cell r="B1242" t="str">
            <v xml:space="preserve">COMPRESSOR DE AR DIESEL REBOCAVEL 160PCM </v>
          </cell>
          <cell r="C1242" t="str">
            <v>H</v>
          </cell>
          <cell r="E1242">
            <v>10.87</v>
          </cell>
        </row>
        <row r="1243">
          <cell r="A1243">
            <v>1512</v>
          </cell>
          <cell r="B1243" t="str">
            <v xml:space="preserve">COMPRESSOR DE AR DIESEL REBOCAVEL 250 A 275PCM </v>
          </cell>
          <cell r="C1243" t="str">
            <v>H</v>
          </cell>
          <cell r="E1243">
            <v>13.05</v>
          </cell>
        </row>
        <row r="1244">
          <cell r="A1244">
            <v>1514</v>
          </cell>
          <cell r="B1244" t="str">
            <v xml:space="preserve">COMPRESSOR DE AR DIESEL REBOCAVEL 365PCM </v>
          </cell>
          <cell r="C1244" t="str">
            <v>H</v>
          </cell>
          <cell r="E1244">
            <v>17.670000000000002</v>
          </cell>
        </row>
        <row r="1245">
          <cell r="A1245">
            <v>1515</v>
          </cell>
          <cell r="B1245" t="str">
            <v xml:space="preserve">COMPRESSOR DE AR DIESEL REBOCAVEL 600PCM </v>
          </cell>
          <cell r="C1245" t="str">
            <v>H</v>
          </cell>
          <cell r="E1245">
            <v>27.73</v>
          </cell>
        </row>
        <row r="1246">
          <cell r="A1246">
            <v>14526</v>
          </cell>
          <cell r="B1246" t="str">
            <v xml:space="preserve">COMPRESSOR DE AR PORTATIL HOLMAN CR-275 - 97HP**CAIXA** </v>
          </cell>
          <cell r="C1246" t="str">
            <v>UN</v>
          </cell>
          <cell r="E1246">
            <v>79026.75</v>
          </cell>
        </row>
        <row r="1247">
          <cell r="A1247">
            <v>1509</v>
          </cell>
          <cell r="B1247" t="str">
            <v xml:space="preserve">COMPRESSOR DE AR REBOCÁVEL COM MOTOR DIESEL, 250 PCM - (LOCAÇÃO) </v>
          </cell>
          <cell r="C1247" t="str">
            <v>H</v>
          </cell>
          <cell r="E1247">
            <v>13.05</v>
          </cell>
        </row>
        <row r="1248">
          <cell r="A1248">
            <v>1507</v>
          </cell>
          <cell r="B1248" t="str">
            <v xml:space="preserve">COMPRESSOR DE AR REBOCAVEL DE 200 PCM, 102 PSI E MOTOR DIESEL DE 79 CV </v>
          </cell>
          <cell r="C1248" t="str">
            <v>UN</v>
          </cell>
          <cell r="E1248">
            <v>61310</v>
          </cell>
        </row>
        <row r="1249">
          <cell r="A1249">
            <v>1520</v>
          </cell>
          <cell r="B1249" t="str">
            <v xml:space="preserve">CONCRETO BETUMINOSO USINADO A QUENTE (CBUQ) CAP 50/70 - DIST.MED.TRANSP=10KM P/ PAV ASFALTICA </v>
          </cell>
          <cell r="C1249" t="str">
            <v>M³</v>
          </cell>
          <cell r="E1249">
            <v>548</v>
          </cell>
        </row>
        <row r="1250">
          <cell r="A1250">
            <v>1518</v>
          </cell>
          <cell r="B1250" t="str">
            <v xml:space="preserve">CONCRETO BETUMINOSO USINADO A QUENTE (CBUQ), FAIXA C - PADRAO DNIT, PARA PAVIMENTACAO ASFALTICA (SEM APLICACAO) </v>
          </cell>
          <cell r="C1250" t="str">
            <v>T</v>
          </cell>
          <cell r="E1250">
            <v>240</v>
          </cell>
        </row>
        <row r="1251">
          <cell r="A1251">
            <v>1523</v>
          </cell>
          <cell r="B1251" t="str">
            <v xml:space="preserve">CONCRETO USINADO BOMBEADO FCK = 15,0MPA </v>
          </cell>
          <cell r="C1251" t="str">
            <v>M³</v>
          </cell>
          <cell r="E1251">
            <v>381.39</v>
          </cell>
        </row>
        <row r="1252">
          <cell r="A1252">
            <v>1524</v>
          </cell>
          <cell r="B1252" t="str">
            <v xml:space="preserve">CONCRETO USINADO BOMBEADO FCK = 20,0 MPA </v>
          </cell>
          <cell r="C1252" t="str">
            <v>M³</v>
          </cell>
          <cell r="E1252">
            <v>402</v>
          </cell>
        </row>
        <row r="1253">
          <cell r="A1253">
            <v>1527</v>
          </cell>
          <cell r="B1253" t="str">
            <v xml:space="preserve">CONCRETO USINADO BOMBEADO FCK = 25,0 MPA </v>
          </cell>
          <cell r="C1253" t="str">
            <v>M³</v>
          </cell>
          <cell r="E1253">
            <v>432.92</v>
          </cell>
        </row>
        <row r="1254">
          <cell r="A1254">
            <v>1525</v>
          </cell>
          <cell r="B1254" t="str">
            <v xml:space="preserve">CONCRETO USINADO BOMBEADO FCK = 30,0 MPA </v>
          </cell>
          <cell r="C1254" t="str">
            <v>M³</v>
          </cell>
          <cell r="E1254">
            <v>472.3</v>
          </cell>
        </row>
        <row r="1255">
          <cell r="A1255">
            <v>11145</v>
          </cell>
          <cell r="B1255" t="str">
            <v xml:space="preserve">CONCRETO USINADO BOMBEADO FCK = 35,0 MPA </v>
          </cell>
          <cell r="C1255" t="str">
            <v>M³</v>
          </cell>
          <cell r="E1255">
            <v>494.73</v>
          </cell>
        </row>
        <row r="1256">
          <cell r="A1256">
            <v>11146</v>
          </cell>
          <cell r="B1256" t="str">
            <v xml:space="preserve">CONCRETO USINADO FCK = 15,0 MPA, AUTO-ADENSAVEL C/ SLUMP 22 CM </v>
          </cell>
          <cell r="C1256" t="str">
            <v>M³</v>
          </cell>
          <cell r="E1256">
            <v>443.23</v>
          </cell>
        </row>
        <row r="1257">
          <cell r="A1257">
            <v>11147</v>
          </cell>
          <cell r="B1257" t="str">
            <v xml:space="preserve">CONCRETO USINADO FCK = 20,0 MPA, AUTO-ADENSAVEL C/ SLUMP 22 CM </v>
          </cell>
          <cell r="C1257" t="str">
            <v>M³</v>
          </cell>
          <cell r="E1257">
            <v>492.71</v>
          </cell>
        </row>
        <row r="1258">
          <cell r="A1258">
            <v>14041</v>
          </cell>
          <cell r="B1258" t="str">
            <v xml:space="preserve">CONCRETO USINADO FCK = 9,0 MPA (NAO BOMBEADO) </v>
          </cell>
          <cell r="C1258" t="str">
            <v>M³</v>
          </cell>
          <cell r="E1258">
            <v>338.67</v>
          </cell>
        </row>
        <row r="1259">
          <cell r="A1259">
            <v>14052</v>
          </cell>
          <cell r="B1259" t="str">
            <v xml:space="preserve">CONDULETE DE ALUMINIO FUNDIDO TIPO B DN 1/2" </v>
          </cell>
          <cell r="C1259" t="str">
            <v>UN</v>
          </cell>
          <cell r="E1259">
            <v>4.91</v>
          </cell>
        </row>
        <row r="1260">
          <cell r="A1260">
            <v>14054</v>
          </cell>
          <cell r="B1260" t="str">
            <v xml:space="preserve">CONDULETE DE ALUMINIO FUNDIDO TIPO B DN 1" </v>
          </cell>
          <cell r="C1260" t="str">
            <v>UN</v>
          </cell>
          <cell r="E1260">
            <v>7.89</v>
          </cell>
        </row>
        <row r="1261">
          <cell r="A1261">
            <v>14053</v>
          </cell>
          <cell r="B1261" t="str">
            <v xml:space="preserve">CONDULETE DE ALUMINIO FUNDIDO TIPO B DN 3/4" </v>
          </cell>
          <cell r="C1261" t="str">
            <v>UN</v>
          </cell>
          <cell r="E1261">
            <v>5.38</v>
          </cell>
        </row>
        <row r="1262">
          <cell r="A1262">
            <v>2558</v>
          </cell>
          <cell r="B1262" t="str">
            <v xml:space="preserve">CONDULETE DE ALUMINIO, TIPO C, COM TAMPA CEGA, PARA ELETRODUTO ROSCAVEL DE 1/2" </v>
          </cell>
          <cell r="C1262" t="str">
            <v>UN</v>
          </cell>
          <cell r="E1262">
            <v>5.31</v>
          </cell>
        </row>
        <row r="1263">
          <cell r="A1263">
            <v>12010</v>
          </cell>
          <cell r="B1263" t="str">
            <v xml:space="preserve">CONDULETE PVC TIPO "B" D = 1/2" S/TAMPA" </v>
          </cell>
          <cell r="C1263" t="str">
            <v>UN</v>
          </cell>
          <cell r="E1263">
            <v>7.43</v>
          </cell>
        </row>
        <row r="1264">
          <cell r="A1264">
            <v>12011</v>
          </cell>
          <cell r="B1264" t="str">
            <v xml:space="preserve">CONDULETE PVC TIPO "B" D = 3/4" S/TAMPA" </v>
          </cell>
          <cell r="C1264" t="str">
            <v>UN</v>
          </cell>
          <cell r="E1264">
            <v>7.37</v>
          </cell>
        </row>
        <row r="1265">
          <cell r="A1265">
            <v>12016</v>
          </cell>
          <cell r="B1265" t="str">
            <v xml:space="preserve">CONDULETE PVC TIPO "LB" D = 1/2" S/TAMPA" </v>
          </cell>
          <cell r="C1265" t="str">
            <v>UN</v>
          </cell>
          <cell r="E1265">
            <v>4.92</v>
          </cell>
        </row>
        <row r="1266">
          <cell r="A1266">
            <v>12015</v>
          </cell>
          <cell r="B1266" t="str">
            <v xml:space="preserve">CONDULETE PVC TIPO "LB" D = 1" S/TAMPA" </v>
          </cell>
          <cell r="C1266" t="str">
            <v>UN</v>
          </cell>
          <cell r="E1266">
            <v>16.29</v>
          </cell>
        </row>
        <row r="1267">
          <cell r="A1267">
            <v>12017</v>
          </cell>
          <cell r="B1267" t="str">
            <v xml:space="preserve">CONDULETE PVC TIPO "LB" D = 3/4" S/TAMPA" </v>
          </cell>
          <cell r="C1267" t="str">
            <v>UN</v>
          </cell>
          <cell r="E1267">
            <v>4.99</v>
          </cell>
        </row>
        <row r="1268">
          <cell r="A1268">
            <v>12020</v>
          </cell>
          <cell r="B1268" t="str">
            <v xml:space="preserve">CONDULETE PVC TIPO "LL" D = 1/2" S/TAMPA" </v>
          </cell>
          <cell r="C1268" t="str">
            <v>UN</v>
          </cell>
          <cell r="E1268">
            <v>5.18</v>
          </cell>
        </row>
        <row r="1269">
          <cell r="A1269">
            <v>12019</v>
          </cell>
          <cell r="B1269" t="str">
            <v xml:space="preserve">CONDULETE PVC TIPO "LL" D = 1" S/TAMPA" </v>
          </cell>
          <cell r="C1269" t="str">
            <v>UN</v>
          </cell>
          <cell r="E1269">
            <v>18.100000000000001</v>
          </cell>
        </row>
        <row r="1270">
          <cell r="A1270">
            <v>12021</v>
          </cell>
          <cell r="B1270" t="str">
            <v xml:space="preserve">CONDULETE PVC TIPO "LL" D = 3/4" S/TAMPA" </v>
          </cell>
          <cell r="C1270" t="str">
            <v>UN</v>
          </cell>
          <cell r="E1270">
            <v>5.0199999999999996</v>
          </cell>
        </row>
        <row r="1271">
          <cell r="A1271">
            <v>12024</v>
          </cell>
          <cell r="B1271" t="str">
            <v xml:space="preserve">CONDULETE PVC TIPO "TA" D = 3/4" S/TAMPA" </v>
          </cell>
          <cell r="C1271" t="str">
            <v>UN</v>
          </cell>
          <cell r="E1271">
            <v>14.35</v>
          </cell>
        </row>
        <row r="1272">
          <cell r="A1272">
            <v>12025</v>
          </cell>
          <cell r="B1272" t="str">
            <v xml:space="preserve">CONDULETE PVC TIPO "TB" D = 1/2" S/TAMPA" </v>
          </cell>
          <cell r="C1272" t="str">
            <v>UN</v>
          </cell>
          <cell r="E1272">
            <v>12</v>
          </cell>
        </row>
        <row r="1273">
          <cell r="A1273">
            <v>12026</v>
          </cell>
          <cell r="B1273" t="str">
            <v xml:space="preserve">CONDULETE PVC TIPO "TB" D = 3/4" S/TAMPA" </v>
          </cell>
          <cell r="C1273" t="str">
            <v>UN</v>
          </cell>
          <cell r="E1273">
            <v>12.16</v>
          </cell>
        </row>
        <row r="1274">
          <cell r="A1274">
            <v>12029</v>
          </cell>
          <cell r="B1274" t="str">
            <v xml:space="preserve">CONDULETE PVC TIPO "XA" D = 3/4" S/TAMPA" </v>
          </cell>
          <cell r="C1274" t="str">
            <v>UN</v>
          </cell>
          <cell r="E1274">
            <v>12.45</v>
          </cell>
        </row>
        <row r="1275">
          <cell r="A1275">
            <v>2560</v>
          </cell>
          <cell r="B1275" t="str">
            <v xml:space="preserve">CONDULETE TIPO "C" EM LIGA ALUMINIO P/ ELETRODUTO ROSCADO 1" </v>
          </cell>
          <cell r="C1275" t="str">
            <v>UN</v>
          </cell>
          <cell r="E1275">
            <v>8.32</v>
          </cell>
        </row>
        <row r="1276">
          <cell r="A1276">
            <v>2559</v>
          </cell>
          <cell r="B1276" t="str">
            <v xml:space="preserve">CONDULETE TIPO "C" EM LIGA ALUMINIO P/ ELETRODUTO ROSCADO 3/4" </v>
          </cell>
          <cell r="C1276" t="str">
            <v>UN</v>
          </cell>
          <cell r="E1276">
            <v>5.22</v>
          </cell>
        </row>
        <row r="1277">
          <cell r="A1277">
            <v>2592</v>
          </cell>
          <cell r="B1277" t="str">
            <v xml:space="preserve">CONDULETE TIPO "C" EM LIGA ALUMINIO P/ ELETRODUTO ROSCADO 4" </v>
          </cell>
          <cell r="C1277" t="str">
            <v>UN</v>
          </cell>
          <cell r="E1277">
            <v>108.25</v>
          </cell>
        </row>
        <row r="1278">
          <cell r="A1278">
            <v>2589</v>
          </cell>
          <cell r="B1278" t="str">
            <v xml:space="preserve">CONDULETE TIPO "E" EM LIGA ALUMINIO P/ ELETRODUTO ROSCADO 1 1/2" </v>
          </cell>
          <cell r="C1278" t="str">
            <v>UN</v>
          </cell>
          <cell r="E1278">
            <v>19.45</v>
          </cell>
        </row>
        <row r="1279">
          <cell r="A1279">
            <v>2566</v>
          </cell>
          <cell r="B1279" t="str">
            <v xml:space="preserve">CONDULETE TIPO "E" EM LIGA ALUMINIO P/ ELETRODUTO ROSCADO 1 1/4" </v>
          </cell>
          <cell r="C1279" t="str">
            <v>UN</v>
          </cell>
          <cell r="E1279">
            <v>13.49</v>
          </cell>
        </row>
        <row r="1280">
          <cell r="A1280">
            <v>2591</v>
          </cell>
          <cell r="B1280" t="str">
            <v xml:space="preserve">CONDULETE TIPO "E" EM LIGA ALUMINIO P/ ELETRODUTO ROSCADO 1/2" </v>
          </cell>
          <cell r="C1280" t="str">
            <v>UN</v>
          </cell>
          <cell r="E1280">
            <v>4.5</v>
          </cell>
        </row>
        <row r="1281">
          <cell r="A1281">
            <v>2590</v>
          </cell>
          <cell r="B1281" t="str">
            <v xml:space="preserve">CONDULETE TIPO "E" EM LIGA ALUMINIO P/ ELETRODUTO ROSCADO 1" </v>
          </cell>
          <cell r="C1281" t="str">
            <v>UN</v>
          </cell>
          <cell r="E1281">
            <v>8.08</v>
          </cell>
        </row>
        <row r="1282">
          <cell r="A1282">
            <v>2567</v>
          </cell>
          <cell r="B1282" t="str">
            <v xml:space="preserve">CONDULETE TIPO "E" EM LIGA ALUMINIO P/ ELETRODUTO ROSCADO 2" </v>
          </cell>
          <cell r="C1282" t="str">
            <v>UN</v>
          </cell>
          <cell r="E1282">
            <v>26.46</v>
          </cell>
        </row>
        <row r="1283">
          <cell r="A1283">
            <v>2565</v>
          </cell>
          <cell r="B1283" t="str">
            <v xml:space="preserve">CONDULETE TIPO "E" EM LIGA ALUMINIO P/ ELETRODUTO ROSCADO 3/4" </v>
          </cell>
          <cell r="C1283" t="str">
            <v>UN</v>
          </cell>
          <cell r="E1283">
            <v>4.87</v>
          </cell>
        </row>
        <row r="1284">
          <cell r="A1284">
            <v>2568</v>
          </cell>
          <cell r="B1284" t="str">
            <v xml:space="preserve">CONDULETE TIPO "E" EM LIGA ALUMINIO P/ ELETRODUTO ROSCADO 3" </v>
          </cell>
          <cell r="C1284" t="str">
            <v>UN</v>
          </cell>
          <cell r="E1284">
            <v>57.17</v>
          </cell>
        </row>
        <row r="1285">
          <cell r="A1285">
            <v>2594</v>
          </cell>
          <cell r="B1285" t="str">
            <v xml:space="preserve">CONDULETE TIPO "E" EM LIGA ALUMINIO P/ ELETRODUTO ROSCADO 4" </v>
          </cell>
          <cell r="C1285" t="str">
            <v>UN</v>
          </cell>
          <cell r="E1285">
            <v>103.29</v>
          </cell>
        </row>
        <row r="1286">
          <cell r="A1286">
            <v>2587</v>
          </cell>
          <cell r="B1286" t="str">
            <v xml:space="preserve">CONDULETE TIPO "LR" EM LIGA ALUMINIO P/ ELETRODUTO ROSCADO 1 1/2" Código Descriçao do Insumo Unid Preço Mediano (R$) </v>
          </cell>
          <cell r="C1286" t="str">
            <v>UN</v>
          </cell>
          <cell r="E1286">
            <v>20.85</v>
          </cell>
        </row>
        <row r="1287">
          <cell r="A1287">
            <v>2588</v>
          </cell>
          <cell r="B1287" t="str">
            <v xml:space="preserve">CONDULETE TIPO "LR" EM LIGA ALUMINIO P/ ELETRODUTO ROSCADO 1 1/4" </v>
          </cell>
          <cell r="C1287" t="str">
            <v>UN</v>
          </cell>
          <cell r="E1287">
            <v>13.95</v>
          </cell>
        </row>
        <row r="1288">
          <cell r="A1288">
            <v>2569</v>
          </cell>
          <cell r="B1288" t="str">
            <v xml:space="preserve">CONDULETE TIPO "LR" EM LIGA ALUMINIO P/ ELETRODUTO ROSCADO 1/2" </v>
          </cell>
          <cell r="C1288" t="str">
            <v>UN</v>
          </cell>
          <cell r="E1288">
            <v>4.87</v>
          </cell>
        </row>
        <row r="1289">
          <cell r="A1289">
            <v>2570</v>
          </cell>
          <cell r="B1289" t="str">
            <v xml:space="preserve">CONDULETE TIPO "LR" EM LIGA ALUMINIO P/ ELETRODUTO ROSCADO 1" </v>
          </cell>
          <cell r="C1289" t="str">
            <v>UN</v>
          </cell>
          <cell r="E1289">
            <v>8.15</v>
          </cell>
        </row>
        <row r="1290">
          <cell r="A1290">
            <v>2571</v>
          </cell>
          <cell r="B1290" t="str">
            <v xml:space="preserve">CONDULETE TIPO "LR" EM LIGA ALUMINIO P/ ELETRODUTO ROSCADO 2" </v>
          </cell>
          <cell r="C1290" t="str">
            <v>UN</v>
          </cell>
          <cell r="E1290">
            <v>29.62</v>
          </cell>
        </row>
        <row r="1291">
          <cell r="A1291">
            <v>2593</v>
          </cell>
          <cell r="B1291" t="str">
            <v xml:space="preserve">CONDULETE TIPO "LR" EM LIGA ALUMINIO P/ ELETRODUTO ROSCADO 3/4" </v>
          </cell>
          <cell r="C1291" t="str">
            <v>UN</v>
          </cell>
          <cell r="E1291">
            <v>5.26</v>
          </cell>
        </row>
        <row r="1292">
          <cell r="A1292">
            <v>2572</v>
          </cell>
          <cell r="B1292" t="str">
            <v xml:space="preserve">CONDULETE TIPO "LR" EM LIGA ALUMINIO P/ ELETRODUTO ROSCADO 3" </v>
          </cell>
          <cell r="C1292" t="str">
            <v>UN</v>
          </cell>
          <cell r="E1292">
            <v>57.13</v>
          </cell>
        </row>
        <row r="1293">
          <cell r="A1293">
            <v>2595</v>
          </cell>
          <cell r="B1293" t="str">
            <v xml:space="preserve">CONDULETE TIPO "LR" EM LIGA ALUMINIO P/ ELETRODUTO ROSCADO 4" </v>
          </cell>
          <cell r="C1293" t="str">
            <v>UN</v>
          </cell>
          <cell r="E1293">
            <v>110.55</v>
          </cell>
        </row>
        <row r="1294">
          <cell r="A1294">
            <v>2576</v>
          </cell>
          <cell r="B1294" t="str">
            <v xml:space="preserve">CONDULETE TIPO "T" EM LIGA ALUMINIO P/ ELETRODUTO ROSCADO 1 1/2" </v>
          </cell>
          <cell r="C1294" t="str">
            <v>UN</v>
          </cell>
          <cell r="E1294">
            <v>22.52</v>
          </cell>
        </row>
        <row r="1295">
          <cell r="A1295">
            <v>2575</v>
          </cell>
          <cell r="B1295" t="str">
            <v xml:space="preserve">CONDULETE TIPO "T" EM LIGA ALUMINIO P/ ELETRODUTO ROSCADO 1 1/4" </v>
          </cell>
          <cell r="C1295" t="str">
            <v>UN</v>
          </cell>
          <cell r="E1295">
            <v>15.68</v>
          </cell>
        </row>
        <row r="1296">
          <cell r="A1296">
            <v>2573</v>
          </cell>
          <cell r="B1296" t="str">
            <v xml:space="preserve">CONDULETE TIPO "T" EM LIGA ALUMINIO P/ ELETRODUTO ROSCADO 1/2" </v>
          </cell>
          <cell r="C1296" t="str">
            <v>UN</v>
          </cell>
          <cell r="E1296">
            <v>5.61</v>
          </cell>
        </row>
        <row r="1297">
          <cell r="A1297">
            <v>2586</v>
          </cell>
          <cell r="B1297" t="str">
            <v xml:space="preserve">CONDULETE TIPO "T" EM LIGA ALUMINIO P/ ELETRODUTO ROSCADO 1" </v>
          </cell>
          <cell r="C1297" t="str">
            <v>UN</v>
          </cell>
          <cell r="E1297">
            <v>9.6</v>
          </cell>
        </row>
        <row r="1298">
          <cell r="A1298">
            <v>2577</v>
          </cell>
          <cell r="B1298" t="str">
            <v xml:space="preserve">CONDULETE TIPO "T" EM LIGA ALUMINIO P/ ELETRODUTO ROSCADO 2" </v>
          </cell>
          <cell r="C1298" t="str">
            <v>UN</v>
          </cell>
          <cell r="E1298">
            <v>31.63</v>
          </cell>
        </row>
        <row r="1299">
          <cell r="A1299">
            <v>2574</v>
          </cell>
          <cell r="B1299" t="str">
            <v xml:space="preserve">CONDULETE TIPO "T" EM LIGA ALUMINIO P/ ELETRODUTO ROSCADO 3/4" </v>
          </cell>
          <cell r="C1299" t="str">
            <v>UN</v>
          </cell>
          <cell r="E1299">
            <v>5.63</v>
          </cell>
        </row>
        <row r="1300">
          <cell r="A1300">
            <v>2578</v>
          </cell>
          <cell r="B1300" t="str">
            <v xml:space="preserve">CONDULETE TIPO "T" EM LIGA ALUMINIO P/ ELETRODUTO ROSCADO 3" </v>
          </cell>
          <cell r="C1300" t="str">
            <v>UN</v>
          </cell>
          <cell r="E1300">
            <v>62.63</v>
          </cell>
        </row>
        <row r="1301">
          <cell r="A1301">
            <v>2585</v>
          </cell>
          <cell r="B1301" t="str">
            <v xml:space="preserve">CONDULETE TIPO "T" EM LIGA ALUMINIO P/ ELETRODUTO ROSCADO 4" </v>
          </cell>
          <cell r="C1301" t="str">
            <v>UN</v>
          </cell>
          <cell r="E1301">
            <v>114.21</v>
          </cell>
        </row>
        <row r="1302">
          <cell r="A1302">
            <v>12008</v>
          </cell>
          <cell r="B1302" t="str">
            <v xml:space="preserve">CONDULETE TIPO "TB" EM LIGA ALUMINIO P/ ELETRODUTO ROSCADO 3" </v>
          </cell>
          <cell r="C1302" t="str">
            <v>UN</v>
          </cell>
          <cell r="E1302">
            <v>62.63</v>
          </cell>
        </row>
        <row r="1303">
          <cell r="A1303">
            <v>2582</v>
          </cell>
          <cell r="B1303" t="str">
            <v xml:space="preserve">CONDULETE TIPO "X" EM LIGA ALUMINIO P/ ELETRODUTO ROSCADO 1 1/2" </v>
          </cell>
          <cell r="C1303" t="str">
            <v>UN</v>
          </cell>
          <cell r="E1303">
            <v>22.78</v>
          </cell>
        </row>
        <row r="1304">
          <cell r="A1304">
            <v>2597</v>
          </cell>
          <cell r="B1304" t="str">
            <v xml:space="preserve">CONDULETE TIPO "X" EM LIGA ALUMINIO P/ ELETRODUTO ROSCADO 1 1/4" </v>
          </cell>
          <cell r="C1304" t="str">
            <v>UN</v>
          </cell>
          <cell r="E1304">
            <v>17.559999999999999</v>
          </cell>
        </row>
        <row r="1305">
          <cell r="A1305">
            <v>2579</v>
          </cell>
          <cell r="B1305" t="str">
            <v xml:space="preserve">CONDULETE TIPO "X" EM LIGA ALUMINIO P/ ELETRODUTO ROSCADO 1/2" </v>
          </cell>
          <cell r="C1305" t="str">
            <v>UN</v>
          </cell>
          <cell r="E1305">
            <v>5.57</v>
          </cell>
        </row>
        <row r="1306">
          <cell r="A1306">
            <v>2581</v>
          </cell>
          <cell r="B1306" t="str">
            <v xml:space="preserve">CONDULETE TIPO "X" EM LIGA ALUMINIO P/ ELETRODUTO ROSCADO 1" </v>
          </cell>
          <cell r="C1306" t="str">
            <v>UN</v>
          </cell>
          <cell r="E1306">
            <v>10.46</v>
          </cell>
        </row>
        <row r="1307">
          <cell r="A1307">
            <v>2596</v>
          </cell>
          <cell r="B1307" t="str">
            <v xml:space="preserve">CONDULETE TIPO "X" EM LIGA ALUMINIO P/ ELETRODUTO ROSCADO 2" </v>
          </cell>
          <cell r="C1307" t="str">
            <v>UN</v>
          </cell>
          <cell r="E1307">
            <v>32.42</v>
          </cell>
        </row>
        <row r="1308">
          <cell r="A1308">
            <v>2580</v>
          </cell>
          <cell r="B1308" t="str">
            <v xml:space="preserve">CONDULETE TIPO "X" EM LIGA ALUMINIO P/ ELETRODUTO ROSCADO 3/4" </v>
          </cell>
          <cell r="C1308" t="str">
            <v>UN</v>
          </cell>
          <cell r="E1308">
            <v>5.96</v>
          </cell>
        </row>
        <row r="1309">
          <cell r="A1309">
            <v>2583</v>
          </cell>
          <cell r="B1309" t="str">
            <v xml:space="preserve">CONDULETE TIPO "X" EM LIGA ALUMINIO P/ ELETRODUTO ROSCADO 3" </v>
          </cell>
          <cell r="C1309" t="str">
            <v>UN</v>
          </cell>
          <cell r="E1309">
            <v>61.16</v>
          </cell>
        </row>
        <row r="1310">
          <cell r="A1310">
            <v>2584</v>
          </cell>
          <cell r="B1310" t="str">
            <v xml:space="preserve">CONDULETE TIPO "X" EM LIGA ALUMINIO P/ ELETRODUTO ROSCADO 4" </v>
          </cell>
          <cell r="C1310" t="str">
            <v>UN</v>
          </cell>
          <cell r="E1310">
            <v>124.2</v>
          </cell>
        </row>
        <row r="1311">
          <cell r="A1311">
            <v>12623</v>
          </cell>
          <cell r="B1311" t="str">
            <v xml:space="preserve">CONDUTOR PVC AQUAPLUV C=88 MM </v>
          </cell>
          <cell r="C1311" t="str">
            <v>M</v>
          </cell>
          <cell r="E1311">
            <v>126.82</v>
          </cell>
        </row>
        <row r="1312">
          <cell r="A1312">
            <v>13244</v>
          </cell>
          <cell r="B1312" t="str">
            <v xml:space="preserve">CONE DE PVC PARA SINALIZACAO COM FAIXA REFLETIVA, ALTURA DE *75* CM </v>
          </cell>
          <cell r="C1312" t="str">
            <v>UN</v>
          </cell>
          <cell r="E1312">
            <v>45.61</v>
          </cell>
        </row>
        <row r="1313">
          <cell r="A1313">
            <v>4817</v>
          </cell>
          <cell r="B1313" t="str">
            <v xml:space="preserve">CONE DE SINALIZACAO MEDIO DE BORRACHA </v>
          </cell>
          <cell r="C1313" t="str">
            <v>UN</v>
          </cell>
          <cell r="E1313">
            <v>50.31</v>
          </cell>
        </row>
        <row r="1314">
          <cell r="A1314">
            <v>13245</v>
          </cell>
          <cell r="B1314" t="str">
            <v xml:space="preserve">CONE DE SINALIZACAO PVC C/ PINTURA REFLETIVA H = 0,70M </v>
          </cell>
          <cell r="C1314" t="str">
            <v>UN</v>
          </cell>
          <cell r="E1314">
            <v>81.66</v>
          </cell>
        </row>
        <row r="1315">
          <cell r="A1315">
            <v>2517</v>
          </cell>
          <cell r="B1315" t="str">
            <v xml:space="preserve">CONECTOR CURVO 90 GRAUS BITOLA 1 1/2" EM FERRO GALV OU ALUMINIO P/ ADAPTAR ENTRADA DE ELETRODUTO METALICO FLEXIVEL EM QUADROS </v>
          </cell>
          <cell r="C1315" t="str">
            <v>UN</v>
          </cell>
          <cell r="E1315">
            <v>7.15</v>
          </cell>
        </row>
        <row r="1316">
          <cell r="A1316">
            <v>2522</v>
          </cell>
          <cell r="B1316" t="str">
            <v xml:space="preserve">CONECTOR CURVO 90 GRAUS BITOLA 1 1/4" EM FERRO GALV OU ALUMINIO P/ ADAPTAR ENTRADA DE ELETRODUTO METALICO FLEXIVEL EM QUADROS </v>
          </cell>
          <cell r="C1316" t="str">
            <v>UN</v>
          </cell>
          <cell r="E1316">
            <v>6.48</v>
          </cell>
        </row>
        <row r="1317">
          <cell r="A1317">
            <v>2548</v>
          </cell>
          <cell r="B1317" t="str">
            <v xml:space="preserve">CONECTOR CURVO 90 GRAUS BITOLA 1/2" EM FERRO GALV OU ALUMINIO P/ ADAPTAR ENTRADA DE ELETRODUTO METALICO FLEXIVEL EM QUADROS </v>
          </cell>
          <cell r="C1317" t="str">
            <v>UN</v>
          </cell>
          <cell r="E1317">
            <v>2.5099999999999998</v>
          </cell>
        </row>
        <row r="1318">
          <cell r="A1318">
            <v>2516</v>
          </cell>
          <cell r="B1318" t="str">
            <v xml:space="preserve">CONECTOR CURVO 90 GRAUS BITOLA 1" EM FERRO GALV OU ALUMINIO P/ ADAPTAR ENTRADA DE ELETRODUTO METALICO FLEXIVEL EM QUADROS </v>
          </cell>
          <cell r="C1318" t="str">
            <v>UN</v>
          </cell>
          <cell r="E1318">
            <v>3.56</v>
          </cell>
        </row>
        <row r="1319">
          <cell r="A1319">
            <v>2518</v>
          </cell>
          <cell r="B1319" t="str">
            <v xml:space="preserve">CONECTOR CURVO 90 GRAUS BITOLA 2 1/2" EM FERRO GALV OU ALUMINIO P/ ADAPTAR ENTRADA DE ELETRODUTO METALICO FLEXIVEL EM QUADROS </v>
          </cell>
          <cell r="C1319" t="str">
            <v>UN</v>
          </cell>
          <cell r="E1319">
            <v>35.93</v>
          </cell>
        </row>
        <row r="1320">
          <cell r="A1320">
            <v>2521</v>
          </cell>
          <cell r="B1320" t="str">
            <v xml:space="preserve">CONECTOR CURVO 90 GRAUS BITOLA 2" EM FERRO GALV OU ALUMINIO P/ ADAPTAR ENTRADA DE ELETRODUTO METALICO FLEXIVEL EM QUADROS </v>
          </cell>
          <cell r="C1320" t="str">
            <v>UN</v>
          </cell>
          <cell r="E1320">
            <v>21.98</v>
          </cell>
        </row>
        <row r="1321">
          <cell r="A1321">
            <v>2515</v>
          </cell>
          <cell r="B1321" t="str">
            <v xml:space="preserve">CONECTOR CURVO 90 GRAUS BITOLA 3/4" EM FERRO GALV OU ALUMINIO P/ ADAPTAR ENTRADA DE ELETRODUTO METALICO FLEXIVEL EM QUADROS </v>
          </cell>
          <cell r="C1321" t="str">
            <v>UN</v>
          </cell>
          <cell r="E1321">
            <v>3.1</v>
          </cell>
        </row>
        <row r="1322">
          <cell r="A1322">
            <v>2519</v>
          </cell>
          <cell r="B1322" t="str">
            <v xml:space="preserve">CONECTOR CURVO 90 GRAUS BITOLA 3" EM FERRO GALV OU ALUMINIO P/ ADAPTAR ENTRADA DE ELETRODUTO METALICO FLEXIVEL EM QUADROS </v>
          </cell>
          <cell r="C1322" t="str">
            <v>UN</v>
          </cell>
          <cell r="E1322">
            <v>40.11</v>
          </cell>
        </row>
        <row r="1323">
          <cell r="A1323">
            <v>2520</v>
          </cell>
          <cell r="B1323" t="str">
            <v xml:space="preserve">CONECTOR CURVO 90 GRAUS BITOLA 4" EM FERRO GALV OU ALUMINIO P/ ADAPTAR ENTRADA DE ELETRODUTO METALICO FLEXIVEL EM QUADROS </v>
          </cell>
          <cell r="C1323" t="str">
            <v>UN</v>
          </cell>
          <cell r="E1323">
            <v>69.349999999999994</v>
          </cell>
        </row>
        <row r="1324">
          <cell r="A1324">
            <v>1595</v>
          </cell>
          <cell r="B1324" t="str">
            <v xml:space="preserve">CONECTOR DE ATERRAMENTO DE BRONZE P/ CABO 95MM2 A BARRA DE ATE 7MM2 </v>
          </cell>
          <cell r="C1324" t="str">
            <v>UN</v>
          </cell>
          <cell r="E1324">
            <v>12.76</v>
          </cell>
        </row>
        <row r="1325">
          <cell r="A1325">
            <v>11855</v>
          </cell>
          <cell r="B1325" t="str">
            <v xml:space="preserve">CONECTOR MECANICO SPLIT-BOLT PARA CABO 70 MM2 </v>
          </cell>
          <cell r="C1325" t="str">
            <v>UN</v>
          </cell>
          <cell r="E1325">
            <v>5.9</v>
          </cell>
        </row>
        <row r="1326">
          <cell r="A1326">
            <v>1562</v>
          </cell>
          <cell r="B1326" t="str">
            <v xml:space="preserve">CONECTOR PARAFUSO FENDIDO C/ SEPARADOR DE CABOS BIMETALICOS DE COBRE P/ CABO 50MM2 </v>
          </cell>
          <cell r="C1326" t="str">
            <v>UN</v>
          </cell>
          <cell r="E1326">
            <v>7.28</v>
          </cell>
        </row>
        <row r="1327">
          <cell r="A1327">
            <v>1563</v>
          </cell>
          <cell r="B1327" t="str">
            <v xml:space="preserve">CONECTOR PARAFUSO FENDIDO C/ SEPARADOR DE CABOS BIMETALICOS DE COBRE P/ CABO 70MM2 </v>
          </cell>
          <cell r="C1327" t="str">
            <v>UN</v>
          </cell>
          <cell r="E1327">
            <v>9.36</v>
          </cell>
        </row>
        <row r="1328">
          <cell r="A1328">
            <v>11821</v>
          </cell>
          <cell r="B1328" t="str">
            <v xml:space="preserve">CONECTOR PARAFUSO FENDIDO C/ SEPARADOR DE CABOS BIMETALICOS DE COBRE P/ CABOS 8-21MM2 </v>
          </cell>
          <cell r="C1328" t="str">
            <v>UN</v>
          </cell>
          <cell r="E1328">
            <v>2.5</v>
          </cell>
        </row>
        <row r="1329">
          <cell r="A1329">
            <v>11818</v>
          </cell>
          <cell r="B1329" t="str">
            <v xml:space="preserve">CONECTOR PARAFUSO FENDIDO DE BRONZE P/ CABO 10-16MM2 </v>
          </cell>
          <cell r="C1329" t="str">
            <v>UN</v>
          </cell>
          <cell r="E1329">
            <v>2.46</v>
          </cell>
        </row>
        <row r="1330">
          <cell r="A1330">
            <v>1596</v>
          </cell>
          <cell r="B1330" t="str">
            <v xml:space="preserve">CONECTOR PARAFUSO FENDIDO DE BRONZE P/ CABO 25MM2 </v>
          </cell>
          <cell r="C1330" t="str">
            <v>UN</v>
          </cell>
          <cell r="E1330">
            <v>3.81</v>
          </cell>
        </row>
        <row r="1331">
          <cell r="A1331">
            <v>11820</v>
          </cell>
          <cell r="B1331" t="str">
            <v xml:space="preserve">CONECTOR PARAFUSO FENDIDO DE BRONZE P/ CABO 6-10MM2 </v>
          </cell>
          <cell r="C1331" t="str">
            <v>UN</v>
          </cell>
          <cell r="E1331">
            <v>2.4300000000000002</v>
          </cell>
        </row>
        <row r="1332">
          <cell r="A1332">
            <v>11819</v>
          </cell>
          <cell r="B1332" t="str">
            <v xml:space="preserve">CONECTOR PARAFUSO FENDIDO DE BRONZE P/ CABO 70-240MM2 </v>
          </cell>
          <cell r="C1332" t="str">
            <v>UN</v>
          </cell>
          <cell r="E1332">
            <v>43.35</v>
          </cell>
        </row>
        <row r="1333">
          <cell r="A1333">
            <v>1565</v>
          </cell>
          <cell r="B1333" t="str">
            <v xml:space="preserve">CONECTOR PARAFUSO FENDIDO DE COBRE P/ CABO 16MM2 </v>
          </cell>
          <cell r="C1333" t="str">
            <v>UN</v>
          </cell>
          <cell r="E1333">
            <v>3.64</v>
          </cell>
        </row>
        <row r="1334">
          <cell r="A1334">
            <v>11857</v>
          </cell>
          <cell r="B1334" t="str">
            <v xml:space="preserve">CONECTOR PARAFUSO FENDIDO PARA CABO 120 MM2 </v>
          </cell>
          <cell r="C1334" t="str">
            <v>UN</v>
          </cell>
          <cell r="E1334">
            <v>7.98</v>
          </cell>
        </row>
        <row r="1335">
          <cell r="A1335">
            <v>11858</v>
          </cell>
          <cell r="B1335" t="str">
            <v xml:space="preserve">CONECTOR PARAFUSO FENDIDO PARA CABO 150 MM2 Código Descriçao do Insumo Unid Preço Mediano (R$) </v>
          </cell>
          <cell r="C1335" t="str">
            <v>UN</v>
          </cell>
          <cell r="E1335">
            <v>9.7799999999999994</v>
          </cell>
        </row>
        <row r="1336">
          <cell r="A1336">
            <v>1539</v>
          </cell>
          <cell r="B1336" t="str">
            <v xml:space="preserve">CONECTOR PARAFUSO FENDIDO PARA CABO 16 MM2 </v>
          </cell>
          <cell r="C1336" t="str">
            <v>UN</v>
          </cell>
          <cell r="E1336">
            <v>2.5</v>
          </cell>
        </row>
        <row r="1337">
          <cell r="A1337">
            <v>11859</v>
          </cell>
          <cell r="B1337" t="str">
            <v xml:space="preserve">CONECTOR PARAFUSO FENDIDO PARA CABO 185 MM2 </v>
          </cell>
          <cell r="C1337" t="str">
            <v>UN</v>
          </cell>
          <cell r="E1337">
            <v>13.87</v>
          </cell>
        </row>
        <row r="1338">
          <cell r="A1338">
            <v>1550</v>
          </cell>
          <cell r="B1338" t="str">
            <v xml:space="preserve">CONECTOR PARAFUSO FENDIDO PARA CABO 25 MM2 </v>
          </cell>
          <cell r="C1338" t="str">
            <v>UN</v>
          </cell>
          <cell r="E1338">
            <v>3.33</v>
          </cell>
        </row>
        <row r="1339">
          <cell r="A1339">
            <v>11854</v>
          </cell>
          <cell r="B1339" t="str">
            <v xml:space="preserve">CONECTOR PARAFUSO FENDIDO PARA CABO 35 MM2 </v>
          </cell>
          <cell r="C1339" t="str">
            <v>UN</v>
          </cell>
          <cell r="E1339">
            <v>3.02</v>
          </cell>
        </row>
        <row r="1340">
          <cell r="A1340">
            <v>11862</v>
          </cell>
          <cell r="B1340" t="str">
            <v xml:space="preserve">CONECTOR PARAFUSO FENDIDO PARA CABO 50 MM2 </v>
          </cell>
          <cell r="C1340" t="str">
            <v>UN</v>
          </cell>
          <cell r="E1340">
            <v>4.3</v>
          </cell>
        </row>
        <row r="1341">
          <cell r="A1341">
            <v>11863</v>
          </cell>
          <cell r="B1341" t="str">
            <v xml:space="preserve">CONECTOR PARAFUSO FENDIDO PARA CABO 6 MM2 </v>
          </cell>
          <cell r="C1341" t="str">
            <v>UN</v>
          </cell>
          <cell r="E1341">
            <v>1.53</v>
          </cell>
        </row>
        <row r="1342">
          <cell r="A1342">
            <v>11864</v>
          </cell>
          <cell r="B1342" t="str">
            <v xml:space="preserve">CONECTOR PARAFUSO FENDIDO PARA CABO 95 MM2 </v>
          </cell>
          <cell r="C1342" t="str">
            <v>UN</v>
          </cell>
          <cell r="E1342">
            <v>10.06</v>
          </cell>
        </row>
        <row r="1343">
          <cell r="A1343">
            <v>1602</v>
          </cell>
          <cell r="B1343" t="str">
            <v xml:space="preserve">CONECTOR PRENSA CABO DE ALUMINIO BITOLA 1 1/2" P/ CABO DN 37 - 40MM </v>
          </cell>
          <cell r="C1343" t="str">
            <v>UN</v>
          </cell>
          <cell r="E1343">
            <v>19.350000000000001</v>
          </cell>
        </row>
        <row r="1344">
          <cell r="A1344">
            <v>1601</v>
          </cell>
          <cell r="B1344" t="str">
            <v xml:space="preserve">CONECTOR PRENSA CABO DE ALUMINIO BITOLA 1 1/4" P/ CABO DN 31 - 34MM </v>
          </cell>
          <cell r="C1344" t="str">
            <v>UN</v>
          </cell>
          <cell r="E1344">
            <v>17.170000000000002</v>
          </cell>
        </row>
        <row r="1345">
          <cell r="A1345">
            <v>1598</v>
          </cell>
          <cell r="B1345" t="str">
            <v xml:space="preserve">CONECTOR PRENSA CABO DE ALUMINIO BITOLA 1/2" P/ CABO DN 12,5 - 15MM </v>
          </cell>
          <cell r="C1345" t="str">
            <v>UN</v>
          </cell>
          <cell r="E1345">
            <v>4.0599999999999996</v>
          </cell>
        </row>
        <row r="1346">
          <cell r="A1346">
            <v>1600</v>
          </cell>
          <cell r="B1346" t="str">
            <v xml:space="preserve">CONECTOR PRENSA CABO DE ALUMINIO BITOLA 1" P/ CABO DN 22,5 - 25MM </v>
          </cell>
          <cell r="C1346" t="str">
            <v>UN</v>
          </cell>
          <cell r="E1346">
            <v>5.86</v>
          </cell>
        </row>
        <row r="1347">
          <cell r="A1347">
            <v>1603</v>
          </cell>
          <cell r="B1347" t="str">
            <v xml:space="preserve">CONECTOR PRENSA CABO DE ALUMINIO BITOLA 2" P/ CABO DN 47,5 - 50MM </v>
          </cell>
          <cell r="C1347" t="str">
            <v>UN</v>
          </cell>
          <cell r="E1347">
            <v>26.01</v>
          </cell>
        </row>
        <row r="1348">
          <cell r="A1348">
            <v>1599</v>
          </cell>
          <cell r="B1348" t="str">
            <v xml:space="preserve">CONECTOR PRENSA CABO DE ALUMINIO BITOLA 3/4 " P/ CABO DN 17,5 - 20MM </v>
          </cell>
          <cell r="C1348" t="str">
            <v>UN</v>
          </cell>
          <cell r="E1348">
            <v>4.54</v>
          </cell>
        </row>
        <row r="1349">
          <cell r="A1349">
            <v>1597</v>
          </cell>
          <cell r="B1349" t="str">
            <v xml:space="preserve">CONECTOR PRENSA CABO DE ALUMINIO BITOLA 3/8" P/ CABO DN 9 - 10MM </v>
          </cell>
          <cell r="C1349" t="str">
            <v>UN</v>
          </cell>
          <cell r="E1349">
            <v>3.23</v>
          </cell>
        </row>
        <row r="1350">
          <cell r="A1350">
            <v>2527</v>
          </cell>
          <cell r="B1350" t="str">
            <v xml:space="preserve">CONECTOR RETO 1 1/2" EM FERRO GALV OU ALUMINIO P/ ADAPTAR ENTRADA DE ELETRODUTO METALICO FLEXIVEL EM QUADROS </v>
          </cell>
          <cell r="C1350" t="str">
            <v>UN</v>
          </cell>
          <cell r="E1350">
            <v>4.5599999999999996</v>
          </cell>
        </row>
        <row r="1351">
          <cell r="A1351">
            <v>2526</v>
          </cell>
          <cell r="B1351" t="str">
            <v xml:space="preserve">CONECTOR RETO 1 1/4" EM FERRO GALV OU ALUMINIO P/ ADAPTAR ENTRADA DE ELETRODUTO METALICO FLEXIVEL EM QUADROS </v>
          </cell>
          <cell r="C1351" t="str">
            <v>UN</v>
          </cell>
          <cell r="E1351">
            <v>3.93</v>
          </cell>
        </row>
        <row r="1352">
          <cell r="A1352">
            <v>2487</v>
          </cell>
          <cell r="B1352" t="str">
            <v xml:space="preserve">CONECTOR RETO 1/2" EM FERRO GALV OU ALUMINIO P/ ADAPTAR ENTRADA DE ELETRODUTO METALICO FLEXIVEL EM QUADROS </v>
          </cell>
          <cell r="C1352" t="str">
            <v>UN</v>
          </cell>
          <cell r="E1352">
            <v>1.59</v>
          </cell>
        </row>
        <row r="1353">
          <cell r="A1353">
            <v>2483</v>
          </cell>
          <cell r="B1353" t="str">
            <v xml:space="preserve">CONECTOR RETO 1" EM FERRO GALV OU ALUMINIO P/ ADAPTAR ENTRADA DE ELETRODUTO METALICO FLEXIVEL EM QUADROS </v>
          </cell>
          <cell r="C1353" t="str">
            <v>UN</v>
          </cell>
          <cell r="E1353">
            <v>2.0499999999999998</v>
          </cell>
        </row>
        <row r="1354">
          <cell r="A1354">
            <v>2528</v>
          </cell>
          <cell r="B1354" t="str">
            <v xml:space="preserve">CONECTOR RETO 2 1/2" EM FERRO GALV OU ALUMINIO P/ ADAPTAR ENTRADA DE ELETRODUTO METALICO FLEXIVEL EM QUADROS </v>
          </cell>
          <cell r="C1354" t="str">
            <v>UN</v>
          </cell>
          <cell r="E1354">
            <v>13.98</v>
          </cell>
        </row>
        <row r="1355">
          <cell r="A1355">
            <v>2489</v>
          </cell>
          <cell r="B1355" t="str">
            <v xml:space="preserve">CONECTOR RETO 2" EM FERRO GALV OU ALUMINIO P/ ADAPTAR ENTRADA DE ELETRODUTO METALICO FLEXIVEL EM QUADROS </v>
          </cell>
          <cell r="C1355" t="str">
            <v>UN</v>
          </cell>
          <cell r="E1355">
            <v>6.15</v>
          </cell>
        </row>
        <row r="1356">
          <cell r="A1356">
            <v>2488</v>
          </cell>
          <cell r="B1356" t="str">
            <v xml:space="preserve">CONECTOR RETO 3/4" EM FERRO GALV OU ALUMINIO P/ ADAPTAR ENTRADA DE ELETRODUTO METALICO FLEXIVEL EM QUADROS </v>
          </cell>
          <cell r="C1356" t="str">
            <v>UN</v>
          </cell>
          <cell r="E1356">
            <v>1.75</v>
          </cell>
        </row>
        <row r="1357">
          <cell r="A1357">
            <v>2484</v>
          </cell>
          <cell r="B1357" t="str">
            <v xml:space="preserve">CONECTOR RETO 3" EM FERRO GALV OU ALUMINIO P/ ADAPTAR ENTRADA DE ELETRODUTO METALICO FLEXIVEL EM QUADROS </v>
          </cell>
          <cell r="C1357" t="str">
            <v>UN</v>
          </cell>
          <cell r="E1357">
            <v>17.21</v>
          </cell>
        </row>
        <row r="1358">
          <cell r="A1358">
            <v>2485</v>
          </cell>
          <cell r="B1358" t="str">
            <v xml:space="preserve">CONECTOR RETO 4" EM FERRO GALV OU ALUMINIO P/ ADAPTAR ENTRADA DE ELETRODUTO METALICO FLEXIVEL EM QUADROS </v>
          </cell>
          <cell r="C1358" t="str">
            <v>UN</v>
          </cell>
          <cell r="E1358">
            <v>41.83</v>
          </cell>
        </row>
        <row r="1359">
          <cell r="A1359">
            <v>11856</v>
          </cell>
          <cell r="B1359" t="str">
            <v xml:space="preserve">CONECTOR TIPO PARAFUSO FENDIDO (SPLIT BOLT) PARA CABO DE 10 MM2 </v>
          </cell>
          <cell r="C1359" t="str">
            <v>UN</v>
          </cell>
          <cell r="E1359">
            <v>2.15</v>
          </cell>
        </row>
        <row r="1360">
          <cell r="A1360">
            <v>1607</v>
          </cell>
          <cell r="B1360" t="str">
            <v xml:space="preserve">CONJUNTO ARRUELAS DE VEDACAO 5/16" P/ TELHA FIBROCIMENTO (UMA ARRUELA METALICA E UMA ARRULA PVC - CONICAS) </v>
          </cell>
          <cell r="C1360" t="str">
            <v>CJ</v>
          </cell>
          <cell r="E1360">
            <v>0.17</v>
          </cell>
        </row>
        <row r="1361">
          <cell r="A1361">
            <v>12118</v>
          </cell>
          <cell r="B1361" t="str">
            <v xml:space="preserve">CONJUNTO ARSTOP P/ AR CONDICIONADO C/ DISJUNTOR 20A </v>
          </cell>
          <cell r="C1361" t="str">
            <v>UN</v>
          </cell>
          <cell r="E1361">
            <v>46.73</v>
          </cell>
        </row>
        <row r="1362">
          <cell r="A1362">
            <v>13347</v>
          </cell>
          <cell r="B1362" t="str">
            <v xml:space="preserve">CONJUNTO ARSTOP P/ AR CONDICIONADO C/ DISJUNTOR 25A </v>
          </cell>
          <cell r="C1362" t="str">
            <v>UN</v>
          </cell>
          <cell r="E1362">
            <v>44.64</v>
          </cell>
        </row>
        <row r="1363">
          <cell r="A1363">
            <v>12006</v>
          </cell>
          <cell r="B1363" t="str">
            <v xml:space="preserve">CONJUNTO CONDULETE PVC TIPO "C" C/ 1 INTERRUPTOR BIPOLAR + TAMPA" </v>
          </cell>
          <cell r="C1363" t="str">
            <v>UN</v>
          </cell>
          <cell r="E1363">
            <v>29.06</v>
          </cell>
        </row>
        <row r="1364">
          <cell r="A1364">
            <v>12002</v>
          </cell>
          <cell r="B1364" t="str">
            <v xml:space="preserve">CONJUNTO CONDULETE PVC TIPO "C" C/ 1 INTERRUPTOR SIMPLES CONJUGADO C/ 1 TOMADA + TAMPA" </v>
          </cell>
          <cell r="C1364" t="str">
            <v>UN</v>
          </cell>
          <cell r="E1364">
            <v>20.58</v>
          </cell>
        </row>
        <row r="1365">
          <cell r="A1365">
            <v>12004</v>
          </cell>
          <cell r="B1365" t="str">
            <v xml:space="preserve">CONJUNTO CONDULETE PVC TIPO "C" C/ 1 TOMADA 2P + T INCLUSIVE TAMPA" </v>
          </cell>
          <cell r="C1365" t="str">
            <v>UN</v>
          </cell>
          <cell r="E1365">
            <v>20.16</v>
          </cell>
        </row>
        <row r="1366">
          <cell r="A1366">
            <v>12005</v>
          </cell>
          <cell r="B1366" t="str">
            <v xml:space="preserve">CONJUNTO CONDULETE PVC TIPO "C" C/ 2 INTERRUPTORES SIMPLES + TAMPA" </v>
          </cell>
          <cell r="C1366" t="str">
            <v>UN</v>
          </cell>
          <cell r="E1366">
            <v>19.18</v>
          </cell>
        </row>
        <row r="1367">
          <cell r="A1367">
            <v>12007</v>
          </cell>
          <cell r="B1367" t="str">
            <v xml:space="preserve">CONJUNTO CONDULETE PVC TIPO "C" C/ 2 TOMADAS UNIVERSAL 2P + TAMPA" </v>
          </cell>
          <cell r="C1367" t="str">
            <v>UN</v>
          </cell>
          <cell r="E1367">
            <v>15.05</v>
          </cell>
        </row>
        <row r="1368">
          <cell r="A1368">
            <v>12612</v>
          </cell>
          <cell r="B1368" t="str">
            <v xml:space="preserve">CONJUNTO DE LIGACAO (TUBO + CANOPLA) PVC RIGIDO C/ TUBO 1.1/2" X 20CM P/ BACIA SANITARIA" </v>
          </cell>
          <cell r="C1368" t="str">
            <v>UN</v>
          </cell>
          <cell r="E1368">
            <v>3.34</v>
          </cell>
        </row>
        <row r="1369">
          <cell r="A1369">
            <v>11686</v>
          </cell>
          <cell r="B1369" t="str">
            <v xml:space="preserve">CONJUNTO DE LIGACAO PARA BACIA SANITARIA EM PLASTICO BRANCO COM TUBO, CANOPLA E ANEL DE EXPANSAO (TUBO 1.1/2 '' X 20 CM) </v>
          </cell>
          <cell r="C1369" t="str">
            <v>UN</v>
          </cell>
          <cell r="E1369">
            <v>3.46</v>
          </cell>
        </row>
        <row r="1370">
          <cell r="A1370">
            <v>12116</v>
          </cell>
          <cell r="B1370" t="str">
            <v xml:space="preserve">CONJUNTO EMBUTIR 1 INTERRUPTOR PARALELO 1 TOMADA 2P UNIVERSAL 10A/250V S/ PLACA, TP SILENTOQUE PIAL OU EQUIV </v>
          </cell>
          <cell r="C1370" t="str">
            <v>UN</v>
          </cell>
          <cell r="E1370">
            <v>11.63</v>
          </cell>
        </row>
        <row r="1371">
          <cell r="A1371">
            <v>7550</v>
          </cell>
          <cell r="B1371" t="str">
            <v xml:space="preserve">CONJUNTO EMBUTIR 1 INTERRUPTOR SIMPLES 1 INTERRUPTOR PARALELO 10A/250V C/ PLACA , TP SILENTOQUE PIAL OU EQUIV </v>
          </cell>
          <cell r="C1371" t="str">
            <v>UN</v>
          </cell>
          <cell r="E1371">
            <v>12.02</v>
          </cell>
        </row>
        <row r="1372">
          <cell r="A1372">
            <v>7556</v>
          </cell>
          <cell r="B1372" t="str">
            <v xml:space="preserve">CONJUNTO EMBUTIR 1 INTERRUPTOR SIMPLES 1 TOMADA 2P UNIVERSAL 10A/250V C/ PLACA, TP SILENTOQUE PIAL OU EQUIV </v>
          </cell>
          <cell r="C1372" t="str">
            <v>UN</v>
          </cell>
          <cell r="E1372">
            <v>11.66</v>
          </cell>
        </row>
        <row r="1373">
          <cell r="A1373">
            <v>7562</v>
          </cell>
          <cell r="B1373" t="str">
            <v xml:space="preserve">CONJUNTO EMBUTIR 1 INTERRUPTOR SIMPLES 1 TOMADA 2P UNIVERSAL 10A/250V S/ PLACA, TP SILENTOQUE PIAL OU EQUIV </v>
          </cell>
          <cell r="C1373" t="str">
            <v>UN</v>
          </cell>
          <cell r="E1373">
            <v>9.65</v>
          </cell>
        </row>
        <row r="1374">
          <cell r="A1374">
            <v>12130</v>
          </cell>
          <cell r="B1374" t="str">
            <v xml:space="preserve">CONJUNTO EMBUTIR 2 INTERRUPTORES PARALELOS 1 TOMADA 2P UNIVERSAL 10A/250V, S/ PLACA, TP SILENTOQUE PIAL OU EQUIV </v>
          </cell>
          <cell r="C1374" t="str">
            <v>UN</v>
          </cell>
          <cell r="E1374">
            <v>14</v>
          </cell>
        </row>
        <row r="1375">
          <cell r="A1375">
            <v>7567</v>
          </cell>
          <cell r="B1375" t="str">
            <v xml:space="preserve">CONJUNTO EMBUTIR 2 INTERRUPTORES PARALELOS 10A/250V C/ PLACA, TP SILENTOQUE PIAL OU EQUIV </v>
          </cell>
          <cell r="C1375" t="str">
            <v>UN</v>
          </cell>
          <cell r="E1375">
            <v>14.62</v>
          </cell>
        </row>
        <row r="1376">
          <cell r="A1376">
            <v>12125</v>
          </cell>
          <cell r="B1376" t="str">
            <v xml:space="preserve">CONJUNTO EMBUTIR 2 INTERRUPTORES SIMPLES 1 INTERRUPTOR PARALELO 10A/250V C/ PLACA TP SILENTOQUE PIAL OU EQUIV </v>
          </cell>
          <cell r="C1376" t="str">
            <v>UN</v>
          </cell>
          <cell r="E1376">
            <v>19.89</v>
          </cell>
        </row>
        <row r="1377">
          <cell r="A1377">
            <v>7558</v>
          </cell>
          <cell r="B1377" t="str">
            <v xml:space="preserve">CONJUNTO EMBUTIR 2 INTERRUPTORES SIMPLES 1 TOMADA 2P UNIVERSAL 10A/250V C/ PLACA, TP SILENTOQUE PIAL OU EQUIV </v>
          </cell>
          <cell r="C1377" t="str">
            <v>UN</v>
          </cell>
          <cell r="E1377">
            <v>15.43</v>
          </cell>
        </row>
        <row r="1378">
          <cell r="A1378">
            <v>7554</v>
          </cell>
          <cell r="B1378" t="str">
            <v xml:space="preserve">CONJUNTO EMBUTIR 2 INTERRUPTORES SIMPLES 1 TOMADA 2P UNIVERSAL 10A/250V S/ PLACA, TP SILENTOQUE PIAL OU EQUIV Código Descriçao do Insumo Unid Preço Mediano (R$) </v>
          </cell>
          <cell r="C1378" t="str">
            <v>UN</v>
          </cell>
          <cell r="E1378">
            <v>13</v>
          </cell>
        </row>
        <row r="1379">
          <cell r="A1379">
            <v>7559</v>
          </cell>
          <cell r="B1379" t="str">
            <v xml:space="preserve">CONJUNTO EMBUTIR 2 INTERRUPTORES SIMPLES 10A/250V C/ PLACA, TP SILENTOQUE PIAL OU EQUIV </v>
          </cell>
          <cell r="C1379" t="str">
            <v>UN</v>
          </cell>
          <cell r="E1379">
            <v>10.52</v>
          </cell>
        </row>
        <row r="1380">
          <cell r="A1380">
            <v>7547</v>
          </cell>
          <cell r="B1380" t="str">
            <v xml:space="preserve">CONJUNTO EMBUTIR 2 INTERRUPTORES SIMPLES 10A/250V S/ PLACA, TP SILENTOQUE PIAL OU EQUIV </v>
          </cell>
          <cell r="C1380" t="str">
            <v>UN</v>
          </cell>
          <cell r="E1380">
            <v>8.98</v>
          </cell>
        </row>
        <row r="1381">
          <cell r="A1381">
            <v>12126</v>
          </cell>
          <cell r="B1381" t="str">
            <v xml:space="preserve">CONJUNTO EMBUTIR 3 INTERRUPTORES PARALELOS 10A/250V C/ PLACA TP SILENTOQUE PIAL OU EQUIV </v>
          </cell>
          <cell r="C1381" t="str">
            <v>UN</v>
          </cell>
          <cell r="E1381">
            <v>19.329999999999998</v>
          </cell>
        </row>
        <row r="1382">
          <cell r="A1382">
            <v>7560</v>
          </cell>
          <cell r="B1382" t="str">
            <v xml:space="preserve">CONJUNTO EMBUTIR 3 INTERRUPTORES SIMPLES 10A/250V C/ PLACA, TP SILENTOQUE PIAL OU EQUIV </v>
          </cell>
          <cell r="C1382" t="str">
            <v>UN</v>
          </cell>
          <cell r="E1382">
            <v>14.51</v>
          </cell>
        </row>
        <row r="1383">
          <cell r="A1383">
            <v>7561</v>
          </cell>
          <cell r="B1383" t="str">
            <v xml:space="preserve">CONJUNTO EMBUTIR 3 INTERRUPTORES SIMPLES 10A/250V S/ PLACA, TP SILENTOQUE PIAL OU EQUIV </v>
          </cell>
          <cell r="C1383" t="str">
            <v>UN</v>
          </cell>
          <cell r="E1383">
            <v>12.3</v>
          </cell>
        </row>
        <row r="1384">
          <cell r="A1384">
            <v>6142</v>
          </cell>
          <cell r="B1384" t="str">
            <v xml:space="preserve">CONJUNTO LIGACAO PLASTICA P/ VASO SANITARIO (ESPUDE + TUBO + CANOPLA) </v>
          </cell>
          <cell r="C1384" t="str">
            <v>UN</v>
          </cell>
          <cell r="E1384">
            <v>10.81</v>
          </cell>
        </row>
        <row r="1385">
          <cell r="A1385">
            <v>25399</v>
          </cell>
          <cell r="B1385" t="str">
            <v xml:space="preserve">CONJUNTO P/VOLEI(POSTES FOGO H=255 REDE NYLON 2 MM </v>
          </cell>
          <cell r="C1385" t="str">
            <v>UN</v>
          </cell>
          <cell r="E1385">
            <v>505.76</v>
          </cell>
        </row>
        <row r="1386">
          <cell r="A1386">
            <v>25398</v>
          </cell>
          <cell r="B1386" t="str">
            <v xml:space="preserve">CONJUNTO PARA FUTSAL ( PAR DE TRAVES OFICIAL - 3,00X2,00M - EM TUBO DE AÇO GALV A FOGO 3" COM REQUADRO E REDES POLIETILENO FIO 4MM). </v>
          </cell>
          <cell r="C1386" t="str">
            <v>UN</v>
          </cell>
          <cell r="E1386">
            <v>2212.65</v>
          </cell>
        </row>
        <row r="1387">
          <cell r="A1387">
            <v>1383</v>
          </cell>
          <cell r="B1387" t="str">
            <v xml:space="preserve">CONJUNTO PARA REBAIXAMENTO DE LENÇOL FREÁTICO: BOMBA ELÉTRICA A VÁCUO COM 8 PONTEIRAS (LOCAÇÃO) </v>
          </cell>
          <cell r="C1387" t="str">
            <v>H</v>
          </cell>
          <cell r="E1387">
            <v>2.7</v>
          </cell>
        </row>
        <row r="1388">
          <cell r="A1388">
            <v>20275</v>
          </cell>
          <cell r="B1388" t="str">
            <v xml:space="preserve">CONJUNTO PINO DE ACO C/ FURO E FINCA PINO CURTO P/ CONCRETO </v>
          </cell>
          <cell r="C1388" t="str">
            <v>CJ</v>
          </cell>
          <cell r="E1388">
            <v>0.84</v>
          </cell>
        </row>
        <row r="1389">
          <cell r="A1389">
            <v>13950</v>
          </cell>
          <cell r="B1389" t="str">
            <v xml:space="preserve">CONJUNTO PNEUS CAMINHAO TOCO 3.5T </v>
          </cell>
          <cell r="C1389" t="str">
            <v>UN</v>
          </cell>
          <cell r="E1389">
            <v>2764.08</v>
          </cell>
        </row>
        <row r="1390">
          <cell r="A1390">
            <v>13942</v>
          </cell>
          <cell r="B1390" t="str">
            <v xml:space="preserve">CONJUNTO PNEUS ESPALHADOR REBOCAVEL AGREGADOS 4 RODAS </v>
          </cell>
          <cell r="C1390" t="str">
            <v>UN</v>
          </cell>
          <cell r="E1390">
            <v>1612.48</v>
          </cell>
        </row>
        <row r="1391">
          <cell r="A1391">
            <v>13940</v>
          </cell>
          <cell r="B1391" t="str">
            <v xml:space="preserve">CONJUNTO PNEUS MOTONIVELADORA 125CV </v>
          </cell>
          <cell r="C1391" t="str">
            <v>UN</v>
          </cell>
          <cell r="E1391">
            <v>11336</v>
          </cell>
        </row>
        <row r="1392">
          <cell r="A1392">
            <v>13946</v>
          </cell>
          <cell r="B1392" t="str">
            <v xml:space="preserve">CONJUNTO PNEUS TRATOR E PULVI-MISTURADOR 61CV </v>
          </cell>
          <cell r="C1392" t="str">
            <v>UN</v>
          </cell>
          <cell r="E1392">
            <v>5076.93</v>
          </cell>
        </row>
        <row r="1393">
          <cell r="A1393">
            <v>10667</v>
          </cell>
          <cell r="B1393" t="str">
            <v xml:space="preserve">CONTAINER DE 2,20 X 6,20 M, PADRAO SIMPLES (SEM DIVISORIAS) </v>
          </cell>
          <cell r="C1393" t="str">
            <v>UN</v>
          </cell>
          <cell r="E1393">
            <v>9033</v>
          </cell>
        </row>
        <row r="1394">
          <cell r="A1394">
            <v>10775</v>
          </cell>
          <cell r="B1394" t="str">
            <v xml:space="preserve">CONTAINER DE 2,20 X 6,20 M, PARA ESCRITORIO, COMPLETO (COM BANHEIRO) (LOCACAO) </v>
          </cell>
          <cell r="C1394" t="str">
            <v>MES</v>
          </cell>
          <cell r="E1394">
            <v>685.05</v>
          </cell>
        </row>
        <row r="1395">
          <cell r="A1395">
            <v>10779</v>
          </cell>
          <cell r="B1395" t="str">
            <v xml:space="preserve">CONTAINER 2,30 X 4,30 M PARA SANITÁRIO COM 5 BACIAS, 1 LAVATORIO E 4 MICTORIOS </v>
          </cell>
          <cell r="C1395" t="str">
            <v>MES</v>
          </cell>
          <cell r="E1395">
            <v>1027.58</v>
          </cell>
        </row>
        <row r="1396">
          <cell r="A1396">
            <v>10777</v>
          </cell>
          <cell r="B1396" t="str">
            <v xml:space="preserve">CONTAINER 2,30 X 4,30 M PARA SANITARIO COM 3 BACIAS, 4 CHUVEIROS, 1 LAVATÓRIO E 1 MICTÓRIO </v>
          </cell>
          <cell r="C1396" t="str">
            <v>MES</v>
          </cell>
          <cell r="E1396">
            <v>951.73</v>
          </cell>
        </row>
        <row r="1397">
          <cell r="A1397">
            <v>10776</v>
          </cell>
          <cell r="B1397" t="str">
            <v xml:space="preserve">CONTAINER 2,30 X 6,00 M PARA ESCRITORIO SEM DIVISORIAS INTERNAS </v>
          </cell>
          <cell r="C1397" t="str">
            <v>MES</v>
          </cell>
          <cell r="E1397">
            <v>648.35</v>
          </cell>
        </row>
        <row r="1398">
          <cell r="A1398">
            <v>10778</v>
          </cell>
          <cell r="B1398" t="str">
            <v xml:space="preserve">CONTAINER 2,30 X 6,00 M PARA SANITARIO COM 4 BACIAS, 8 CHUVEIROS, 1 LAVATORIO E 1 MICTORIO </v>
          </cell>
          <cell r="C1398" t="str">
            <v>MES</v>
          </cell>
          <cell r="E1398">
            <v>1003.11</v>
          </cell>
        </row>
        <row r="1399">
          <cell r="A1399">
            <v>1630</v>
          </cell>
          <cell r="B1399" t="str">
            <v xml:space="preserve">CONTATOR P/ ACIONAMENTO DE CAPACITORES TIPO WEG CW247 </v>
          </cell>
          <cell r="C1399" t="str">
            <v>UN</v>
          </cell>
          <cell r="E1399">
            <v>2445.31</v>
          </cell>
        </row>
        <row r="1400">
          <cell r="A1400">
            <v>1613</v>
          </cell>
          <cell r="B1400" t="str">
            <v xml:space="preserve">CONTATOR TRIPOLAR DE POTENCIA 112A (500V) CATEGORIA AC-2 E AC-3 </v>
          </cell>
          <cell r="C1400" t="str">
            <v>UN</v>
          </cell>
          <cell r="E1400">
            <v>959.73</v>
          </cell>
        </row>
        <row r="1401">
          <cell r="A1401">
            <v>1623</v>
          </cell>
          <cell r="B1401" t="str">
            <v xml:space="preserve">CONTATOR TRIPOLAR DE POTENCIA 12A (500V) CATEGORIA AC-2 E AC-3 </v>
          </cell>
          <cell r="C1401" t="str">
            <v>UN</v>
          </cell>
          <cell r="E1401">
            <v>77.47</v>
          </cell>
        </row>
        <row r="1402">
          <cell r="A1402">
            <v>1626</v>
          </cell>
          <cell r="B1402" t="str">
            <v xml:space="preserve">CONTATOR TRIPOLAR DE POTENCIA 180A (500V) CATEGORIA AC-2 E AC-3 </v>
          </cell>
          <cell r="C1402" t="str">
            <v>UN</v>
          </cell>
          <cell r="E1402">
            <v>1424.56</v>
          </cell>
        </row>
        <row r="1403">
          <cell r="A1403">
            <v>1625</v>
          </cell>
          <cell r="B1403" t="str">
            <v xml:space="preserve">CONTATOR TRIPOLAR DE POTENCIA 22A (500V) CATEGORIA AC-2 E AC-3 </v>
          </cell>
          <cell r="C1403" t="str">
            <v>UN</v>
          </cell>
          <cell r="E1403">
            <v>104.69</v>
          </cell>
        </row>
        <row r="1404">
          <cell r="A1404">
            <v>1619</v>
          </cell>
          <cell r="B1404" t="str">
            <v xml:space="preserve">CONTATOR TRIPOLAR DE POTENCIA 25A (500V) CATEGORIA AC-2 E AC-3 </v>
          </cell>
          <cell r="C1404" t="str">
            <v>UN</v>
          </cell>
          <cell r="E1404">
            <v>113.07</v>
          </cell>
        </row>
        <row r="1405">
          <cell r="A1405">
            <v>1622</v>
          </cell>
          <cell r="B1405" t="str">
            <v xml:space="preserve">CONTATOR TRIPOLAR DE POTENCIA 270A (500V) CATEGORIA AC-2 E AC-3 </v>
          </cell>
          <cell r="C1405" t="str">
            <v>UN</v>
          </cell>
          <cell r="E1405">
            <v>4388</v>
          </cell>
        </row>
        <row r="1406">
          <cell r="A1406">
            <v>1616</v>
          </cell>
          <cell r="B1406" t="str">
            <v xml:space="preserve">CONTATOR TRIPOLAR DE POTENCIA 300A (500V) CATEGORIA AC-2 E AC-3 </v>
          </cell>
          <cell r="C1406" t="str">
            <v>UN</v>
          </cell>
          <cell r="E1406">
            <v>4388</v>
          </cell>
        </row>
        <row r="1407">
          <cell r="A1407">
            <v>1614</v>
          </cell>
          <cell r="B1407" t="str">
            <v xml:space="preserve">CONTATOR TRIPOLAR DE POTENCIA 32A (500V) CATEGORIA AC-2 E AC-3 </v>
          </cell>
          <cell r="C1407" t="str">
            <v>UN</v>
          </cell>
          <cell r="E1407">
            <v>178.97</v>
          </cell>
        </row>
        <row r="1408">
          <cell r="A1408">
            <v>1620</v>
          </cell>
          <cell r="B1408" t="str">
            <v xml:space="preserve">CONTATOR TRIPOLAR DE POTENCIA 36A (500V) CATEGORIA AC-2 E AC-3 </v>
          </cell>
          <cell r="C1408" t="str">
            <v>UN</v>
          </cell>
          <cell r="E1408">
            <v>251.64</v>
          </cell>
        </row>
        <row r="1409">
          <cell r="A1409">
            <v>1617</v>
          </cell>
          <cell r="B1409" t="str">
            <v xml:space="preserve">CONTATOR TRIPOLAR DE POTENCIA 400A (500V) CATEGORIA AC-2 E AC-3 </v>
          </cell>
          <cell r="C1409" t="str">
            <v>UN</v>
          </cell>
          <cell r="E1409">
            <v>5421.55</v>
          </cell>
        </row>
        <row r="1410">
          <cell r="A1410">
            <v>1621</v>
          </cell>
          <cell r="B1410" t="str">
            <v xml:space="preserve">CONTATOR TRIPOLAR DE POTENCIA 45A (500V) CATEGORIA AC-2 E AC-3 </v>
          </cell>
          <cell r="C1410" t="str">
            <v>UN</v>
          </cell>
          <cell r="E1410">
            <v>301.76</v>
          </cell>
        </row>
        <row r="1411">
          <cell r="A1411">
            <v>1629</v>
          </cell>
          <cell r="B1411" t="str">
            <v xml:space="preserve">CONTATOR TRIPOLAR DE POTENCIA 490A (500V) CATEGORIA AC-2 E AC-3 </v>
          </cell>
          <cell r="C1411" t="str">
            <v>UN</v>
          </cell>
          <cell r="E1411">
            <v>7630.05</v>
          </cell>
        </row>
        <row r="1412">
          <cell r="A1412">
            <v>1627</v>
          </cell>
          <cell r="B1412" t="str">
            <v xml:space="preserve">CONTATOR TRIPOLAR DE POTENCIA 63A (500V) CATEGORIA AC-2 E AC-3 </v>
          </cell>
          <cell r="C1412" t="str">
            <v>UN</v>
          </cell>
          <cell r="E1412">
            <v>428.79</v>
          </cell>
        </row>
        <row r="1413">
          <cell r="A1413">
            <v>1624</v>
          </cell>
          <cell r="B1413" t="str">
            <v xml:space="preserve">CONTATOR TRIPOLAR DE POTENCIA 630A (500V) CATEGORIA AC-2 E AC-3 </v>
          </cell>
          <cell r="C1413" t="str">
            <v>UN</v>
          </cell>
          <cell r="E1413">
            <v>9742.93</v>
          </cell>
        </row>
        <row r="1414">
          <cell r="A1414">
            <v>1615</v>
          </cell>
          <cell r="B1414" t="str">
            <v xml:space="preserve">CONTATOR TRIPOLAR DE POTENCIA 75A (500V) CATEGORIA AC-2 E AC-3 </v>
          </cell>
          <cell r="C1414" t="str">
            <v>UN</v>
          </cell>
          <cell r="E1414">
            <v>534.23</v>
          </cell>
        </row>
        <row r="1415">
          <cell r="A1415">
            <v>1618</v>
          </cell>
          <cell r="B1415" t="str">
            <v xml:space="preserve">CONTATOR TRIPOLAR DE POTENCIA 94A (500V) CATEGORIA AC-2 E AC-3 </v>
          </cell>
          <cell r="C1415" t="str">
            <v>UN</v>
          </cell>
          <cell r="E1415">
            <v>796.89</v>
          </cell>
        </row>
        <row r="1416">
          <cell r="A1416">
            <v>1612</v>
          </cell>
          <cell r="B1416" t="str">
            <v xml:space="preserve">CONTATOR TRIPOLAR, CATEGORIA DE UTILIZAÇÃO AC-2 E AC-3, TENSÃO NOMINAL DE ATÉ 500 V, COM CORRENTE DE 9 A </v>
          </cell>
          <cell r="C1416" t="str">
            <v>UN</v>
          </cell>
          <cell r="E1416">
            <v>76.5</v>
          </cell>
        </row>
        <row r="1417">
          <cell r="A1417">
            <v>14211</v>
          </cell>
          <cell r="B1417" t="str">
            <v xml:space="preserve">CONTRA PORCA SEXTAVADA H = 35MM </v>
          </cell>
          <cell r="C1417" t="str">
            <v>UN</v>
          </cell>
          <cell r="E1417">
            <v>37.32</v>
          </cell>
        </row>
        <row r="1418">
          <cell r="A1418">
            <v>4266</v>
          </cell>
          <cell r="B1418" t="str">
            <v xml:space="preserve">COPIA HELIOGRAFICA </v>
          </cell>
          <cell r="C1418" t="str">
            <v>M²</v>
          </cell>
          <cell r="E1418">
            <v>12.04</v>
          </cell>
        </row>
        <row r="1419">
          <cell r="A1419">
            <v>12890</v>
          </cell>
          <cell r="B1419" t="str">
            <v xml:space="preserve">CORDAO DE NYLON P/ PISO DE CARPETE - COLOCADO </v>
          </cell>
          <cell r="C1419" t="str">
            <v>M</v>
          </cell>
          <cell r="E1419">
            <v>6.49</v>
          </cell>
        </row>
        <row r="1420">
          <cell r="A1420">
            <v>1634</v>
          </cell>
          <cell r="B1420" t="str">
            <v xml:space="preserve">CORDEL DETONANTE NP10 </v>
          </cell>
          <cell r="C1420" t="str">
            <v>M</v>
          </cell>
          <cell r="E1420">
            <v>2.4700000000000002</v>
          </cell>
        </row>
        <row r="1421">
          <cell r="A1421">
            <v>5086</v>
          </cell>
          <cell r="B1421" t="str">
            <v xml:space="preserve">CORRENTE DE FERRO E = 1/2'' </v>
          </cell>
          <cell r="C1421" t="str">
            <v>KG</v>
          </cell>
          <cell r="E1421">
            <v>12.4</v>
          </cell>
        </row>
        <row r="1422">
          <cell r="A1422">
            <v>12109</v>
          </cell>
          <cell r="B1422" t="str">
            <v xml:space="preserve">CORTA-CIRCUITO FUSIVEL DISTRIBUICAO, 100A/15 KV C/ SUPORTE L, TIPO LMO DA HITACHE-LINE OU EQUIV </v>
          </cell>
          <cell r="C1422" t="str">
            <v>UN</v>
          </cell>
          <cell r="E1422">
            <v>113.18</v>
          </cell>
        </row>
        <row r="1423">
          <cell r="A1423">
            <v>12722</v>
          </cell>
          <cell r="B1423" t="str">
            <v xml:space="preserve">COTOVELO COBRE S/ANEL SOLDA REF 607 104MM </v>
          </cell>
          <cell r="C1423" t="str">
            <v>UN</v>
          </cell>
          <cell r="E1423">
            <v>280.33</v>
          </cell>
        </row>
        <row r="1424">
          <cell r="A1424">
            <v>12714</v>
          </cell>
          <cell r="B1424" t="str">
            <v xml:space="preserve">COTOVELO COBRE S/ANEL SOLDA REF 607 15MM </v>
          </cell>
          <cell r="C1424" t="str">
            <v>UN</v>
          </cell>
          <cell r="E1424">
            <v>2.2999999999999998</v>
          </cell>
        </row>
        <row r="1425">
          <cell r="A1425">
            <v>12715</v>
          </cell>
          <cell r="B1425" t="str">
            <v xml:space="preserve">COTOVELO COBRE S/ANEL SOLDA REF 607 22MM </v>
          </cell>
          <cell r="C1425" t="str">
            <v>UN</v>
          </cell>
          <cell r="E1425">
            <v>5.6</v>
          </cell>
        </row>
        <row r="1426">
          <cell r="A1426">
            <v>12716</v>
          </cell>
          <cell r="B1426" t="str">
            <v xml:space="preserve">COTOVELO COBRE S/ANEL SOLDA REF 607 28MM </v>
          </cell>
          <cell r="C1426" t="str">
            <v>UN</v>
          </cell>
          <cell r="E1426">
            <v>7.69</v>
          </cell>
        </row>
        <row r="1427">
          <cell r="A1427">
            <v>12717</v>
          </cell>
          <cell r="B1427" t="str">
            <v xml:space="preserve">COTOVELO COBRE S/ANEL SOLDA REF 607 35MM </v>
          </cell>
          <cell r="C1427" t="str">
            <v>UN</v>
          </cell>
          <cell r="E1427">
            <v>20.63</v>
          </cell>
        </row>
        <row r="1428">
          <cell r="A1428">
            <v>12718</v>
          </cell>
          <cell r="B1428" t="str">
            <v xml:space="preserve">COTOVELO COBRE S/ANEL SOLDA REF 607 42MM </v>
          </cell>
          <cell r="C1428" t="str">
            <v>UN</v>
          </cell>
          <cell r="E1428">
            <v>31.18</v>
          </cell>
        </row>
        <row r="1429">
          <cell r="A1429">
            <v>12719</v>
          </cell>
          <cell r="B1429" t="str">
            <v xml:space="preserve">COTOVELO COBRE S/ANEL SOLDA REF 607 54MM </v>
          </cell>
          <cell r="C1429" t="str">
            <v>UN</v>
          </cell>
          <cell r="E1429">
            <v>45.92</v>
          </cell>
        </row>
        <row r="1430">
          <cell r="A1430">
            <v>12720</v>
          </cell>
          <cell r="B1430" t="str">
            <v xml:space="preserve">COTOVELO COBRE S/ANEL SOLDA REF 607 66MM Código Descriçao do Insumo Unid Preço Mediano (R$) </v>
          </cell>
          <cell r="C1430" t="str">
            <v>UN</v>
          </cell>
          <cell r="E1430">
            <v>136.68</v>
          </cell>
        </row>
        <row r="1431">
          <cell r="A1431">
            <v>12721</v>
          </cell>
          <cell r="B1431" t="str">
            <v xml:space="preserve">COTOVELO COBRE S/ANEL SOLDA REF 607 79MM </v>
          </cell>
          <cell r="C1431" t="str">
            <v>UN</v>
          </cell>
          <cell r="E1431">
            <v>163.19</v>
          </cell>
        </row>
        <row r="1432">
          <cell r="A1432">
            <v>3112</v>
          </cell>
          <cell r="B1432" t="str">
            <v xml:space="preserve">CREMONA LATAO CROMADO OU POLIDO - COMPLETA C/ VARA H =1,20M </v>
          </cell>
          <cell r="C1432" t="str">
            <v>CJ</v>
          </cell>
          <cell r="E1432">
            <v>30.82</v>
          </cell>
        </row>
        <row r="1433">
          <cell r="A1433">
            <v>3113</v>
          </cell>
          <cell r="B1433" t="str">
            <v xml:space="preserve">CREMONA LATAO CROMADO OU POLIDO - COMPLETA C/ VARA H =1,50M </v>
          </cell>
          <cell r="C1433" t="str">
            <v>CJ</v>
          </cell>
          <cell r="E1433">
            <v>34.64</v>
          </cell>
        </row>
        <row r="1434">
          <cell r="A1434">
            <v>3114</v>
          </cell>
          <cell r="B1434" t="str">
            <v xml:space="preserve">CREMONA LATAO CROMADO 113 X 40 X 35MM (NAO INCL VARA FERRO) </v>
          </cell>
          <cell r="C1434" t="str">
            <v>UN</v>
          </cell>
          <cell r="E1434">
            <v>23.79</v>
          </cell>
        </row>
        <row r="1435">
          <cell r="A1435">
            <v>1636</v>
          </cell>
          <cell r="B1435" t="str">
            <v xml:space="preserve">CRIVO FOFO FLANGE PN-10 DN 80 </v>
          </cell>
          <cell r="C1435" t="str">
            <v>UN</v>
          </cell>
          <cell r="E1435">
            <v>140.78</v>
          </cell>
        </row>
        <row r="1436">
          <cell r="A1436">
            <v>1637</v>
          </cell>
          <cell r="B1436" t="str">
            <v xml:space="preserve">CRIVO FOFO FLANGE PN-10 DN 150 </v>
          </cell>
          <cell r="C1436" t="str">
            <v>UN</v>
          </cell>
          <cell r="E1436">
            <v>289.04000000000002</v>
          </cell>
        </row>
        <row r="1437">
          <cell r="A1437">
            <v>1638</v>
          </cell>
          <cell r="B1437" t="str">
            <v xml:space="preserve">CRIVO FOFO FLANGE PN-10 DN 200 </v>
          </cell>
          <cell r="C1437" t="str">
            <v>UN</v>
          </cell>
          <cell r="E1437">
            <v>405.78</v>
          </cell>
        </row>
        <row r="1438">
          <cell r="A1438">
            <v>1645</v>
          </cell>
          <cell r="B1438" t="str">
            <v xml:space="preserve">CRIVO FOFO FLANGE PN-10 DN 250 </v>
          </cell>
          <cell r="C1438" t="str">
            <v>UN</v>
          </cell>
          <cell r="E1438">
            <v>566.74</v>
          </cell>
        </row>
        <row r="1439">
          <cell r="A1439">
            <v>1639</v>
          </cell>
          <cell r="B1439" t="str">
            <v xml:space="preserve">CRIVO FOFO FLANGE PN-10 DN 300 </v>
          </cell>
          <cell r="C1439" t="str">
            <v>UN</v>
          </cell>
          <cell r="E1439">
            <v>727.69</v>
          </cell>
        </row>
        <row r="1440">
          <cell r="A1440">
            <v>1640</v>
          </cell>
          <cell r="B1440" t="str">
            <v xml:space="preserve">CRIVO FOFO FLANGE PN-10 DN 350 </v>
          </cell>
          <cell r="C1440" t="str">
            <v>UN</v>
          </cell>
          <cell r="E1440">
            <v>928.31</v>
          </cell>
        </row>
        <row r="1441">
          <cell r="A1441">
            <v>1644</v>
          </cell>
          <cell r="B1441" t="str">
            <v xml:space="preserve">CRIVO FOFO FLANGE PN-10 DN 400 </v>
          </cell>
          <cell r="C1441" t="str">
            <v>UN</v>
          </cell>
          <cell r="E1441">
            <v>1004.25</v>
          </cell>
        </row>
        <row r="1442">
          <cell r="A1442">
            <v>1641</v>
          </cell>
          <cell r="B1442" t="str">
            <v xml:space="preserve">CRIVO FOFO FLANGE PN-10 DN 450 </v>
          </cell>
          <cell r="C1442" t="str">
            <v>UN</v>
          </cell>
          <cell r="E1442">
            <v>1807.09</v>
          </cell>
        </row>
        <row r="1443">
          <cell r="A1443">
            <v>1642</v>
          </cell>
          <cell r="B1443" t="str">
            <v xml:space="preserve">CRIVO FOFO FLANGE PN-10 DN 500 </v>
          </cell>
          <cell r="C1443" t="str">
            <v>UN</v>
          </cell>
          <cell r="E1443">
            <v>2137.73</v>
          </cell>
        </row>
        <row r="1444">
          <cell r="A1444">
            <v>1643</v>
          </cell>
          <cell r="B1444" t="str">
            <v xml:space="preserve">CRIVO FOFO FLANGE PN-10 DN 600 </v>
          </cell>
          <cell r="C1444" t="str">
            <v>UN</v>
          </cell>
          <cell r="E1444">
            <v>2334.9499999999998</v>
          </cell>
        </row>
        <row r="1445">
          <cell r="A1445">
            <v>1646</v>
          </cell>
          <cell r="B1445" t="str">
            <v xml:space="preserve">CRIVO FOFO FLANGE, PN-10, DN = 100 MM </v>
          </cell>
          <cell r="C1445" t="str">
            <v>UN</v>
          </cell>
          <cell r="E1445">
            <v>192.69</v>
          </cell>
        </row>
        <row r="1446">
          <cell r="A1446">
            <v>10510</v>
          </cell>
          <cell r="B1446" t="str">
            <v xml:space="preserve">CRUZETA DE MADEIRA DE LEI, COMPRIM= 2,4M SECAO TRANSVERSAL 90 X 115MM </v>
          </cell>
          <cell r="C1446" t="str">
            <v>UN</v>
          </cell>
          <cell r="E1446">
            <v>138.4</v>
          </cell>
        </row>
        <row r="1447">
          <cell r="A1447">
            <v>1649</v>
          </cell>
          <cell r="B1447" t="str">
            <v xml:space="preserve">CRUZETA FERRO GALV ROSCA REF 1 1/2" </v>
          </cell>
          <cell r="C1447" t="str">
            <v>UN</v>
          </cell>
          <cell r="E1447">
            <v>25.44</v>
          </cell>
        </row>
        <row r="1448">
          <cell r="A1448">
            <v>1653</v>
          </cell>
          <cell r="B1448" t="str">
            <v xml:space="preserve">CRUZETA FERRO GALV ROSCA REF 1 1/4" </v>
          </cell>
          <cell r="C1448" t="str">
            <v>UN</v>
          </cell>
          <cell r="E1448">
            <v>21.12</v>
          </cell>
        </row>
        <row r="1449">
          <cell r="A1449">
            <v>1647</v>
          </cell>
          <cell r="B1449" t="str">
            <v xml:space="preserve">CRUZETA FERRO GALV ROSCA REF 1/2" </v>
          </cell>
          <cell r="C1449" t="str">
            <v>UN</v>
          </cell>
          <cell r="E1449">
            <v>7.82</v>
          </cell>
        </row>
        <row r="1450">
          <cell r="A1450">
            <v>1648</v>
          </cell>
          <cell r="B1450" t="str">
            <v xml:space="preserve">CRUZETA FERRO GALV ROSCA REF 1" </v>
          </cell>
          <cell r="C1450" t="str">
            <v>UN</v>
          </cell>
          <cell r="E1450">
            <v>15.03</v>
          </cell>
        </row>
        <row r="1451">
          <cell r="A1451">
            <v>1651</v>
          </cell>
          <cell r="B1451" t="str">
            <v xml:space="preserve">CRUZETA FERRO GALV ROSCA REF 2 1/2" </v>
          </cell>
          <cell r="C1451" t="str">
            <v>UN</v>
          </cell>
          <cell r="E1451">
            <v>55.42</v>
          </cell>
        </row>
        <row r="1452">
          <cell r="A1452">
            <v>1650</v>
          </cell>
          <cell r="B1452" t="str">
            <v xml:space="preserve">CRUZETA FERRO GALV ROSCA REF 2" </v>
          </cell>
          <cell r="C1452" t="str">
            <v>UN</v>
          </cell>
          <cell r="E1452">
            <v>35.15</v>
          </cell>
        </row>
        <row r="1453">
          <cell r="A1453">
            <v>1654</v>
          </cell>
          <cell r="B1453" t="str">
            <v xml:space="preserve">CRUZETA FERRO GALV ROSCA REF 3/4" </v>
          </cell>
          <cell r="C1453" t="str">
            <v>UN</v>
          </cell>
          <cell r="E1453">
            <v>9.98</v>
          </cell>
        </row>
        <row r="1454">
          <cell r="A1454">
            <v>1652</v>
          </cell>
          <cell r="B1454" t="str">
            <v xml:space="preserve">CRUZETA FERRO GALV ROSCA REF 3" </v>
          </cell>
          <cell r="C1454" t="str">
            <v>UN</v>
          </cell>
          <cell r="E1454">
            <v>77.760000000000005</v>
          </cell>
        </row>
        <row r="1455">
          <cell r="A1455">
            <v>1725</v>
          </cell>
          <cell r="B1455" t="str">
            <v xml:space="preserve">CRUZETA PVC PBA EB 183 JE BBBB DN 50/DE 60MM </v>
          </cell>
          <cell r="C1455" t="str">
            <v>UN</v>
          </cell>
          <cell r="E1455">
            <v>26.9</v>
          </cell>
        </row>
        <row r="1456">
          <cell r="A1456">
            <v>12920</v>
          </cell>
          <cell r="B1456" t="str">
            <v xml:space="preserve">CRUZETA PVC PBA JE BBBB DN 100/DE 110MM </v>
          </cell>
          <cell r="C1456" t="str">
            <v>UN</v>
          </cell>
          <cell r="E1456">
            <v>121.61</v>
          </cell>
        </row>
        <row r="1457">
          <cell r="A1457">
            <v>12943</v>
          </cell>
          <cell r="B1457" t="str">
            <v xml:space="preserve">CRUZETA PVC PBA JE BBBB DN 75/DE 85MM </v>
          </cell>
          <cell r="C1457" t="str">
            <v>UN</v>
          </cell>
          <cell r="E1457">
            <v>65.599999999999994</v>
          </cell>
        </row>
        <row r="1458">
          <cell r="A1458">
            <v>1727</v>
          </cell>
          <cell r="B1458" t="str">
            <v xml:space="preserve">CRUZETA REDUCAO PVC PBA EB183 JE BBBB DN 75 X 50 /DE 85 X 60MM </v>
          </cell>
          <cell r="C1458" t="str">
            <v>UN</v>
          </cell>
          <cell r="E1458">
            <v>50.13</v>
          </cell>
        </row>
        <row r="1459">
          <cell r="A1459">
            <v>1743</v>
          </cell>
          <cell r="B1459" t="str">
            <v xml:space="preserve">CUBA ACO INOXIDAVEL NUM 1 (46,5X30,0X11,5) CM </v>
          </cell>
          <cell r="C1459" t="str">
            <v>UN</v>
          </cell>
          <cell r="E1459">
            <v>46.24</v>
          </cell>
        </row>
        <row r="1460">
          <cell r="A1460">
            <v>1747</v>
          </cell>
          <cell r="B1460" t="str">
            <v xml:space="preserve">CUBA ACO INOXIDAVEL NUM 2 (56,0X33,0X11,5) CM </v>
          </cell>
          <cell r="C1460" t="str">
            <v>UN</v>
          </cell>
          <cell r="E1460">
            <v>54.85</v>
          </cell>
        </row>
        <row r="1461">
          <cell r="A1461">
            <v>1744</v>
          </cell>
          <cell r="B1461" t="str">
            <v xml:space="preserve">CUBA ACO INOXIDAVEL NUM 3 (40,0X34,0X11,5) CM </v>
          </cell>
          <cell r="C1461" t="str">
            <v>UN</v>
          </cell>
          <cell r="E1461">
            <v>51.15</v>
          </cell>
        </row>
        <row r="1462">
          <cell r="A1462">
            <v>7241</v>
          </cell>
          <cell r="B1462" t="str">
            <v xml:space="preserve">CUMEEIRA ALUMINIO ONDULADA ESP = 0,8MM LARG = 1,12M </v>
          </cell>
          <cell r="C1462" t="str">
            <v>M²</v>
          </cell>
          <cell r="E1462">
            <v>36.83</v>
          </cell>
        </row>
        <row r="1463">
          <cell r="A1463">
            <v>20236</v>
          </cell>
          <cell r="B1463" t="str">
            <v xml:space="preserve">CUMEEIRA ARTICULADA FIBROCIMENTO P/ TELHA ONDULADA 6MM </v>
          </cell>
          <cell r="C1463" t="str">
            <v>UN</v>
          </cell>
          <cell r="E1463">
            <v>43.87</v>
          </cell>
        </row>
        <row r="1464">
          <cell r="A1464">
            <v>11013</v>
          </cell>
          <cell r="B1464" t="str">
            <v xml:space="preserve">CUMEEIRA ARTICULADA P/ TELHA FIBROC. CANALETE 49 OU KALHETA - ABA EXTERNA (SUPERIOR) </v>
          </cell>
          <cell r="C1464" t="str">
            <v>UN</v>
          </cell>
          <cell r="E1464">
            <v>22.41</v>
          </cell>
        </row>
        <row r="1465">
          <cell r="A1465">
            <v>11014</v>
          </cell>
          <cell r="B1465" t="str">
            <v xml:space="preserve">CUMEEIRA ARTICULADA P/ TELHA FIBROC. CANALETE 49 OU KALHETA - ABA INTERNA (INFERIOR) </v>
          </cell>
          <cell r="C1465" t="str">
            <v>UN</v>
          </cell>
          <cell r="E1465">
            <v>20.6</v>
          </cell>
        </row>
        <row r="1466">
          <cell r="A1466">
            <v>11017</v>
          </cell>
          <cell r="B1466" t="str">
            <v xml:space="preserve">CUMEEIRA ARTICULADA SUPERIOR P/ TELHA FIBROCIMENTO 4MM </v>
          </cell>
          <cell r="C1466" t="str">
            <v>UN</v>
          </cell>
          <cell r="E1466">
            <v>5.94</v>
          </cell>
        </row>
        <row r="1467">
          <cell r="A1467">
            <v>11015</v>
          </cell>
          <cell r="B1467" t="str">
            <v xml:space="preserve">CUMEEIRA NORMAL DE EXTREMIDADE OU TERMINAL P/ TELHA FIBROCIMENTO CANALETE 90 OU KALHETAO </v>
          </cell>
          <cell r="C1467" t="str">
            <v>UN</v>
          </cell>
          <cell r="E1467">
            <v>54.03</v>
          </cell>
        </row>
        <row r="1468">
          <cell r="A1468">
            <v>20235</v>
          </cell>
          <cell r="B1468" t="str">
            <v xml:space="preserve">CUMEEIRA NORMAL FIBROCIMENTO ABA 300MM P/ TELHA ONDULADA 6MM </v>
          </cell>
          <cell r="C1468" t="str">
            <v>UN</v>
          </cell>
          <cell r="E1468">
            <v>36.729999999999997</v>
          </cell>
        </row>
        <row r="1469">
          <cell r="A1469">
            <v>11016</v>
          </cell>
          <cell r="B1469" t="str">
            <v xml:space="preserve">CUMEEIRA NORMAL P/ TELHA FIBROCIMENTO </v>
          </cell>
          <cell r="C1469" t="str">
            <v>UN</v>
          </cell>
          <cell r="E1469">
            <v>34.090000000000003</v>
          </cell>
        </row>
        <row r="1470">
          <cell r="A1470">
            <v>7215</v>
          </cell>
          <cell r="B1470" t="str">
            <v xml:space="preserve">CUMEEIRA NORMAL P/ TELHA FIBROCIMENTO CANALETE 49 OU KALHETA </v>
          </cell>
          <cell r="C1470" t="str">
            <v>UN</v>
          </cell>
          <cell r="E1470">
            <v>20.079999999999998</v>
          </cell>
        </row>
        <row r="1471">
          <cell r="A1471">
            <v>7216</v>
          </cell>
          <cell r="B1471" t="str">
            <v xml:space="preserve">CUMEEIRA NORMAL P/ TELHA FIBROCIMENTO CANALETE 90 OU KALHETAO </v>
          </cell>
          <cell r="C1471" t="str">
            <v>UN</v>
          </cell>
          <cell r="E1471">
            <v>45.14</v>
          </cell>
        </row>
        <row r="1472">
          <cell r="A1472">
            <v>7181</v>
          </cell>
          <cell r="B1472" t="str">
            <v xml:space="preserve">CUMEEIRA P/ TELHA CERAMICA </v>
          </cell>
          <cell r="C1472" t="str">
            <v>UN</v>
          </cell>
          <cell r="E1472">
            <v>0.77</v>
          </cell>
        </row>
        <row r="1473">
          <cell r="A1473">
            <v>7214</v>
          </cell>
          <cell r="B1473" t="str">
            <v xml:space="preserve">CUMEEIRA SHED P/ TELHA FIBROCIMENTO ONDULADA </v>
          </cell>
          <cell r="C1473" t="str">
            <v>UN</v>
          </cell>
          <cell r="E1473">
            <v>30.72</v>
          </cell>
        </row>
        <row r="1474">
          <cell r="A1474">
            <v>7219</v>
          </cell>
          <cell r="B1474" t="str">
            <v xml:space="preserve">CUMEEIRA UNIVERSAL P/ TELHA FIBROCIMENTO ONDULADA (6MM - 110 X 21CM) </v>
          </cell>
          <cell r="C1474" t="str">
            <v>UN</v>
          </cell>
          <cell r="E1474">
            <v>34.67</v>
          </cell>
        </row>
        <row r="1475">
          <cell r="A1475">
            <v>1752</v>
          </cell>
          <cell r="B1475" t="str">
            <v xml:space="preserve">CURVA CERAMICA 45G ESG PB DN 100 </v>
          </cell>
          <cell r="C1475" t="str">
            <v>UN</v>
          </cell>
          <cell r="E1475">
            <v>9.58</v>
          </cell>
        </row>
        <row r="1476">
          <cell r="A1476">
            <v>1774</v>
          </cell>
          <cell r="B1476" t="str">
            <v xml:space="preserve">CURVA CERAMICA 45G ESG PB DN 150 </v>
          </cell>
          <cell r="C1476" t="str">
            <v>UN</v>
          </cell>
          <cell r="E1476">
            <v>20.65</v>
          </cell>
        </row>
        <row r="1477">
          <cell r="A1477">
            <v>1773</v>
          </cell>
          <cell r="B1477" t="str">
            <v xml:space="preserve">CURVA CERAMICA 45G ESG PB DN 200 </v>
          </cell>
          <cell r="C1477" t="str">
            <v>UN</v>
          </cell>
          <cell r="E1477">
            <v>33.57</v>
          </cell>
        </row>
        <row r="1478">
          <cell r="A1478">
            <v>1754</v>
          </cell>
          <cell r="B1478" t="str">
            <v xml:space="preserve">CURVA CERAMICA 45G ESG PB DN 250 </v>
          </cell>
          <cell r="C1478" t="str">
            <v>UN</v>
          </cell>
          <cell r="E1478">
            <v>53.86</v>
          </cell>
        </row>
        <row r="1479">
          <cell r="A1479">
            <v>1755</v>
          </cell>
          <cell r="B1479" t="str">
            <v xml:space="preserve">CURVA CERAMICA 45G ESG PB DN 300 </v>
          </cell>
          <cell r="C1479" t="str">
            <v>UN</v>
          </cell>
          <cell r="E1479">
            <v>87.4</v>
          </cell>
        </row>
        <row r="1480">
          <cell r="A1480">
            <v>1757</v>
          </cell>
          <cell r="B1480" t="str">
            <v xml:space="preserve">CURVA CERAMICA 45G ESG PB DN 400 </v>
          </cell>
          <cell r="C1480" t="str">
            <v>UN</v>
          </cell>
          <cell r="E1480">
            <v>361.94</v>
          </cell>
        </row>
        <row r="1481">
          <cell r="A1481">
            <v>1758</v>
          </cell>
          <cell r="B1481" t="str">
            <v xml:space="preserve">CURVA CERAMICA 45G ESG PB DN 450 </v>
          </cell>
          <cell r="C1481" t="str">
            <v>UN</v>
          </cell>
          <cell r="E1481">
            <v>470.52</v>
          </cell>
        </row>
        <row r="1482">
          <cell r="A1482">
            <v>1751</v>
          </cell>
          <cell r="B1482" t="str">
            <v xml:space="preserve">CURVA CERAMICA 45G ESG PB DN 75 </v>
          </cell>
          <cell r="C1482" t="str">
            <v>UN</v>
          </cell>
          <cell r="E1482">
            <v>9.0500000000000007</v>
          </cell>
        </row>
        <row r="1483">
          <cell r="A1483">
            <v>1761</v>
          </cell>
          <cell r="B1483" t="str">
            <v xml:space="preserve">CURVA CERAMICA 90G ESG PB DN 100 Código Descriçao do Insumo Unid Preço Mediano (R$) </v>
          </cell>
          <cell r="C1483" t="str">
            <v>UN</v>
          </cell>
          <cell r="E1483">
            <v>9.58</v>
          </cell>
        </row>
        <row r="1484">
          <cell r="A1484">
            <v>1753</v>
          </cell>
          <cell r="B1484" t="str">
            <v xml:space="preserve">CURVA CERAMICA 90G ESG PB DN 150 </v>
          </cell>
          <cell r="C1484" t="str">
            <v>UN</v>
          </cell>
          <cell r="E1484">
            <v>20.65</v>
          </cell>
        </row>
        <row r="1485">
          <cell r="A1485">
            <v>1762</v>
          </cell>
          <cell r="B1485" t="str">
            <v xml:space="preserve">CURVA CERAMICA 90G ESG PB DN 200 </v>
          </cell>
          <cell r="C1485" t="str">
            <v>UN</v>
          </cell>
          <cell r="E1485">
            <v>32.89</v>
          </cell>
        </row>
        <row r="1486">
          <cell r="A1486">
            <v>1763</v>
          </cell>
          <cell r="B1486" t="str">
            <v xml:space="preserve">CURVA CERAMICA 90G ESG PB DN 250 </v>
          </cell>
          <cell r="C1486" t="str">
            <v>UN</v>
          </cell>
          <cell r="E1486">
            <v>52.8</v>
          </cell>
        </row>
        <row r="1487">
          <cell r="A1487">
            <v>1771</v>
          </cell>
          <cell r="B1487" t="str">
            <v xml:space="preserve">CURVA CERAMICA 90G ESG PB DN 300 </v>
          </cell>
          <cell r="C1487" t="str">
            <v>UN</v>
          </cell>
          <cell r="E1487">
            <v>87.4</v>
          </cell>
        </row>
        <row r="1488">
          <cell r="A1488">
            <v>1770</v>
          </cell>
          <cell r="B1488" t="str">
            <v xml:space="preserve">CURVA CERAMICA 90G ESG PB DN 400 </v>
          </cell>
          <cell r="C1488" t="str">
            <v>UN</v>
          </cell>
          <cell r="E1488">
            <v>369.17</v>
          </cell>
        </row>
        <row r="1489">
          <cell r="A1489">
            <v>1765</v>
          </cell>
          <cell r="B1489" t="str">
            <v xml:space="preserve">CURVA CERAMICA 90G ESG PB DN 450 </v>
          </cell>
          <cell r="C1489" t="str">
            <v>UN</v>
          </cell>
          <cell r="E1489">
            <v>481.37</v>
          </cell>
        </row>
        <row r="1490">
          <cell r="A1490">
            <v>1772</v>
          </cell>
          <cell r="B1490" t="str">
            <v xml:space="preserve">CURVA CERAMICA 90G ESG PB DN 75 </v>
          </cell>
          <cell r="C1490" t="str">
            <v>UN</v>
          </cell>
          <cell r="E1490">
            <v>9.0500000000000007</v>
          </cell>
        </row>
        <row r="1491">
          <cell r="A1491">
            <v>1922</v>
          </cell>
          <cell r="B1491" t="str">
            <v xml:space="preserve">CURVA DE PVC 45º, SOLDAVEL, DE 75 MM, PARA AGUA (NBR 5648) </v>
          </cell>
          <cell r="C1491" t="str">
            <v>UN</v>
          </cell>
          <cell r="E1491">
            <v>18.899999999999999</v>
          </cell>
        </row>
        <row r="1492">
          <cell r="A1492">
            <v>1870</v>
          </cell>
          <cell r="B1492" t="str">
            <v xml:space="preserve">CURVA DE PVC 90º, ROSCAVEL, DE 1/2", PARA ELETRODUTO (NBR 5648) </v>
          </cell>
          <cell r="C1492" t="str">
            <v>UN</v>
          </cell>
          <cell r="E1492">
            <v>1.07</v>
          </cell>
        </row>
        <row r="1493">
          <cell r="A1493">
            <v>2464</v>
          </cell>
          <cell r="B1493" t="str">
            <v xml:space="preserve">CURVA FERRO ESMALTADO P/ ELETRODUTO PESADO 135G 1.1/2" </v>
          </cell>
          <cell r="C1493" t="str">
            <v>UN</v>
          </cell>
          <cell r="E1493">
            <v>6.98</v>
          </cell>
        </row>
        <row r="1494">
          <cell r="A1494">
            <v>2463</v>
          </cell>
          <cell r="B1494" t="str">
            <v xml:space="preserve">CURVA FERRO ESMALTADO P/ ELETRODUTO PESADO 135G 1.1/4" </v>
          </cell>
          <cell r="C1494" t="str">
            <v>UN</v>
          </cell>
          <cell r="E1494">
            <v>5.98</v>
          </cell>
        </row>
        <row r="1495">
          <cell r="A1495">
            <v>2461</v>
          </cell>
          <cell r="B1495" t="str">
            <v xml:space="preserve">CURVA FERRO ESMALTADO P/ ELETRODUTO PESADO 135G 1/2" </v>
          </cell>
          <cell r="C1495" t="str">
            <v>UN</v>
          </cell>
          <cell r="E1495">
            <v>1.85</v>
          </cell>
        </row>
        <row r="1496">
          <cell r="A1496">
            <v>2469</v>
          </cell>
          <cell r="B1496" t="str">
            <v xml:space="preserve">CURVA FERRO ESMALTADO P/ ELETRODUTO PESADO 135G 1" </v>
          </cell>
          <cell r="C1496" t="str">
            <v>UN</v>
          </cell>
          <cell r="E1496">
            <v>3.57</v>
          </cell>
        </row>
        <row r="1497">
          <cell r="A1497">
            <v>2465</v>
          </cell>
          <cell r="B1497" t="str">
            <v xml:space="preserve">CURVA FERRO ESMALTADO P/ ELETRODUTO PESADO 135G 2.1/2" </v>
          </cell>
          <cell r="C1497" t="str">
            <v>UN</v>
          </cell>
          <cell r="E1497">
            <v>30.78</v>
          </cell>
        </row>
        <row r="1498">
          <cell r="A1498">
            <v>2468</v>
          </cell>
          <cell r="B1498" t="str">
            <v xml:space="preserve">CURVA FERRO ESMALTADO P/ ELETRODUTO PESADO 135G 2" </v>
          </cell>
          <cell r="C1498" t="str">
            <v>UN</v>
          </cell>
          <cell r="E1498">
            <v>11.35</v>
          </cell>
        </row>
        <row r="1499">
          <cell r="A1499">
            <v>2462</v>
          </cell>
          <cell r="B1499" t="str">
            <v xml:space="preserve">CURVA FERRO ESMALTADO P/ ELETRODUTO PESADO 135G 3/4" </v>
          </cell>
          <cell r="C1499" t="str">
            <v>UN</v>
          </cell>
          <cell r="E1499">
            <v>2.0099999999999998</v>
          </cell>
        </row>
        <row r="1500">
          <cell r="A1500">
            <v>2466</v>
          </cell>
          <cell r="B1500" t="str">
            <v xml:space="preserve">CURVA FERRO ESMALTADO P/ ELETRODUTO PESADO 135G 3" </v>
          </cell>
          <cell r="C1500" t="str">
            <v>UN</v>
          </cell>
          <cell r="E1500">
            <v>46.24</v>
          </cell>
        </row>
        <row r="1501">
          <cell r="A1501">
            <v>2467</v>
          </cell>
          <cell r="B1501" t="str">
            <v xml:space="preserve">CURVA FERRO ESMALTADO P/ ELETRODUTO PESADO 135G 4" </v>
          </cell>
          <cell r="C1501" t="str">
            <v>UN</v>
          </cell>
          <cell r="E1501">
            <v>84.16</v>
          </cell>
        </row>
        <row r="1502">
          <cell r="A1502">
            <v>2458</v>
          </cell>
          <cell r="B1502" t="str">
            <v xml:space="preserve">CURVA FERRO ESMALTADO P/ ELETRODUTO PESADO 90G 1.1/2" </v>
          </cell>
          <cell r="C1502" t="str">
            <v>UN</v>
          </cell>
          <cell r="E1502">
            <v>6.36</v>
          </cell>
        </row>
        <row r="1503">
          <cell r="A1503">
            <v>2457</v>
          </cell>
          <cell r="B1503" t="str">
            <v xml:space="preserve">CURVA FERRO ESMALTADO P/ ELETRODUTO PESADO 90G 1.1/4" </v>
          </cell>
          <cell r="C1503" t="str">
            <v>UN</v>
          </cell>
          <cell r="E1503">
            <v>4.9400000000000004</v>
          </cell>
        </row>
        <row r="1504">
          <cell r="A1504">
            <v>2455</v>
          </cell>
          <cell r="B1504" t="str">
            <v xml:space="preserve">CURVA FERRO ESMALTADO P/ ELETRODUTO PESADO 90G 1/2" </v>
          </cell>
          <cell r="C1504" t="str">
            <v>UN</v>
          </cell>
          <cell r="E1504">
            <v>1.54</v>
          </cell>
        </row>
        <row r="1505">
          <cell r="A1505">
            <v>2472</v>
          </cell>
          <cell r="B1505" t="str">
            <v xml:space="preserve">CURVA FERRO ESMALTADO P/ ELETRODUTO PESADO 90G 1" </v>
          </cell>
          <cell r="C1505" t="str">
            <v>UN</v>
          </cell>
          <cell r="E1505">
            <v>2.08</v>
          </cell>
        </row>
        <row r="1506">
          <cell r="A1506">
            <v>2471</v>
          </cell>
          <cell r="B1506" t="str">
            <v xml:space="preserve">CURVA FERRO ESMALTADO P/ ELETRODUTO PESADO 90G 2.1/2" </v>
          </cell>
          <cell r="C1506" t="str">
            <v>UN</v>
          </cell>
          <cell r="E1506">
            <v>20.28</v>
          </cell>
        </row>
        <row r="1507">
          <cell r="A1507">
            <v>2459</v>
          </cell>
          <cell r="B1507" t="str">
            <v xml:space="preserve">CURVA FERRO ESMALTADO P/ ELETRODUTO PESADO 90G 2" </v>
          </cell>
          <cell r="C1507" t="str">
            <v>UN</v>
          </cell>
          <cell r="E1507">
            <v>9.4</v>
          </cell>
        </row>
        <row r="1508">
          <cell r="A1508">
            <v>2456</v>
          </cell>
          <cell r="B1508" t="str">
            <v xml:space="preserve">CURVA FERRO ESMALTADO P/ ELETRODUTO PESADO 90G 3/4" </v>
          </cell>
          <cell r="C1508" t="str">
            <v>UN</v>
          </cell>
          <cell r="E1508">
            <v>1.39</v>
          </cell>
        </row>
        <row r="1509">
          <cell r="A1509">
            <v>2470</v>
          </cell>
          <cell r="B1509" t="str">
            <v xml:space="preserve">CURVA FERRO ESMALTADO P/ ELETRODUTO PESADO 90G 3" </v>
          </cell>
          <cell r="C1509" t="str">
            <v>UN</v>
          </cell>
          <cell r="E1509">
            <v>26.48</v>
          </cell>
        </row>
        <row r="1510">
          <cell r="A1510">
            <v>2460</v>
          </cell>
          <cell r="B1510" t="str">
            <v xml:space="preserve">CURVA FERRO ESMALTADO P/ ELETRODUTO PESADO 90G 4" </v>
          </cell>
          <cell r="C1510" t="str">
            <v>UN</v>
          </cell>
          <cell r="E1510">
            <v>48.54</v>
          </cell>
        </row>
        <row r="1511">
          <cell r="A1511">
            <v>1777</v>
          </cell>
          <cell r="B1511" t="str">
            <v xml:space="preserve">CURVA FERRO GALVANIZADO 45G ROSCA FEMEA REF. 1 1/2" </v>
          </cell>
          <cell r="C1511" t="str">
            <v>UN</v>
          </cell>
          <cell r="E1511">
            <v>27.42</v>
          </cell>
        </row>
        <row r="1512">
          <cell r="A1512">
            <v>1819</v>
          </cell>
          <cell r="B1512" t="str">
            <v xml:space="preserve">CURVA FERRO GALVANIZADO 45G ROSCA FEMEA REF. 1 1/4" </v>
          </cell>
          <cell r="C1512" t="str">
            <v>UN</v>
          </cell>
          <cell r="E1512">
            <v>23.56</v>
          </cell>
        </row>
        <row r="1513">
          <cell r="A1513">
            <v>1775</v>
          </cell>
          <cell r="B1513" t="str">
            <v xml:space="preserve">CURVA FERRO GALVANIZADO 45G ROSCA FEMEA REF. 1/2" </v>
          </cell>
          <cell r="C1513" t="str">
            <v>UN</v>
          </cell>
          <cell r="E1513">
            <v>8.1</v>
          </cell>
        </row>
        <row r="1514">
          <cell r="A1514">
            <v>1776</v>
          </cell>
          <cell r="B1514" t="str">
            <v xml:space="preserve">CURVA FERRO GALVANIZADO 45G ROSCA FEMEA REF. 1" </v>
          </cell>
          <cell r="C1514" t="str">
            <v>UN</v>
          </cell>
          <cell r="E1514">
            <v>15.03</v>
          </cell>
        </row>
        <row r="1515">
          <cell r="A1515">
            <v>1778</v>
          </cell>
          <cell r="B1515" t="str">
            <v xml:space="preserve">CURVA FERRO GALVANIZADO 45G ROSCA FEMEA REF. 2 1/2" </v>
          </cell>
          <cell r="C1515" t="str">
            <v>UN</v>
          </cell>
          <cell r="E1515">
            <v>56.7</v>
          </cell>
        </row>
        <row r="1516">
          <cell r="A1516">
            <v>1818</v>
          </cell>
          <cell r="B1516" t="str">
            <v xml:space="preserve">CURVA FERRO GALVANIZADO 45G ROSCA FEMEA REF. 2" </v>
          </cell>
          <cell r="C1516" t="str">
            <v>UN</v>
          </cell>
          <cell r="E1516">
            <v>45.53</v>
          </cell>
        </row>
        <row r="1517">
          <cell r="A1517">
            <v>1820</v>
          </cell>
          <cell r="B1517" t="str">
            <v xml:space="preserve">CURVA FERRO GALVANIZADO 45G ROSCA FEMEA REF. 3/4" </v>
          </cell>
          <cell r="C1517" t="str">
            <v>UN</v>
          </cell>
          <cell r="E1517">
            <v>10.35</v>
          </cell>
        </row>
        <row r="1518">
          <cell r="A1518">
            <v>1779</v>
          </cell>
          <cell r="B1518" t="str">
            <v xml:space="preserve">CURVA FERRO GALVANIZADO 45G ROSCA FEMEA REF. 3" </v>
          </cell>
          <cell r="C1518" t="str">
            <v>UN</v>
          </cell>
          <cell r="E1518">
            <v>88.23</v>
          </cell>
        </row>
        <row r="1519">
          <cell r="A1519">
            <v>1780</v>
          </cell>
          <cell r="B1519" t="str">
            <v xml:space="preserve">CURVA FERRO GALVANIZADO 45G ROSCA FEMEA REF. 4" </v>
          </cell>
          <cell r="C1519" t="str">
            <v>UN</v>
          </cell>
          <cell r="E1519">
            <v>152.51</v>
          </cell>
        </row>
        <row r="1520">
          <cell r="A1520">
            <v>1783</v>
          </cell>
          <cell r="B1520" t="str">
            <v xml:space="preserve">CURVA FERRO GALVANIZADO 45G ROSCA MACHO/FEMEA REF. 1 1/2" </v>
          </cell>
          <cell r="C1520" t="str">
            <v>UN</v>
          </cell>
          <cell r="E1520">
            <v>23.53</v>
          </cell>
        </row>
        <row r="1521">
          <cell r="A1521">
            <v>1782</v>
          </cell>
          <cell r="B1521" t="str">
            <v xml:space="preserve">CURVA FERRO GALVANIZADO 45G ROSCA MACHO/FEMEA REF. 1 1/4" </v>
          </cell>
          <cell r="C1521" t="str">
            <v>UN</v>
          </cell>
          <cell r="E1521">
            <v>20.94</v>
          </cell>
        </row>
        <row r="1522">
          <cell r="A1522">
            <v>1817</v>
          </cell>
          <cell r="B1522" t="str">
            <v xml:space="preserve">CURVA FERRO GALVANIZADO 45G ROSCA MACHO/FEMEA REF. 1/2" </v>
          </cell>
          <cell r="C1522" t="str">
            <v>UN</v>
          </cell>
          <cell r="E1522">
            <v>6.27</v>
          </cell>
        </row>
        <row r="1523">
          <cell r="A1523">
            <v>1781</v>
          </cell>
          <cell r="B1523" t="str">
            <v xml:space="preserve">CURVA FERRO GALVANIZADO 45G ROSCA MACHO/FEMEA REF. 1" </v>
          </cell>
          <cell r="C1523" t="str">
            <v>UN</v>
          </cell>
          <cell r="E1523">
            <v>14.27</v>
          </cell>
        </row>
        <row r="1524">
          <cell r="A1524">
            <v>1784</v>
          </cell>
          <cell r="B1524" t="str">
            <v xml:space="preserve">CURVA FERRO GALVANIZADO 45G ROSCA MACHO/FEMEA REF. 2 1/2" </v>
          </cell>
          <cell r="C1524" t="str">
            <v>UN</v>
          </cell>
          <cell r="E1524">
            <v>53.69</v>
          </cell>
        </row>
        <row r="1525">
          <cell r="A1525">
            <v>1810</v>
          </cell>
          <cell r="B1525" t="str">
            <v xml:space="preserve">CURVA FERRO GALVANIZADO 45G ROSCA MACHO/FEMEA REF. 2" </v>
          </cell>
          <cell r="C1525" t="str">
            <v>UN</v>
          </cell>
          <cell r="E1525">
            <v>37.65</v>
          </cell>
        </row>
        <row r="1526">
          <cell r="A1526">
            <v>1811</v>
          </cell>
          <cell r="B1526" t="str">
            <v xml:space="preserve">CURVA FERRO GALVANIZADO 45G ROSCA MACHO/FEMEA REF. 3/4" </v>
          </cell>
          <cell r="C1526" t="str">
            <v>UN</v>
          </cell>
          <cell r="E1526">
            <v>10.17</v>
          </cell>
        </row>
        <row r="1527">
          <cell r="A1527">
            <v>1812</v>
          </cell>
          <cell r="B1527" t="str">
            <v xml:space="preserve">CURVA FERRO GALVANIZADO 45G ROSCA MACHO/FEMEA REF. 3" </v>
          </cell>
          <cell r="C1527" t="str">
            <v>UN</v>
          </cell>
          <cell r="E1527">
            <v>73.010000000000005</v>
          </cell>
        </row>
        <row r="1528">
          <cell r="A1528">
            <v>1813</v>
          </cell>
          <cell r="B1528" t="str">
            <v xml:space="preserve">CURVA FERRO GALVANIZADO 90G ROSCA FEMEA REF 3/4" </v>
          </cell>
          <cell r="C1528" t="str">
            <v>UN</v>
          </cell>
          <cell r="E1528">
            <v>10.93</v>
          </cell>
        </row>
        <row r="1529">
          <cell r="A1529">
            <v>1789</v>
          </cell>
          <cell r="B1529" t="str">
            <v xml:space="preserve">CURVA FERRO GALVANIZADO 90G ROSCA FEMEA REF. 1 1/2" </v>
          </cell>
          <cell r="C1529" t="str">
            <v>UN</v>
          </cell>
          <cell r="E1529">
            <v>32.5</v>
          </cell>
        </row>
        <row r="1530">
          <cell r="A1530">
            <v>1788</v>
          </cell>
          <cell r="B1530" t="str">
            <v xml:space="preserve">CURVA FERRO GALVANIZADO 90G ROSCA FEMEA REF. 1 1/4" </v>
          </cell>
          <cell r="C1530" t="str">
            <v>UN</v>
          </cell>
          <cell r="E1530">
            <v>26.75</v>
          </cell>
        </row>
        <row r="1531">
          <cell r="A1531">
            <v>1786</v>
          </cell>
          <cell r="B1531" t="str">
            <v xml:space="preserve">CURVA FERRO GALVANIZADO 90G ROSCA FEMEA REF. 1/2" </v>
          </cell>
          <cell r="C1531" t="str">
            <v>UN</v>
          </cell>
          <cell r="E1531">
            <v>6.51</v>
          </cell>
        </row>
        <row r="1532">
          <cell r="A1532">
            <v>1787</v>
          </cell>
          <cell r="B1532" t="str">
            <v xml:space="preserve">CURVA FERRO GALVANIZADO 90G ROSCA FEMEA REF. 1" </v>
          </cell>
          <cell r="C1532" t="str">
            <v>UN</v>
          </cell>
          <cell r="E1532">
            <v>17.23</v>
          </cell>
        </row>
        <row r="1533">
          <cell r="A1533">
            <v>1791</v>
          </cell>
          <cell r="B1533" t="str">
            <v xml:space="preserve">CURVA FERRO GALVANIZADO 90G ROSCA FEMEA REF. 2 1/2" </v>
          </cell>
          <cell r="C1533" t="str">
            <v>UN</v>
          </cell>
          <cell r="E1533">
            <v>72.709999999999994</v>
          </cell>
        </row>
        <row r="1534">
          <cell r="A1534">
            <v>1790</v>
          </cell>
          <cell r="B1534" t="str">
            <v xml:space="preserve">CURVA FERRO GALVANIZADO 90G ROSCA FEMEA REF. 2" </v>
          </cell>
          <cell r="C1534" t="str">
            <v>UN</v>
          </cell>
          <cell r="E1534">
            <v>62.7</v>
          </cell>
        </row>
        <row r="1535">
          <cell r="A1535">
            <v>1792</v>
          </cell>
          <cell r="B1535" t="str">
            <v xml:space="preserve">CURVA FERRO GALVANIZADO 90G ROSCA FEMEA REF. 3" </v>
          </cell>
          <cell r="C1535" t="str">
            <v>UN</v>
          </cell>
          <cell r="E1535">
            <v>112.85</v>
          </cell>
        </row>
        <row r="1536">
          <cell r="A1536">
            <v>1793</v>
          </cell>
          <cell r="B1536" t="str">
            <v xml:space="preserve">CURVA FERRO GALVANIZADO 90G ROSCA FEMEA REF. 4" Código Descriçao do Insumo Unid Preço Mediano (R$) </v>
          </cell>
          <cell r="C1536" t="str">
            <v>UN</v>
          </cell>
          <cell r="E1536">
            <v>190.16</v>
          </cell>
        </row>
        <row r="1537">
          <cell r="A1537">
            <v>1816</v>
          </cell>
          <cell r="B1537" t="str">
            <v xml:space="preserve">CURVA FERRO GALVANIZADO 90G ROSCA MACHO REF 1" </v>
          </cell>
          <cell r="C1537" t="str">
            <v>UN</v>
          </cell>
          <cell r="E1537">
            <v>16.8</v>
          </cell>
        </row>
        <row r="1538">
          <cell r="A1538">
            <v>1815</v>
          </cell>
          <cell r="B1538" t="str">
            <v xml:space="preserve">CURVA FERRO GALVANIZADO 90G ROSCA MACHO REF 2 1/2" </v>
          </cell>
          <cell r="C1538" t="str">
            <v>UN</v>
          </cell>
          <cell r="E1538">
            <v>91.03</v>
          </cell>
        </row>
        <row r="1539">
          <cell r="A1539">
            <v>1797</v>
          </cell>
          <cell r="B1539" t="str">
            <v xml:space="preserve">CURVA FERRO GALVANIZADO 90G ROSCA MACHO REF. 1 1/2" </v>
          </cell>
          <cell r="C1539" t="str">
            <v>UN</v>
          </cell>
          <cell r="E1539">
            <v>32.17</v>
          </cell>
        </row>
        <row r="1540">
          <cell r="A1540">
            <v>1796</v>
          </cell>
          <cell r="B1540" t="str">
            <v xml:space="preserve">CURVA FERRO GALVANIZADO 90G ROSCA MACHO REF. 1 1/4" </v>
          </cell>
          <cell r="C1540" t="str">
            <v>UN</v>
          </cell>
          <cell r="E1540">
            <v>25.08</v>
          </cell>
        </row>
        <row r="1541">
          <cell r="A1541">
            <v>1794</v>
          </cell>
          <cell r="B1541" t="str">
            <v xml:space="preserve">CURVA FERRO GALVANIZADO 90G ROSCA MACHO REF. 1/2" </v>
          </cell>
          <cell r="C1541" t="str">
            <v>UN</v>
          </cell>
          <cell r="E1541">
            <v>5.63</v>
          </cell>
        </row>
        <row r="1542">
          <cell r="A1542">
            <v>1798</v>
          </cell>
          <cell r="B1542" t="str">
            <v xml:space="preserve">CURVA FERRO GALVANIZADO 90G ROSCA MACHO REF. 2" </v>
          </cell>
          <cell r="C1542" t="str">
            <v>UN</v>
          </cell>
          <cell r="E1542">
            <v>50.37</v>
          </cell>
        </row>
        <row r="1543">
          <cell r="A1543">
            <v>1795</v>
          </cell>
          <cell r="B1543" t="str">
            <v xml:space="preserve">CURVA FERRO GALVANIZADO 90G ROSCA MACHO REF. 3/4" </v>
          </cell>
          <cell r="C1543" t="str">
            <v>UN</v>
          </cell>
          <cell r="E1543">
            <v>8.4</v>
          </cell>
        </row>
        <row r="1544">
          <cell r="A1544">
            <v>1799</v>
          </cell>
          <cell r="B1544" t="str">
            <v xml:space="preserve">CURVA FERRO GALVANIZADO 90G ROSCA MACHO REF. 3" </v>
          </cell>
          <cell r="C1544" t="str">
            <v>UN</v>
          </cell>
          <cell r="E1544">
            <v>112.43</v>
          </cell>
        </row>
        <row r="1545">
          <cell r="A1545">
            <v>1800</v>
          </cell>
          <cell r="B1545" t="str">
            <v xml:space="preserve">CURVA FERRO GALVANIZADO 90G ROSCA MACHO REF. 4" </v>
          </cell>
          <cell r="C1545" t="str">
            <v>UN</v>
          </cell>
          <cell r="E1545">
            <v>188.79</v>
          </cell>
        </row>
        <row r="1546">
          <cell r="A1546">
            <v>1801</v>
          </cell>
          <cell r="B1546" t="str">
            <v xml:space="preserve">CURVA FERRO GALVANIZADO 90G ROSCA MACHO REF. 5" </v>
          </cell>
          <cell r="C1546" t="str">
            <v>UN</v>
          </cell>
          <cell r="E1546">
            <v>382.38</v>
          </cell>
        </row>
        <row r="1547">
          <cell r="A1547">
            <v>1802</v>
          </cell>
          <cell r="B1547" t="str">
            <v xml:space="preserve">CURVA FERRO GALVANIZADO 90G ROSCA MACHO REF. 6" </v>
          </cell>
          <cell r="C1547" t="str">
            <v>UN</v>
          </cell>
          <cell r="E1547">
            <v>404.84</v>
          </cell>
        </row>
        <row r="1548">
          <cell r="A1548">
            <v>1809</v>
          </cell>
          <cell r="B1548" t="str">
            <v xml:space="preserve">CURVA FERRO GALVANIZADO 90G ROSCA MACHO/FEMEA REF. 1 1/2" </v>
          </cell>
          <cell r="C1548" t="str">
            <v>UN</v>
          </cell>
          <cell r="E1548">
            <v>31.2</v>
          </cell>
        </row>
        <row r="1549">
          <cell r="A1549">
            <v>1814</v>
          </cell>
          <cell r="B1549" t="str">
            <v xml:space="preserve">CURVA FERRO GALVANIZADO 90G ROSCA MACHO/FEMEA REF. 1 1/4" </v>
          </cell>
          <cell r="C1549" t="str">
            <v>UN</v>
          </cell>
          <cell r="E1549">
            <v>27.06</v>
          </cell>
        </row>
        <row r="1550">
          <cell r="A1550">
            <v>1803</v>
          </cell>
          <cell r="B1550" t="str">
            <v xml:space="preserve">CURVA FERRO GALVANIZADO 90G ROSCA MACHO/FEMEA REF. 1/2" </v>
          </cell>
          <cell r="C1550" t="str">
            <v>UN</v>
          </cell>
          <cell r="E1550">
            <v>6.33</v>
          </cell>
        </row>
        <row r="1551">
          <cell r="A1551">
            <v>1805</v>
          </cell>
          <cell r="B1551" t="str">
            <v xml:space="preserve">CURVA FERRO GALVANIZADO 90G ROSCA MACHO/FEMEA REF. 1" </v>
          </cell>
          <cell r="C1551" t="str">
            <v>UN</v>
          </cell>
          <cell r="E1551">
            <v>15.61</v>
          </cell>
        </row>
        <row r="1552">
          <cell r="A1552">
            <v>1821</v>
          </cell>
          <cell r="B1552" t="str">
            <v xml:space="preserve">CURVA FERRO GALVANIZADO 90G ROSCA MACHO/FEMEA REF. 2 1/2" </v>
          </cell>
          <cell r="C1552" t="str">
            <v>UN</v>
          </cell>
          <cell r="E1552">
            <v>79.59</v>
          </cell>
        </row>
        <row r="1553">
          <cell r="A1553">
            <v>1806</v>
          </cell>
          <cell r="B1553" t="str">
            <v xml:space="preserve">CURVA FERRO GALVANIZADO 90G ROSCA MACHO/FEMEA REF. 2" </v>
          </cell>
          <cell r="C1553" t="str">
            <v>UN</v>
          </cell>
          <cell r="E1553">
            <v>48.82</v>
          </cell>
        </row>
        <row r="1554">
          <cell r="A1554">
            <v>1804</v>
          </cell>
          <cell r="B1554" t="str">
            <v xml:space="preserve">CURVA FERRO GALVANIZADO 90G ROSCA MACHO/FEMEA REF. 3/4" </v>
          </cell>
          <cell r="C1554" t="str">
            <v>UN</v>
          </cell>
          <cell r="E1554">
            <v>9.0399999999999991</v>
          </cell>
        </row>
        <row r="1555">
          <cell r="A1555">
            <v>1807</v>
          </cell>
          <cell r="B1555" t="str">
            <v xml:space="preserve">CURVA FERRO GALVANIZADO 90G ROSCA MACHO/FEMEA REF. 3" </v>
          </cell>
          <cell r="C1555" t="str">
            <v>UN</v>
          </cell>
          <cell r="E1555">
            <v>109.11</v>
          </cell>
        </row>
        <row r="1556">
          <cell r="A1556">
            <v>1808</v>
          </cell>
          <cell r="B1556" t="str">
            <v xml:space="preserve">CURVA FERRO GALVANIZADO 90G ROSCA MACHO/FEMEA REF. 4" </v>
          </cell>
          <cell r="C1556" t="str">
            <v>UN</v>
          </cell>
          <cell r="E1556">
            <v>172.14</v>
          </cell>
        </row>
        <row r="1557">
          <cell r="A1557">
            <v>1768</v>
          </cell>
          <cell r="B1557" t="str">
            <v xml:space="preserve">CURVA LONGA CERAMICA ESG PB DN 100 </v>
          </cell>
          <cell r="C1557" t="str">
            <v>UN</v>
          </cell>
          <cell r="E1557">
            <v>9.4</v>
          </cell>
        </row>
        <row r="1558">
          <cell r="A1558">
            <v>1769</v>
          </cell>
          <cell r="B1558" t="str">
            <v xml:space="preserve">CURVA LONGA CERAMICA ESG PB DN 150 </v>
          </cell>
          <cell r="C1558" t="str">
            <v>UN</v>
          </cell>
          <cell r="E1558">
            <v>9.4</v>
          </cell>
        </row>
        <row r="1559">
          <cell r="A1559">
            <v>20099</v>
          </cell>
          <cell r="B1559" t="str">
            <v xml:space="preserve">CURVA PVC LEVE 45G C/ PONTA E BOLSA LISA DN 125MM </v>
          </cell>
          <cell r="C1559" t="str">
            <v>UN</v>
          </cell>
          <cell r="E1559">
            <v>71.180000000000007</v>
          </cell>
        </row>
        <row r="1560">
          <cell r="A1560">
            <v>20101</v>
          </cell>
          <cell r="B1560" t="str">
            <v xml:space="preserve">CURVA PVC LEVE 45G C/ PONTA E BOLSA LISA DN 150MM </v>
          </cell>
          <cell r="C1560" t="str">
            <v>UN</v>
          </cell>
          <cell r="E1560">
            <v>65.33</v>
          </cell>
        </row>
        <row r="1561">
          <cell r="A1561">
            <v>20100</v>
          </cell>
          <cell r="B1561" t="str">
            <v xml:space="preserve">CURVA PVC LEVE 45G C/ PONTA E BOLSA LISA DN 200MM </v>
          </cell>
          <cell r="C1561" t="str">
            <v>UN</v>
          </cell>
          <cell r="E1561">
            <v>141.54</v>
          </cell>
        </row>
        <row r="1562">
          <cell r="A1562">
            <v>20102</v>
          </cell>
          <cell r="B1562" t="str">
            <v xml:space="preserve">CURVA PVC LEVE 90G C/ PONTA E BOLSA LISA DN 125MM </v>
          </cell>
          <cell r="C1562" t="str">
            <v>UN</v>
          </cell>
          <cell r="E1562">
            <v>71.849999999999994</v>
          </cell>
        </row>
        <row r="1563">
          <cell r="A1563">
            <v>1952</v>
          </cell>
          <cell r="B1563" t="str">
            <v xml:space="preserve">CURVA PVC LEVE 90G C/ PONTA E BOLSA LISA DN 150MM </v>
          </cell>
          <cell r="C1563" t="str">
            <v>UN</v>
          </cell>
          <cell r="E1563">
            <v>80.739999999999995</v>
          </cell>
        </row>
        <row r="1564">
          <cell r="A1564">
            <v>20103</v>
          </cell>
          <cell r="B1564" t="str">
            <v xml:space="preserve">CURVA PVC LEVE 90G C/ PONTA E BOLSA LISA DN 200MM </v>
          </cell>
          <cell r="C1564" t="str">
            <v>UN</v>
          </cell>
          <cell r="E1564">
            <v>199.53</v>
          </cell>
        </row>
        <row r="1565">
          <cell r="A1565">
            <v>20104</v>
          </cell>
          <cell r="B1565" t="str">
            <v xml:space="preserve">CURVA PVC LEVE 90G C/ PONTA E BOLSA LISA DN 250MM </v>
          </cell>
          <cell r="C1565" t="str">
            <v>UN</v>
          </cell>
          <cell r="E1565">
            <v>635.15</v>
          </cell>
        </row>
        <row r="1566">
          <cell r="A1566">
            <v>20105</v>
          </cell>
          <cell r="B1566" t="str">
            <v xml:space="preserve">CURVA PVC LEVE 90G C/ PONTA E BOLSA LISA DN 300MM </v>
          </cell>
          <cell r="C1566" t="str">
            <v>UN</v>
          </cell>
          <cell r="E1566">
            <v>937.24</v>
          </cell>
        </row>
        <row r="1567">
          <cell r="A1567">
            <v>1965</v>
          </cell>
          <cell r="B1567" t="str">
            <v xml:space="preserve">CURVA PVC LONGA 45G P/ ESG PREDIAL DN 100MM </v>
          </cell>
          <cell r="C1567" t="str">
            <v>UN</v>
          </cell>
          <cell r="E1567">
            <v>27.73</v>
          </cell>
        </row>
        <row r="1568">
          <cell r="A1568">
            <v>10765</v>
          </cell>
          <cell r="B1568" t="str">
            <v xml:space="preserve">CURVA PVC LONGA 45G P/ ESG PREDIAL DN 50MM </v>
          </cell>
          <cell r="C1568" t="str">
            <v>UN</v>
          </cell>
          <cell r="E1568">
            <v>11.97</v>
          </cell>
        </row>
        <row r="1569">
          <cell r="A1569">
            <v>10767</v>
          </cell>
          <cell r="B1569" t="str">
            <v xml:space="preserve">CURVA PVC LONGA 45G P/ ESG PREDIAL DN 75MM </v>
          </cell>
          <cell r="C1569" t="str">
            <v>UN</v>
          </cell>
          <cell r="E1569">
            <v>26.45</v>
          </cell>
        </row>
        <row r="1570">
          <cell r="A1570">
            <v>1970</v>
          </cell>
          <cell r="B1570" t="str">
            <v xml:space="preserve">CURVA PVC LONGA 90G P/ ESG PREDIAL DN 100MM </v>
          </cell>
          <cell r="C1570" t="str">
            <v>UN</v>
          </cell>
          <cell r="E1570">
            <v>27.22</v>
          </cell>
        </row>
        <row r="1571">
          <cell r="A1571">
            <v>1968</v>
          </cell>
          <cell r="B1571" t="str">
            <v xml:space="preserve">CURVA PVC LONGA 90G P/ ESG PREDIAL DN 50MM </v>
          </cell>
          <cell r="C1571" t="str">
            <v>UN</v>
          </cell>
          <cell r="E1571">
            <v>5.7</v>
          </cell>
        </row>
        <row r="1572">
          <cell r="A1572">
            <v>1969</v>
          </cell>
          <cell r="B1572" t="str">
            <v xml:space="preserve">CURVA PVC LONGA 90G P/ ESG PREDIAL DN 75MM </v>
          </cell>
          <cell r="C1572" t="str">
            <v>UN</v>
          </cell>
          <cell r="E1572">
            <v>16.899999999999999</v>
          </cell>
        </row>
        <row r="1573">
          <cell r="A1573">
            <v>1839</v>
          </cell>
          <cell r="B1573" t="str">
            <v xml:space="preserve">CURVA PVC PBA NBR 10351 P/ REDE AGUA JE PB 22G DN 100 /DE 110MM </v>
          </cell>
          <cell r="C1573" t="str">
            <v>UN</v>
          </cell>
          <cell r="E1573">
            <v>141.81</v>
          </cell>
        </row>
        <row r="1574">
          <cell r="A1574">
            <v>1835</v>
          </cell>
          <cell r="B1574" t="str">
            <v xml:space="preserve">CURVA PVC PBA NBR 10351 P/ REDE AGUA JE PB 22G DN 50 /DE 60MM </v>
          </cell>
          <cell r="C1574" t="str">
            <v>UN</v>
          </cell>
          <cell r="E1574">
            <v>27.76</v>
          </cell>
        </row>
        <row r="1575">
          <cell r="A1575">
            <v>1823</v>
          </cell>
          <cell r="B1575" t="str">
            <v xml:space="preserve">CURVA PVC PBA NBR 10351 P/ REDE AGUA JE PB 22G DN 75 /DE 85MM </v>
          </cell>
          <cell r="C1575" t="str">
            <v>UN</v>
          </cell>
          <cell r="E1575">
            <v>76.44</v>
          </cell>
        </row>
        <row r="1576">
          <cell r="A1576">
            <v>1827</v>
          </cell>
          <cell r="B1576" t="str">
            <v xml:space="preserve">CURVA PVC PBA NBR 10351 P/ REDE AGUA JE PB 45G DN 100 /DE 110MM </v>
          </cell>
          <cell r="C1576" t="str">
            <v>UN</v>
          </cell>
          <cell r="E1576">
            <v>156.27000000000001</v>
          </cell>
        </row>
        <row r="1577">
          <cell r="A1577">
            <v>1831</v>
          </cell>
          <cell r="B1577" t="str">
            <v xml:space="preserve">CURVA PVC PBA NBR 10351 P/ REDE AGUA JE PB 45G DN 50 /DE 60MM </v>
          </cell>
          <cell r="C1577" t="str">
            <v>UN</v>
          </cell>
          <cell r="E1577">
            <v>29.93</v>
          </cell>
        </row>
        <row r="1578">
          <cell r="A1578">
            <v>1825</v>
          </cell>
          <cell r="B1578" t="str">
            <v xml:space="preserve">CURVA PVC PBA NBR 10351 P/ REDE AGUA JE PB 45G DN 75 /DE 85MM </v>
          </cell>
          <cell r="C1578" t="str">
            <v>UN</v>
          </cell>
          <cell r="E1578">
            <v>86.45</v>
          </cell>
        </row>
        <row r="1579">
          <cell r="A1579">
            <v>1828</v>
          </cell>
          <cell r="B1579" t="str">
            <v xml:space="preserve">CURVA PVC PBA NBR 10351 P/ REDE AGUA JE PB 90G DN 100 /DE 110MM </v>
          </cell>
          <cell r="C1579" t="str">
            <v>UN</v>
          </cell>
          <cell r="E1579">
            <v>156.37</v>
          </cell>
        </row>
        <row r="1580">
          <cell r="A1580">
            <v>1845</v>
          </cell>
          <cell r="B1580" t="str">
            <v xml:space="preserve">CURVA PVC PBA NBR 10351 P/ REDE AGUA JE PB 90G DN 50 /DE 60MM </v>
          </cell>
          <cell r="C1580" t="str">
            <v>UN</v>
          </cell>
          <cell r="E1580">
            <v>24.42</v>
          </cell>
        </row>
        <row r="1581">
          <cell r="A1581">
            <v>1824</v>
          </cell>
          <cell r="B1581" t="str">
            <v xml:space="preserve">CURVA PVC PBA NBR 10351 P/ REDE AGUA JE PB 90G DN 75 /DE 85MM </v>
          </cell>
          <cell r="C1581" t="str">
            <v>UN</v>
          </cell>
          <cell r="E1581">
            <v>102.17</v>
          </cell>
        </row>
        <row r="1582">
          <cell r="A1582">
            <v>20097</v>
          </cell>
          <cell r="B1582" t="str">
            <v xml:space="preserve">CURVA PVC SERIE R 87,5G CURTA ESG PREDIAL P/ PE-DE-COLUNA 100MM </v>
          </cell>
          <cell r="C1582" t="str">
            <v>UN</v>
          </cell>
          <cell r="E1582">
            <v>42.58</v>
          </cell>
        </row>
        <row r="1583">
          <cell r="A1583">
            <v>20098</v>
          </cell>
          <cell r="B1583" t="str">
            <v xml:space="preserve">CURVA PVC SERIE R 87,5G CURTA ESG PREDIAL P/ PE-DE-COLUNA 150MM </v>
          </cell>
          <cell r="C1583" t="str">
            <v>UN</v>
          </cell>
          <cell r="E1583">
            <v>276.26</v>
          </cell>
        </row>
        <row r="1584">
          <cell r="A1584">
            <v>20096</v>
          </cell>
          <cell r="B1584" t="str">
            <v xml:space="preserve">CURVA PVC SERIE R 87,5G CURTA ESG PREDIAL P/ PE-DE-COLUNA 75MM </v>
          </cell>
          <cell r="C1584" t="str">
            <v>UN</v>
          </cell>
          <cell r="E1584">
            <v>24.55</v>
          </cell>
        </row>
        <row r="1585">
          <cell r="A1585">
            <v>1954</v>
          </cell>
          <cell r="B1585" t="str">
            <v xml:space="preserve">CURVA PVC SOLD 45G P/ AGUA FRIA PREDIAL 110 MM </v>
          </cell>
          <cell r="C1585" t="str">
            <v>UN</v>
          </cell>
          <cell r="E1585">
            <v>70.819999999999993</v>
          </cell>
        </row>
        <row r="1586">
          <cell r="A1586">
            <v>1926</v>
          </cell>
          <cell r="B1586" t="str">
            <v xml:space="preserve">CURVA PVC SOLD 45G P/ AGUA FRIA PREDIAL 20 MM </v>
          </cell>
          <cell r="C1586" t="str">
            <v>UN</v>
          </cell>
          <cell r="E1586">
            <v>0.51</v>
          </cell>
        </row>
        <row r="1587">
          <cell r="A1587">
            <v>1927</v>
          </cell>
          <cell r="B1587" t="str">
            <v xml:space="preserve">CURVA PVC SOLD 45G P/ AGUA FRIA PREDIAL 25 MM </v>
          </cell>
          <cell r="C1587" t="str">
            <v>UN</v>
          </cell>
          <cell r="E1587">
            <v>0.87</v>
          </cell>
        </row>
        <row r="1588">
          <cell r="A1588">
            <v>1923</v>
          </cell>
          <cell r="B1588" t="str">
            <v xml:space="preserve">CURVA PVC SOLD 45G P/ AGUA FRIA PREDIAL 32 MM </v>
          </cell>
          <cell r="C1588" t="str">
            <v>UN</v>
          </cell>
          <cell r="E1588">
            <v>1.64</v>
          </cell>
        </row>
        <row r="1589">
          <cell r="A1589">
            <v>1929</v>
          </cell>
          <cell r="B1589" t="str">
            <v xml:space="preserve">CURVA PVC SOLD 45G P/ AGUA FRIA PREDIAL 40 MM Código Descriçao do Insumo Unid Preço Mediano (R$) </v>
          </cell>
          <cell r="C1589" t="str">
            <v>UN</v>
          </cell>
          <cell r="E1589">
            <v>3.08</v>
          </cell>
        </row>
        <row r="1590">
          <cell r="A1590">
            <v>1930</v>
          </cell>
          <cell r="B1590" t="str">
            <v xml:space="preserve">CURVA PVC SOLD 45G P/ AGUA FRIA PREDIAL 50 MM </v>
          </cell>
          <cell r="C1590" t="str">
            <v>UN</v>
          </cell>
          <cell r="E1590">
            <v>6.32</v>
          </cell>
        </row>
        <row r="1591">
          <cell r="A1591">
            <v>1924</v>
          </cell>
          <cell r="B1591" t="str">
            <v xml:space="preserve">CURVA PVC SOLD 45G P/ AGUA FRIA PREDIAL 60 MM </v>
          </cell>
          <cell r="C1591" t="str">
            <v>UN</v>
          </cell>
          <cell r="E1591">
            <v>10.48</v>
          </cell>
        </row>
        <row r="1592">
          <cell r="A1592">
            <v>1953</v>
          </cell>
          <cell r="B1592" t="str">
            <v xml:space="preserve">CURVA PVC SOLD 45G P/ AGUA FRIA PREDIAL 85 MM </v>
          </cell>
          <cell r="C1592" t="str">
            <v>UN</v>
          </cell>
          <cell r="E1592">
            <v>30.1</v>
          </cell>
        </row>
        <row r="1593">
          <cell r="A1593">
            <v>1962</v>
          </cell>
          <cell r="B1593" t="str">
            <v xml:space="preserve">CURVA PVC SOLD 90G P/ AGUA FRIA PREDIAL 110 MM </v>
          </cell>
          <cell r="C1593" t="str">
            <v>UN</v>
          </cell>
          <cell r="E1593">
            <v>83.25</v>
          </cell>
        </row>
        <row r="1594">
          <cell r="A1594">
            <v>1955</v>
          </cell>
          <cell r="B1594" t="str">
            <v xml:space="preserve">CURVA PVC SOLD 90G P/ AGUA FRIA PREDIAL 20 MM </v>
          </cell>
          <cell r="C1594" t="str">
            <v>UN</v>
          </cell>
          <cell r="E1594">
            <v>1.34</v>
          </cell>
        </row>
        <row r="1595">
          <cell r="A1595">
            <v>1956</v>
          </cell>
          <cell r="B1595" t="str">
            <v xml:space="preserve">CURVA PVC SOLD 90G P/ AGUA FRIA PREDIAL 25 MM </v>
          </cell>
          <cell r="C1595" t="str">
            <v>UN</v>
          </cell>
          <cell r="E1595">
            <v>1.8</v>
          </cell>
        </row>
        <row r="1596">
          <cell r="A1596">
            <v>1957</v>
          </cell>
          <cell r="B1596" t="str">
            <v xml:space="preserve">CURVA PVC SOLD 90G P/ AGUA FRIA PREDIAL 32 MM </v>
          </cell>
          <cell r="C1596" t="str">
            <v>UN</v>
          </cell>
          <cell r="E1596">
            <v>3.9</v>
          </cell>
        </row>
        <row r="1597">
          <cell r="A1597">
            <v>1958</v>
          </cell>
          <cell r="B1597" t="str">
            <v xml:space="preserve">CURVA PVC SOLD 90G P/ AGUA FRIA PREDIAL 40 MM </v>
          </cell>
          <cell r="C1597" t="str">
            <v>UN</v>
          </cell>
          <cell r="E1597">
            <v>6.88</v>
          </cell>
        </row>
        <row r="1598">
          <cell r="A1598">
            <v>1959</v>
          </cell>
          <cell r="B1598" t="str">
            <v xml:space="preserve">CURVA PVC SOLD 90G P/ AGUA FRIA PREDIAL 50 MM </v>
          </cell>
          <cell r="C1598" t="str">
            <v>UN</v>
          </cell>
          <cell r="E1598">
            <v>8.4700000000000006</v>
          </cell>
        </row>
        <row r="1599">
          <cell r="A1599">
            <v>1925</v>
          </cell>
          <cell r="B1599" t="str">
            <v xml:space="preserve">CURVA PVC SOLD 90G P/ AGUA FRIA PREDIAL 60 MM </v>
          </cell>
          <cell r="C1599" t="str">
            <v>UN</v>
          </cell>
          <cell r="E1599">
            <v>20.03</v>
          </cell>
        </row>
        <row r="1600">
          <cell r="A1600">
            <v>1960</v>
          </cell>
          <cell r="B1600" t="str">
            <v xml:space="preserve">CURVA PVC SOLD 90G P/ AGUA FRIA PREDIAL 75 MM </v>
          </cell>
          <cell r="C1600" t="str">
            <v>UN</v>
          </cell>
          <cell r="E1600">
            <v>27.12</v>
          </cell>
        </row>
        <row r="1601">
          <cell r="A1601">
            <v>1961</v>
          </cell>
          <cell r="B1601" t="str">
            <v xml:space="preserve">CURVA PVC SOLD 90G P/ AGUA FRIA PREDIAL 85 MM </v>
          </cell>
          <cell r="C1601" t="str">
            <v>UN</v>
          </cell>
          <cell r="E1601">
            <v>39.49</v>
          </cell>
        </row>
        <row r="1602">
          <cell r="A1602">
            <v>1881</v>
          </cell>
          <cell r="B1602" t="str">
            <v xml:space="preserve">CURVA PVC 135G 1 1/2" P/ ELETRODUTO ROSCAVEL </v>
          </cell>
          <cell r="C1602" t="str">
            <v>UN</v>
          </cell>
          <cell r="E1602">
            <v>7.56</v>
          </cell>
        </row>
        <row r="1603">
          <cell r="A1603">
            <v>1890</v>
          </cell>
          <cell r="B1603" t="str">
            <v xml:space="preserve">CURVA PVC 135G 1 1/4" P/ ELETRODUTO ROSCAVEL </v>
          </cell>
          <cell r="C1603" t="str">
            <v>UN</v>
          </cell>
          <cell r="E1603">
            <v>6.6</v>
          </cell>
        </row>
        <row r="1604">
          <cell r="A1604">
            <v>1886</v>
          </cell>
          <cell r="B1604" t="str">
            <v xml:space="preserve">CURVA PVC 135G 1/2" P/ ELETRODUTO ROSCAVEL </v>
          </cell>
          <cell r="C1604" t="str">
            <v>UN</v>
          </cell>
          <cell r="E1604">
            <v>2.75</v>
          </cell>
        </row>
        <row r="1605">
          <cell r="A1605">
            <v>1880</v>
          </cell>
          <cell r="B1605" t="str">
            <v xml:space="preserve">CURVA PVC 135G 1" P/ ELETRODUTO ROSCAVEL </v>
          </cell>
          <cell r="C1605" t="str">
            <v>UN</v>
          </cell>
          <cell r="E1605">
            <v>3.35</v>
          </cell>
        </row>
        <row r="1606">
          <cell r="A1606">
            <v>1882</v>
          </cell>
          <cell r="B1606" t="str">
            <v xml:space="preserve">CURVA PVC 135G 2 1/2" P/ ELETRODUTO ROSCAVEL </v>
          </cell>
          <cell r="C1606" t="str">
            <v>UN</v>
          </cell>
          <cell r="E1606">
            <v>11.41</v>
          </cell>
        </row>
        <row r="1607">
          <cell r="A1607">
            <v>1889</v>
          </cell>
          <cell r="B1607" t="str">
            <v xml:space="preserve">CURVA PVC 135G 2" P/ ELETRODUTO ROSCAVEL </v>
          </cell>
          <cell r="C1607" t="str">
            <v>UN</v>
          </cell>
          <cell r="E1607">
            <v>9.99</v>
          </cell>
        </row>
        <row r="1608">
          <cell r="A1608">
            <v>1888</v>
          </cell>
          <cell r="B1608" t="str">
            <v xml:space="preserve">CURVA PVC 135G 3" P/ ELETRODUTO ROSCAVEL </v>
          </cell>
          <cell r="C1608" t="str">
            <v>UN</v>
          </cell>
          <cell r="E1608">
            <v>27</v>
          </cell>
        </row>
        <row r="1609">
          <cell r="A1609">
            <v>1883</v>
          </cell>
          <cell r="B1609" t="str">
            <v xml:space="preserve">CURVA PVC 135G 4" P/ ELETRODUTO ROSCAVEL </v>
          </cell>
          <cell r="C1609" t="str">
            <v>UN</v>
          </cell>
          <cell r="E1609">
            <v>28.85</v>
          </cell>
        </row>
        <row r="1610">
          <cell r="A1610">
            <v>12033</v>
          </cell>
          <cell r="B1610" t="str">
            <v xml:space="preserve">CURVA PVC 180G 1.1/2" P/ ELETRODUTO ROSCAVEL </v>
          </cell>
          <cell r="C1610" t="str">
            <v>UN</v>
          </cell>
          <cell r="E1610">
            <v>7.56</v>
          </cell>
        </row>
        <row r="1611">
          <cell r="A1611">
            <v>12034</v>
          </cell>
          <cell r="B1611" t="str">
            <v xml:space="preserve">CURVA PVC 180G 3/4" P/ ELETRODUTO ROSCAVEL </v>
          </cell>
          <cell r="C1611" t="str">
            <v>UN</v>
          </cell>
          <cell r="E1611">
            <v>2.6</v>
          </cell>
        </row>
        <row r="1612">
          <cell r="A1612">
            <v>1964</v>
          </cell>
          <cell r="B1612" t="str">
            <v xml:space="preserve">CURVA PVC 45 CURTA EB-608 PB DN 100 P/ESG PREDIAL </v>
          </cell>
          <cell r="C1612" t="str">
            <v>UN</v>
          </cell>
          <cell r="E1612">
            <v>10.07</v>
          </cell>
        </row>
        <row r="1613">
          <cell r="A1613">
            <v>20094</v>
          </cell>
          <cell r="B1613" t="str">
            <v xml:space="preserve">CURVA PVC 45G CURTA NBR-10569 P/REDE COLET ESG PB JE DN 100MM </v>
          </cell>
          <cell r="C1613" t="str">
            <v>UN</v>
          </cell>
          <cell r="E1613">
            <v>18.760000000000002</v>
          </cell>
        </row>
        <row r="1614">
          <cell r="A1614">
            <v>1858</v>
          </cell>
          <cell r="B1614" t="str">
            <v xml:space="preserve">CURVA PVC 45G NBR-10569 P/ REDE COLET ESG PB JE DN 100MM </v>
          </cell>
          <cell r="C1614" t="str">
            <v>UN</v>
          </cell>
          <cell r="E1614">
            <v>36.909999999999997</v>
          </cell>
        </row>
        <row r="1615">
          <cell r="A1615">
            <v>1857</v>
          </cell>
          <cell r="B1615" t="str">
            <v xml:space="preserve">CURVA PVC 45G NBR-10569 P/ REDE COLET ESG PB JE DN 125MM </v>
          </cell>
          <cell r="C1615" t="str">
            <v>UN</v>
          </cell>
          <cell r="E1615">
            <v>80.48</v>
          </cell>
        </row>
        <row r="1616">
          <cell r="A1616">
            <v>1844</v>
          </cell>
          <cell r="B1616" t="str">
            <v xml:space="preserve">CURVA PVC 45G NBR-10569 P/ REDE COLET ESG PB JE DN 150MM </v>
          </cell>
          <cell r="C1616" t="str">
            <v>UN</v>
          </cell>
          <cell r="E1616">
            <v>145.85</v>
          </cell>
        </row>
        <row r="1617">
          <cell r="A1617">
            <v>1836</v>
          </cell>
          <cell r="B1617" t="str">
            <v xml:space="preserve">CURVA PVC 45G NBR-10569 P/ REDE COLET ESG PB JE DN 200MM </v>
          </cell>
          <cell r="C1617" t="str">
            <v>UN</v>
          </cell>
          <cell r="E1617">
            <v>268.39999999999998</v>
          </cell>
        </row>
        <row r="1618">
          <cell r="A1618">
            <v>1837</v>
          </cell>
          <cell r="B1618" t="str">
            <v xml:space="preserve">CURVA PVC 45G NBR-10569 P/ REDE COLET ESG PB JE DN 250MM </v>
          </cell>
          <cell r="C1618" t="str">
            <v>UN</v>
          </cell>
          <cell r="E1618">
            <v>510.91</v>
          </cell>
        </row>
        <row r="1619">
          <cell r="A1619">
            <v>1860</v>
          </cell>
          <cell r="B1619" t="str">
            <v xml:space="preserve">CURVA PVC 45G NBR-10569 P/ REDE COLET ESG PB JE DN 300MM </v>
          </cell>
          <cell r="C1619" t="str">
            <v>UN</v>
          </cell>
          <cell r="E1619">
            <v>1006.16</v>
          </cell>
        </row>
        <row r="1620">
          <cell r="A1620">
            <v>1861</v>
          </cell>
          <cell r="B1620" t="str">
            <v xml:space="preserve">CURVA PVC 45G NBR-10569 P/ REDE COLET ESG PB JE DN 350MM </v>
          </cell>
          <cell r="C1620" t="str">
            <v>UN</v>
          </cell>
          <cell r="E1620">
            <v>1331.68</v>
          </cell>
        </row>
        <row r="1621">
          <cell r="A1621">
            <v>1862</v>
          </cell>
          <cell r="B1621" t="str">
            <v xml:space="preserve">CURVA PVC 45G NBR-10569 P/ REDE COLET ESG PB JE DN 400MM </v>
          </cell>
          <cell r="C1621" t="str">
            <v>UN</v>
          </cell>
          <cell r="E1621">
            <v>1616.56</v>
          </cell>
        </row>
        <row r="1622">
          <cell r="A1622">
            <v>1967</v>
          </cell>
          <cell r="B1622" t="str">
            <v xml:space="preserve">CURVA PVC 90 LONGA EB-608 BB DN 40 P/ESG PREDIAL </v>
          </cell>
          <cell r="C1622" t="str">
            <v>UN</v>
          </cell>
          <cell r="E1622">
            <v>3.22</v>
          </cell>
        </row>
        <row r="1623">
          <cell r="A1623">
            <v>1941</v>
          </cell>
          <cell r="B1623" t="str">
            <v xml:space="preserve">CURVA PVC 90G C/ROSCA P/ AGUA FRIA PREDIAL 1 1/2" </v>
          </cell>
          <cell r="C1623" t="str">
            <v>UN</v>
          </cell>
          <cell r="E1623">
            <v>9.98</v>
          </cell>
        </row>
        <row r="1624">
          <cell r="A1624">
            <v>1940</v>
          </cell>
          <cell r="B1624" t="str">
            <v xml:space="preserve">CURVA PVC 90G C/ROSCA P/ AGUA FRIA PREDIAL 1 1/4" </v>
          </cell>
          <cell r="C1624" t="str">
            <v>UN</v>
          </cell>
          <cell r="E1624">
            <v>7.25</v>
          </cell>
        </row>
        <row r="1625">
          <cell r="A1625">
            <v>1937</v>
          </cell>
          <cell r="B1625" t="str">
            <v xml:space="preserve">CURVA PVC 90G C/ROSCA P/ AGUA FRIA PREDIAL 1/2" </v>
          </cell>
          <cell r="C1625" t="str">
            <v>UN</v>
          </cell>
          <cell r="E1625">
            <v>1.8</v>
          </cell>
        </row>
        <row r="1626">
          <cell r="A1626">
            <v>1939</v>
          </cell>
          <cell r="B1626" t="str">
            <v xml:space="preserve">CURVA PVC 90G C/ROSCA P/ AGUA FRIA PREDIAL 1" </v>
          </cell>
          <cell r="C1626" t="str">
            <v>UN</v>
          </cell>
          <cell r="E1626">
            <v>4.5199999999999996</v>
          </cell>
        </row>
        <row r="1627">
          <cell r="A1627">
            <v>1942</v>
          </cell>
          <cell r="B1627" t="str">
            <v xml:space="preserve">CURVA PVC 90G C/ROSCA P/ AGUA FRIA PREDIAL 2" </v>
          </cell>
          <cell r="C1627" t="str">
            <v>UN</v>
          </cell>
          <cell r="E1627">
            <v>18.670000000000002</v>
          </cell>
        </row>
        <row r="1628">
          <cell r="A1628">
            <v>1938</v>
          </cell>
          <cell r="B1628" t="str">
            <v xml:space="preserve">CURVA PVC 90G C/ROSCA P/ AGUA FRIA PREDIAL 3/4" </v>
          </cell>
          <cell r="C1628" t="str">
            <v>UN</v>
          </cell>
          <cell r="E1628">
            <v>2.4700000000000002</v>
          </cell>
        </row>
        <row r="1629">
          <cell r="A1629">
            <v>20095</v>
          </cell>
          <cell r="B1629" t="str">
            <v xml:space="preserve">CURVA PVC 90G CURTA NBR-10569 P/REDE COLET ESG PB JE DN 100MM </v>
          </cell>
          <cell r="C1629" t="str">
            <v>UN</v>
          </cell>
          <cell r="E1629">
            <v>23.76</v>
          </cell>
        </row>
        <row r="1630">
          <cell r="A1630">
            <v>1933</v>
          </cell>
          <cell r="B1630" t="str">
            <v xml:space="preserve">CURVA PVC 90G CURTA PVC P/ ESG PREDIAL DN 40 MM </v>
          </cell>
          <cell r="C1630" t="str">
            <v>UN</v>
          </cell>
          <cell r="E1630">
            <v>2.62</v>
          </cell>
        </row>
        <row r="1631">
          <cell r="A1631">
            <v>1932</v>
          </cell>
          <cell r="B1631" t="str">
            <v xml:space="preserve">CURVA PVC 90G CURTA PVC P/ ESG PREDIAL DN 50MM </v>
          </cell>
          <cell r="C1631" t="str">
            <v>UN</v>
          </cell>
          <cell r="E1631">
            <v>7.34</v>
          </cell>
        </row>
        <row r="1632">
          <cell r="A1632">
            <v>1951</v>
          </cell>
          <cell r="B1632" t="str">
            <v xml:space="preserve">CURVA PVC 90G CURTA PVC P/ ESG PREDIAL DN 75MM </v>
          </cell>
          <cell r="C1632" t="str">
            <v>UN</v>
          </cell>
          <cell r="E1632">
            <v>13.46</v>
          </cell>
        </row>
        <row r="1633">
          <cell r="A1633">
            <v>1966</v>
          </cell>
          <cell r="B1633" t="str">
            <v xml:space="preserve">CURVA PVC 90G CURTA PVC P/ ESG PREDIAL DN 100MM </v>
          </cell>
          <cell r="C1633" t="str">
            <v>UN</v>
          </cell>
          <cell r="E1633">
            <v>14.28</v>
          </cell>
        </row>
        <row r="1634">
          <cell r="A1634">
            <v>1863</v>
          </cell>
          <cell r="B1634" t="str">
            <v xml:space="preserve">CURVA PVC 90G NBR-10569 P/ REDE COLET ESG PB JE DN 100MM </v>
          </cell>
          <cell r="C1634" t="str">
            <v>UN</v>
          </cell>
          <cell r="E1634">
            <v>43.02</v>
          </cell>
        </row>
        <row r="1635">
          <cell r="A1635">
            <v>1864</v>
          </cell>
          <cell r="B1635" t="str">
            <v xml:space="preserve">CURVA PVC 90G NBR-10569 P/ REDE COLET ESG PB JE DN 125MM </v>
          </cell>
          <cell r="C1635" t="str">
            <v>UN</v>
          </cell>
          <cell r="E1635">
            <v>82.81</v>
          </cell>
        </row>
        <row r="1636">
          <cell r="A1636">
            <v>1865</v>
          </cell>
          <cell r="B1636" t="str">
            <v xml:space="preserve">CURVA PVC 90G NBR-10569 P/ REDE COLET ESG PB JE DN 150MM </v>
          </cell>
          <cell r="C1636" t="str">
            <v>UN</v>
          </cell>
          <cell r="E1636">
            <v>146.31</v>
          </cell>
        </row>
        <row r="1637">
          <cell r="A1637">
            <v>1866</v>
          </cell>
          <cell r="B1637" t="str">
            <v xml:space="preserve">CURVA PVC 90G NBR-10569 P/ REDE COLET ESG PB JE DN 200MM </v>
          </cell>
          <cell r="C1637" t="str">
            <v>UN</v>
          </cell>
          <cell r="E1637">
            <v>348.23</v>
          </cell>
        </row>
        <row r="1638">
          <cell r="A1638">
            <v>1853</v>
          </cell>
          <cell r="B1638" t="str">
            <v xml:space="preserve">CURVA PVC 90G NBR-10569 P/ REDE COLET ESG PB JE DN 250MM </v>
          </cell>
          <cell r="C1638" t="str">
            <v>UN</v>
          </cell>
          <cell r="E1638">
            <v>574.26</v>
          </cell>
        </row>
        <row r="1639">
          <cell r="A1639">
            <v>1867</v>
          </cell>
          <cell r="B1639" t="str">
            <v xml:space="preserve">CURVA PVC 90G NBR-10569 P/ REDE COLET ESG PB JE DN 300MM </v>
          </cell>
          <cell r="C1639" t="str">
            <v>UN</v>
          </cell>
          <cell r="E1639">
            <v>1271.32</v>
          </cell>
        </row>
        <row r="1640">
          <cell r="A1640">
            <v>1868</v>
          </cell>
          <cell r="B1640" t="str">
            <v xml:space="preserve">CURVA PVC 90G NBR-10569 P/ REDE COLET ESG PB JE DN 350MM </v>
          </cell>
          <cell r="C1640" t="str">
            <v>UN</v>
          </cell>
          <cell r="E1640">
            <v>1834.56</v>
          </cell>
        </row>
        <row r="1641">
          <cell r="A1641">
            <v>1859</v>
          </cell>
          <cell r="B1641" t="str">
            <v xml:space="preserve">CURVA PVC 90G NBR-10569 P/ REDE COLET ESG PB JE DN 400MM </v>
          </cell>
          <cell r="C1641" t="str">
            <v>UN</v>
          </cell>
          <cell r="E1641">
            <v>2400.98</v>
          </cell>
        </row>
        <row r="1642">
          <cell r="A1642">
            <v>1875</v>
          </cell>
          <cell r="B1642" t="str">
            <v xml:space="preserve">CURVA PVC 90G P/ ELETRODUTO ROSCAVEL 1 1/2" Código Descriçao do Insumo Unid Preço Mediano (R$) </v>
          </cell>
          <cell r="C1642" t="str">
            <v>UN</v>
          </cell>
          <cell r="E1642">
            <v>4.42</v>
          </cell>
        </row>
        <row r="1643">
          <cell r="A1643">
            <v>1874</v>
          </cell>
          <cell r="B1643" t="str">
            <v xml:space="preserve">CURVA PVC 90G P/ ELETRODUTO ROSCAVEL 1 1/4" </v>
          </cell>
          <cell r="C1643" t="str">
            <v>UN</v>
          </cell>
          <cell r="E1643">
            <v>3.92</v>
          </cell>
        </row>
        <row r="1644">
          <cell r="A1644">
            <v>1884</v>
          </cell>
          <cell r="B1644" t="str">
            <v xml:space="preserve">CURVA PVC 90G P/ ELETRODUTO ROSCAVEL 1" </v>
          </cell>
          <cell r="C1644" t="str">
            <v>UN</v>
          </cell>
          <cell r="E1644">
            <v>2.85</v>
          </cell>
        </row>
        <row r="1645">
          <cell r="A1645">
            <v>1887</v>
          </cell>
          <cell r="B1645" t="str">
            <v xml:space="preserve">CURVA PVC 90G P/ ELETRODUTO ROSCAVEL 2 1/2" </v>
          </cell>
          <cell r="C1645" t="str">
            <v>UN</v>
          </cell>
          <cell r="E1645">
            <v>16.23</v>
          </cell>
        </row>
        <row r="1646">
          <cell r="A1646">
            <v>1876</v>
          </cell>
          <cell r="B1646" t="str">
            <v xml:space="preserve">CURVA PVC 90G P/ ELETRODUTO ROSCAVEL 2" </v>
          </cell>
          <cell r="C1646" t="str">
            <v>UN</v>
          </cell>
          <cell r="E1646">
            <v>6.63</v>
          </cell>
        </row>
        <row r="1647">
          <cell r="A1647">
            <v>1879</v>
          </cell>
          <cell r="B1647" t="str">
            <v xml:space="preserve">CURVA PVC 90G P/ ELETRODUTO ROSCAVEL 3/4" </v>
          </cell>
          <cell r="C1647" t="str">
            <v>UN</v>
          </cell>
          <cell r="E1647">
            <v>1.85</v>
          </cell>
        </row>
        <row r="1648">
          <cell r="A1648">
            <v>1885</v>
          </cell>
          <cell r="B1648" t="str">
            <v xml:space="preserve">CURVA PVC 90G P/ ELETRODUTO ROSCAVEL 3/4" </v>
          </cell>
          <cell r="C1648" t="str">
            <v>UN</v>
          </cell>
          <cell r="E1648">
            <v>1.71</v>
          </cell>
        </row>
        <row r="1649">
          <cell r="A1649">
            <v>1877</v>
          </cell>
          <cell r="B1649" t="str">
            <v xml:space="preserve">CURVA PVC 90G P/ ELETRODUTO ROSCAVEL 3" </v>
          </cell>
          <cell r="C1649" t="str">
            <v>UN</v>
          </cell>
          <cell r="E1649">
            <v>18.97</v>
          </cell>
        </row>
        <row r="1650">
          <cell r="A1650">
            <v>1878</v>
          </cell>
          <cell r="B1650" t="str">
            <v xml:space="preserve">CURVA PVC 90G P/ ELETRODUTO ROSCAVEL 4" </v>
          </cell>
          <cell r="C1650" t="str">
            <v>UN</v>
          </cell>
          <cell r="E1650">
            <v>36.200000000000003</v>
          </cell>
        </row>
        <row r="1651">
          <cell r="A1651">
            <v>2626</v>
          </cell>
          <cell r="B1651" t="str">
            <v xml:space="preserve">CURVA 135G FERRO GALV ELETROLITICO 1 1/2" P/ ELETRODUTO </v>
          </cell>
          <cell r="C1651" t="str">
            <v>UN</v>
          </cell>
          <cell r="E1651">
            <v>8.44</v>
          </cell>
        </row>
        <row r="1652">
          <cell r="A1652">
            <v>2625</v>
          </cell>
          <cell r="B1652" t="str">
            <v xml:space="preserve">CURVA 135G FERRO GALV ELETROLITICO 1 1/4" P/ ELETRODUTO </v>
          </cell>
          <cell r="C1652" t="str">
            <v>UN</v>
          </cell>
          <cell r="E1652">
            <v>5.13</v>
          </cell>
        </row>
        <row r="1653">
          <cell r="A1653">
            <v>2622</v>
          </cell>
          <cell r="B1653" t="str">
            <v xml:space="preserve">CURVA 135G FERRO GALV ELETROLITICO 1/2" P/ ELETRODUTO </v>
          </cell>
          <cell r="C1653" t="str">
            <v>UN</v>
          </cell>
          <cell r="E1653">
            <v>1.26</v>
          </cell>
        </row>
        <row r="1654">
          <cell r="A1654">
            <v>2624</v>
          </cell>
          <cell r="B1654" t="str">
            <v xml:space="preserve">CURVA 135G FERRO GALV ELETROLITICO 1" P/ ELETRODUTO </v>
          </cell>
          <cell r="C1654" t="str">
            <v>UN</v>
          </cell>
          <cell r="E1654">
            <v>2.4300000000000002</v>
          </cell>
        </row>
        <row r="1655">
          <cell r="A1655">
            <v>2627</v>
          </cell>
          <cell r="B1655" t="str">
            <v xml:space="preserve">CURVA 135G FERRO GALV ELETROLITICO 2 1/2" P/ ELETRODUTO </v>
          </cell>
          <cell r="C1655" t="str">
            <v>UN</v>
          </cell>
          <cell r="E1655">
            <v>22.07</v>
          </cell>
        </row>
        <row r="1656">
          <cell r="A1656">
            <v>2630</v>
          </cell>
          <cell r="B1656" t="str">
            <v xml:space="preserve">CURVA 135G FERRO GALV ELETROLITICO 2" P/ ELETRODUTO </v>
          </cell>
          <cell r="C1656" t="str">
            <v>UN</v>
          </cell>
          <cell r="E1656">
            <v>31.12</v>
          </cell>
        </row>
        <row r="1657">
          <cell r="A1657">
            <v>2623</v>
          </cell>
          <cell r="B1657" t="str">
            <v xml:space="preserve">CURVA 135G FERRO GALV ELETROLITICO 3/4" P/ ELETRODUTO </v>
          </cell>
          <cell r="C1657" t="str">
            <v>UN</v>
          </cell>
          <cell r="E1657">
            <v>1.39</v>
          </cell>
        </row>
        <row r="1658">
          <cell r="A1658">
            <v>2629</v>
          </cell>
          <cell r="B1658" t="str">
            <v xml:space="preserve">CURVA 135G FERRO GALV ELETROLITICO 3" P/ ELETRODUTO </v>
          </cell>
          <cell r="C1658" t="str">
            <v>UN</v>
          </cell>
          <cell r="E1658">
            <v>13.04</v>
          </cell>
        </row>
        <row r="1659">
          <cell r="A1659">
            <v>2628</v>
          </cell>
          <cell r="B1659" t="str">
            <v xml:space="preserve">CURVA 135G FERRO GALV ELETROLITICO 4" P/ ELETRODUTO </v>
          </cell>
          <cell r="C1659" t="str">
            <v>UN</v>
          </cell>
          <cell r="E1659">
            <v>64.069999999999993</v>
          </cell>
        </row>
        <row r="1660">
          <cell r="A1660">
            <v>2611</v>
          </cell>
          <cell r="B1660" t="str">
            <v xml:space="preserve">CURVA 45G FERRO GALV ELETROLITICO 1 1/2" P/ ELETRODUTO </v>
          </cell>
          <cell r="C1660" t="str">
            <v>UN</v>
          </cell>
          <cell r="E1660">
            <v>4.78</v>
          </cell>
        </row>
        <row r="1661">
          <cell r="A1661">
            <v>2635</v>
          </cell>
          <cell r="B1661" t="str">
            <v xml:space="preserve">CURVA 45G FERRO GALV ELETROLITICO 1/2" P/ ELETRODUTO </v>
          </cell>
          <cell r="C1661" t="str">
            <v>UN</v>
          </cell>
          <cell r="E1661">
            <v>0.98</v>
          </cell>
        </row>
        <row r="1662">
          <cell r="A1662">
            <v>2634</v>
          </cell>
          <cell r="B1662" t="str">
            <v xml:space="preserve">CURVA 45G FERRO GALV ELETROLITICO 1" P/ ELETRODUTO </v>
          </cell>
          <cell r="C1662" t="str">
            <v>UN</v>
          </cell>
          <cell r="E1662">
            <v>1.56</v>
          </cell>
        </row>
        <row r="1663">
          <cell r="A1663">
            <v>2613</v>
          </cell>
          <cell r="B1663" t="str">
            <v xml:space="preserve">CURVA 45G FERRO GALV ELETROLITICO 2 1/2" P/ ELETRODUTO </v>
          </cell>
          <cell r="C1663" t="str">
            <v>UN</v>
          </cell>
          <cell r="E1663">
            <v>15.68</v>
          </cell>
        </row>
        <row r="1664">
          <cell r="A1664">
            <v>2612</v>
          </cell>
          <cell r="B1664" t="str">
            <v xml:space="preserve">CURVA 45G FERRO GALV ELETROLITICO 2" P/ ELETRODUTO </v>
          </cell>
          <cell r="C1664" t="str">
            <v>UN</v>
          </cell>
          <cell r="E1664">
            <v>7.56</v>
          </cell>
        </row>
        <row r="1665">
          <cell r="A1665">
            <v>2609</v>
          </cell>
          <cell r="B1665" t="str">
            <v xml:space="preserve">CURVA 45G FERRO GALV ELETROLITICO 3/4" P/ ELETRODUTO </v>
          </cell>
          <cell r="C1665" t="str">
            <v>UN</v>
          </cell>
          <cell r="E1665">
            <v>1.1399999999999999</v>
          </cell>
        </row>
        <row r="1666">
          <cell r="A1666">
            <v>2614</v>
          </cell>
          <cell r="B1666" t="str">
            <v xml:space="preserve">CURVA 45G FERRO GALV ELETROLITICO 3" P/ ELETRODUTO </v>
          </cell>
          <cell r="C1666" t="str">
            <v>UN</v>
          </cell>
          <cell r="E1666">
            <v>24.05</v>
          </cell>
        </row>
        <row r="1667">
          <cell r="A1667">
            <v>2615</v>
          </cell>
          <cell r="B1667" t="str">
            <v xml:space="preserve">CURVA 45G FERRO GALV ELETROLITICO 4" PARA ELETRODUTO </v>
          </cell>
          <cell r="C1667" t="str">
            <v>UN</v>
          </cell>
          <cell r="E1667">
            <v>39.44</v>
          </cell>
        </row>
        <row r="1668">
          <cell r="A1668">
            <v>2632</v>
          </cell>
          <cell r="B1668" t="str">
            <v xml:space="preserve">CURVA 90G FERRO GALV ELETROLITICO 1 1/2" P/ ELETRODUTO </v>
          </cell>
          <cell r="C1668" t="str">
            <v>UN</v>
          </cell>
          <cell r="E1668">
            <v>4.78</v>
          </cell>
        </row>
        <row r="1669">
          <cell r="A1669">
            <v>2618</v>
          </cell>
          <cell r="B1669" t="str">
            <v xml:space="preserve">CURVA 90G FERRO GALV ELETROLITICO 1 1/4" P/ ELETRODUTO </v>
          </cell>
          <cell r="C1669" t="str">
            <v>UN</v>
          </cell>
          <cell r="E1669">
            <v>3.28</v>
          </cell>
        </row>
        <row r="1670">
          <cell r="A1670">
            <v>2616</v>
          </cell>
          <cell r="B1670" t="str">
            <v xml:space="preserve">CURVA 90G FERRO GALV ELETROLITICO 1/2" P/ ELETRODUTO </v>
          </cell>
          <cell r="C1670" t="str">
            <v>UN</v>
          </cell>
          <cell r="E1670">
            <v>0.98</v>
          </cell>
        </row>
        <row r="1671">
          <cell r="A1671">
            <v>2617</v>
          </cell>
          <cell r="B1671" t="str">
            <v xml:space="preserve">CURVA 90G FERRO GALV ELETROLITICO 1" P/ ELETRODUTO </v>
          </cell>
          <cell r="C1671" t="str">
            <v>UN</v>
          </cell>
          <cell r="E1671">
            <v>1.56</v>
          </cell>
        </row>
        <row r="1672">
          <cell r="A1672">
            <v>2619</v>
          </cell>
          <cell r="B1672" t="str">
            <v xml:space="preserve">CURVA 90G FERRO GALV ELETROLITICO 2 1/2" P/ ELETRODUTO </v>
          </cell>
          <cell r="C1672" t="str">
            <v>UN</v>
          </cell>
          <cell r="E1672">
            <v>15.68</v>
          </cell>
        </row>
        <row r="1673">
          <cell r="A1673">
            <v>2631</v>
          </cell>
          <cell r="B1673" t="str">
            <v xml:space="preserve">CURVA 90G FERRO GALV ELETROLITICO 2" P/ ELETRODUTO </v>
          </cell>
          <cell r="C1673" t="str">
            <v>UN</v>
          </cell>
          <cell r="E1673">
            <v>7.56</v>
          </cell>
        </row>
        <row r="1674">
          <cell r="A1674">
            <v>2620</v>
          </cell>
          <cell r="B1674" t="str">
            <v xml:space="preserve">CURVA 90G FERRO GALV ELETROLITICO 3" P/ ELETRODUTO </v>
          </cell>
          <cell r="C1674" t="str">
            <v>UN</v>
          </cell>
          <cell r="E1674">
            <v>24.05</v>
          </cell>
        </row>
        <row r="1675">
          <cell r="A1675">
            <v>2621</v>
          </cell>
          <cell r="B1675" t="str">
            <v xml:space="preserve">CURVA 90G FERRO GALV ELETROLITICO 4" P/ ELETRODUTO </v>
          </cell>
          <cell r="C1675" t="str">
            <v>UN</v>
          </cell>
          <cell r="E1675">
            <v>39.409999999999997</v>
          </cell>
        </row>
        <row r="1676">
          <cell r="A1676">
            <v>2633</v>
          </cell>
          <cell r="B1676" t="str">
            <v xml:space="preserve">CURVA 90G FERRO GALV ELETROTILICO 3/4" P/ ELETRODUTO </v>
          </cell>
          <cell r="C1676" t="str">
            <v>UN</v>
          </cell>
          <cell r="E1676">
            <v>1.1399999999999999</v>
          </cell>
        </row>
        <row r="1677">
          <cell r="A1677">
            <v>10833</v>
          </cell>
          <cell r="B1677" t="str">
            <v xml:space="preserve">DEGRAU BORRACHA SINTETICA 50 X 32 CM X 4,5MM, PASTILHADO PLURIGOMA </v>
          </cell>
          <cell r="C1677" t="str">
            <v>M</v>
          </cell>
          <cell r="E1677">
            <v>36.35</v>
          </cell>
        </row>
        <row r="1678">
          <cell r="A1678">
            <v>11242</v>
          </cell>
          <cell r="B1678" t="str">
            <v xml:space="preserve">DEGRAU FF P/ POCO VISITA N.2 / 2,5KG </v>
          </cell>
          <cell r="C1678" t="str">
            <v>UN</v>
          </cell>
          <cell r="E1678">
            <v>50.33</v>
          </cell>
        </row>
        <row r="1679">
          <cell r="A1679">
            <v>11243</v>
          </cell>
          <cell r="B1679" t="str">
            <v xml:space="preserve">DEGRAU FF P/ POCO VISITA N.3 / 7,0KG </v>
          </cell>
          <cell r="C1679" t="str">
            <v>UN</v>
          </cell>
          <cell r="E1679">
            <v>50.33</v>
          </cell>
        </row>
        <row r="1680">
          <cell r="A1680">
            <v>25968</v>
          </cell>
          <cell r="B1680" t="str">
            <v xml:space="preserve">DENTE PARA FRESADORA CIBER W 1900. </v>
          </cell>
          <cell r="C1680" t="str">
            <v>UN</v>
          </cell>
          <cell r="E1680">
            <v>53.36</v>
          </cell>
        </row>
        <row r="1681">
          <cell r="A1681">
            <v>13888</v>
          </cell>
          <cell r="B1681" t="str">
            <v xml:space="preserve">DESEMPENADEIRA ELETRICA 2CV P/ PISO CONCRETO </v>
          </cell>
          <cell r="C1681" t="str">
            <v>UN</v>
          </cell>
          <cell r="E1681">
            <v>4570.53</v>
          </cell>
        </row>
        <row r="1682">
          <cell r="A1682">
            <v>2357</v>
          </cell>
          <cell r="B1682" t="str">
            <v xml:space="preserve">DESENHISTA COPISTA </v>
          </cell>
          <cell r="C1682" t="str">
            <v>H</v>
          </cell>
          <cell r="E1682">
            <v>8.9600000000000009</v>
          </cell>
        </row>
        <row r="1683">
          <cell r="A1683">
            <v>2355</v>
          </cell>
          <cell r="B1683" t="str">
            <v xml:space="preserve">DESENHISTA DETALHISTA </v>
          </cell>
          <cell r="C1683" t="str">
            <v>H</v>
          </cell>
          <cell r="E1683">
            <v>11.18</v>
          </cell>
        </row>
        <row r="1684">
          <cell r="A1684">
            <v>2358</v>
          </cell>
          <cell r="B1684" t="str">
            <v xml:space="preserve">DESENHISTA PROJETISTA </v>
          </cell>
          <cell r="C1684" t="str">
            <v>H</v>
          </cell>
          <cell r="E1684">
            <v>15.69</v>
          </cell>
        </row>
        <row r="1685">
          <cell r="A1685">
            <v>2692</v>
          </cell>
          <cell r="B1685" t="str">
            <v xml:space="preserve">DESMOLDANTE PARA FORMA DE MADEIRA </v>
          </cell>
          <cell r="C1685" t="str">
            <v>L</v>
          </cell>
          <cell r="E1685">
            <v>9.4</v>
          </cell>
        </row>
        <row r="1686">
          <cell r="A1686">
            <v>136</v>
          </cell>
          <cell r="B1686" t="str">
            <v xml:space="preserve">DESMOLDANTE PROTETOR DE FORMA SEPAROL TOP SIKA OU EQUIVALENTE </v>
          </cell>
          <cell r="C1686" t="str">
            <v>KG</v>
          </cell>
          <cell r="E1686">
            <v>6.54</v>
          </cell>
        </row>
        <row r="1687">
          <cell r="A1687">
            <v>5330</v>
          </cell>
          <cell r="B1687" t="str">
            <v xml:space="preserve">DILUENTE EPOXI </v>
          </cell>
          <cell r="C1687" t="str">
            <v>L</v>
          </cell>
          <cell r="E1687">
            <v>32.090000000000003</v>
          </cell>
        </row>
        <row r="1688">
          <cell r="A1688">
            <v>2365</v>
          </cell>
          <cell r="B1688" t="str">
            <v xml:space="preserve">DINAMITE A 60% EM CARTUCHO DE *1" X 8"* </v>
          </cell>
          <cell r="C1688" t="str">
            <v>KG</v>
          </cell>
          <cell r="E1688">
            <v>5.99</v>
          </cell>
        </row>
        <row r="1689">
          <cell r="A1689">
            <v>2366</v>
          </cell>
          <cell r="B1689" t="str">
            <v xml:space="preserve">DINAMITE GELATINOSA 1" - 40%" </v>
          </cell>
          <cell r="C1689" t="str">
            <v>KG</v>
          </cell>
          <cell r="E1689">
            <v>5.71</v>
          </cell>
        </row>
        <row r="1690">
          <cell r="A1690">
            <v>11426</v>
          </cell>
          <cell r="B1690" t="str">
            <v xml:space="preserve">DINAMITE GELATINOSA 1" - 75%" </v>
          </cell>
          <cell r="C1690" t="str">
            <v>KG</v>
          </cell>
          <cell r="E1690">
            <v>6.29</v>
          </cell>
        </row>
        <row r="1691">
          <cell r="A1691">
            <v>2363</v>
          </cell>
          <cell r="B1691" t="str">
            <v xml:space="preserve">DINAMITE 1.1/2" - 40% " </v>
          </cell>
          <cell r="C1691" t="str">
            <v>KG</v>
          </cell>
          <cell r="E1691">
            <v>5.2</v>
          </cell>
        </row>
        <row r="1692">
          <cell r="A1692">
            <v>2367</v>
          </cell>
          <cell r="B1692" t="str">
            <v xml:space="preserve">DINAMITE 1" - 40% " </v>
          </cell>
          <cell r="C1692" t="str">
            <v>KG</v>
          </cell>
          <cell r="E1692">
            <v>6.01</v>
          </cell>
        </row>
        <row r="1693">
          <cell r="A1693">
            <v>2362</v>
          </cell>
          <cell r="B1693" t="str">
            <v xml:space="preserve">DINAMITE 2" - 40% " </v>
          </cell>
          <cell r="C1693" t="str">
            <v>KG</v>
          </cell>
          <cell r="E1693">
            <v>5.5</v>
          </cell>
        </row>
        <row r="1694">
          <cell r="A1694">
            <v>2364</v>
          </cell>
          <cell r="B1694" t="str">
            <v xml:space="preserve">DINAMITE 2" - 60% " </v>
          </cell>
          <cell r="C1694" t="str">
            <v>KG</v>
          </cell>
          <cell r="E1694">
            <v>5.45</v>
          </cell>
        </row>
        <row r="1695">
          <cell r="A1695">
            <v>26017</v>
          </cell>
          <cell r="B1695" t="str">
            <v xml:space="preserve">DISCO DE BORRACHA PARA LIXADEIRA ELETRICA 7" (180 MM) Código Descriçao do Insumo Unid Preço Mediano (R$) </v>
          </cell>
          <cell r="C1695" t="str">
            <v>UN</v>
          </cell>
          <cell r="E1695">
            <v>12.46</v>
          </cell>
        </row>
        <row r="1696">
          <cell r="A1696">
            <v>26018</v>
          </cell>
          <cell r="B1696" t="str">
            <v xml:space="preserve">DISCO DE CORTE PARA ESTRUTURA METÁLICA 300 X 3,2 X 19,05 MM </v>
          </cell>
          <cell r="C1696" t="str">
            <v>UN</v>
          </cell>
          <cell r="E1696">
            <v>2.5499999999999998</v>
          </cell>
        </row>
        <row r="1697">
          <cell r="A1697">
            <v>25931</v>
          </cell>
          <cell r="B1697" t="str">
            <v xml:space="preserve">DISCO DE CORTE DIAMANTADO, SEGMENTADO, DE 7" (180 MM) E 3 MM DE ESP., PARA ESMERILHADEIRA </v>
          </cell>
          <cell r="C1697" t="str">
            <v>UN</v>
          </cell>
          <cell r="E1697">
            <v>52.08</v>
          </cell>
        </row>
        <row r="1698">
          <cell r="A1698">
            <v>26019</v>
          </cell>
          <cell r="B1698" t="str">
            <v xml:space="preserve">DISCO DE DESBASTE PARA ESTRUTURA METÁLICA DE 9" X 1/4" X 7/8" ( 225 X 6,25 X 21,87 MM) </v>
          </cell>
          <cell r="C1698" t="str">
            <v>UN</v>
          </cell>
          <cell r="E1698">
            <v>10.66</v>
          </cell>
        </row>
        <row r="1699">
          <cell r="A1699">
            <v>26020</v>
          </cell>
          <cell r="B1699" t="str">
            <v xml:space="preserve">DISCO DE LIXA GRÃO GROSSO 180 MM </v>
          </cell>
          <cell r="C1699" t="str">
            <v>UN</v>
          </cell>
          <cell r="E1699">
            <v>3.88</v>
          </cell>
        </row>
        <row r="1700">
          <cell r="A1700">
            <v>20008</v>
          </cell>
          <cell r="B1700" t="str">
            <v xml:space="preserve">DISJUNTOR MONOFASICO 10A, 2KA (220V) </v>
          </cell>
          <cell r="C1700" t="str">
            <v>UN</v>
          </cell>
          <cell r="E1700">
            <v>4.16</v>
          </cell>
        </row>
        <row r="1701">
          <cell r="A1701">
            <v>20009</v>
          </cell>
          <cell r="B1701" t="str">
            <v xml:space="preserve">DISJUNTOR MONOFASICO 15A, 2KA (220V) </v>
          </cell>
          <cell r="C1701" t="str">
            <v>UN</v>
          </cell>
          <cell r="E1701">
            <v>4.16</v>
          </cell>
        </row>
        <row r="1702">
          <cell r="A1702">
            <v>20010</v>
          </cell>
          <cell r="B1702" t="str">
            <v xml:space="preserve">DISJUNTOR MONOFASICO 20A, 2KA (220V) </v>
          </cell>
          <cell r="C1702" t="str">
            <v>UN</v>
          </cell>
          <cell r="E1702">
            <v>4.18</v>
          </cell>
        </row>
        <row r="1703">
          <cell r="A1703">
            <v>14544</v>
          </cell>
          <cell r="B1703" t="str">
            <v xml:space="preserve">DISJUNTOR MONOFASICO 25A, 2KA (220V) </v>
          </cell>
          <cell r="C1703" t="str">
            <v>UN</v>
          </cell>
          <cell r="E1703">
            <v>4.18</v>
          </cell>
        </row>
        <row r="1704">
          <cell r="A1704">
            <v>20011</v>
          </cell>
          <cell r="B1704" t="str">
            <v xml:space="preserve">DISJUNTOR MONOFASICO 30A, 2KA (220V) </v>
          </cell>
          <cell r="C1704" t="str">
            <v>UN</v>
          </cell>
          <cell r="E1704">
            <v>4.29</v>
          </cell>
        </row>
        <row r="1705">
          <cell r="A1705">
            <v>20012</v>
          </cell>
          <cell r="B1705" t="str">
            <v xml:space="preserve">DISJUNTOR MONOFASICO 35A, 2KA (220V) </v>
          </cell>
          <cell r="C1705" t="str">
            <v>UN</v>
          </cell>
          <cell r="E1705">
            <v>6.24</v>
          </cell>
        </row>
        <row r="1706">
          <cell r="A1706">
            <v>20013</v>
          </cell>
          <cell r="B1706" t="str">
            <v xml:space="preserve">DISJUNTOR MONOFASICO 40A, 2KA (220V) </v>
          </cell>
          <cell r="C1706" t="str">
            <v>UN</v>
          </cell>
          <cell r="E1706">
            <v>6.3</v>
          </cell>
        </row>
        <row r="1707">
          <cell r="A1707">
            <v>20014</v>
          </cell>
          <cell r="B1707" t="str">
            <v xml:space="preserve">DISJUNTOR MONOFASICO 50A, 2KA (220V) </v>
          </cell>
          <cell r="C1707" t="str">
            <v>UN</v>
          </cell>
          <cell r="E1707">
            <v>6.55</v>
          </cell>
        </row>
        <row r="1708">
          <cell r="A1708">
            <v>20015</v>
          </cell>
          <cell r="B1708" t="str">
            <v xml:space="preserve">DISJUNTOR MONOFASICO 60A, 2KA (220V) </v>
          </cell>
          <cell r="C1708" t="str">
            <v>UN</v>
          </cell>
          <cell r="E1708">
            <v>9.93</v>
          </cell>
        </row>
        <row r="1709">
          <cell r="A1709">
            <v>20016</v>
          </cell>
          <cell r="B1709" t="str">
            <v xml:space="preserve">DISJUNTOR MONOFASICO 70A, 2KA (220V) </v>
          </cell>
          <cell r="C1709" t="str">
            <v>UN</v>
          </cell>
          <cell r="E1709">
            <v>9.99</v>
          </cell>
        </row>
        <row r="1710">
          <cell r="A1710">
            <v>2371</v>
          </cell>
          <cell r="B1710" t="str">
            <v xml:space="preserve">DISJUNTOR TERMOMAGNETICO BIPOLAR 15A |EM PROCESSO DE DESATIVAÇÃO| </v>
          </cell>
          <cell r="C1710" t="str">
            <v>UN</v>
          </cell>
          <cell r="E1710">
            <v>42.82</v>
          </cell>
        </row>
        <row r="1711">
          <cell r="A1711">
            <v>2382</v>
          </cell>
          <cell r="B1711" t="str">
            <v xml:space="preserve">DISJUNTOR TERMOMAGNETICO BIPOLAR 20A 1EM PROCESSO DE DESATIVAÇÃO| </v>
          </cell>
          <cell r="C1711" t="str">
            <v>UN</v>
          </cell>
          <cell r="E1711">
            <v>42.66</v>
          </cell>
        </row>
        <row r="1712">
          <cell r="A1712">
            <v>2385</v>
          </cell>
          <cell r="B1712" t="str">
            <v xml:space="preserve">DISJUNTOR TERMOMAGNETICO BIPOLAR 30A |EM PROCESSO DE DESATIVAÇÃO| </v>
          </cell>
          <cell r="C1712" t="str">
            <v>UN</v>
          </cell>
          <cell r="E1712">
            <v>42.98</v>
          </cell>
        </row>
        <row r="1713">
          <cell r="A1713">
            <v>2383</v>
          </cell>
          <cell r="B1713" t="str">
            <v xml:space="preserve">DISJUNTOR TERMOMAGNETICO BIPOLAR 40A |EM PROCESSO DE DESATIVAÇÃO| </v>
          </cell>
          <cell r="C1713" t="str">
            <v>UN</v>
          </cell>
          <cell r="E1713">
            <v>42.98</v>
          </cell>
        </row>
        <row r="1714">
          <cell r="A1714">
            <v>2388</v>
          </cell>
          <cell r="B1714" t="str">
            <v xml:space="preserve">DISJUNTOR TERMOMAGNETICO BIPOLAR 50A </v>
          </cell>
          <cell r="C1714" t="str">
            <v>UN</v>
          </cell>
          <cell r="E1714">
            <v>44.6</v>
          </cell>
        </row>
        <row r="1715">
          <cell r="A1715">
            <v>2390</v>
          </cell>
          <cell r="B1715" t="str">
            <v xml:space="preserve">DISJUNTOR TERMOMAGNETICO MONOPOLAR 10A |EM PROCESSO DE DESATIVAÇÃO| </v>
          </cell>
          <cell r="C1715" t="str">
            <v>UN</v>
          </cell>
          <cell r="E1715">
            <v>7.02</v>
          </cell>
        </row>
        <row r="1716">
          <cell r="A1716">
            <v>2369</v>
          </cell>
          <cell r="B1716" t="str">
            <v xml:space="preserve">DISJUNTOR TERMOMAGNETICO MONOPOLAR 15A |EM PROCESSO DE DESATIVAÇÃO| </v>
          </cell>
          <cell r="C1716" t="str">
            <v>UN</v>
          </cell>
          <cell r="E1716">
            <v>7.35</v>
          </cell>
        </row>
        <row r="1717">
          <cell r="A1717">
            <v>2389</v>
          </cell>
          <cell r="B1717" t="str">
            <v xml:space="preserve">DISJUNTOR TERMOMAGNETICO MONOPOLAR 20A |EM PROCESSO DE DESATIVAÇÃO| </v>
          </cell>
          <cell r="C1717" t="str">
            <v>UN</v>
          </cell>
          <cell r="E1717">
            <v>7.1</v>
          </cell>
        </row>
        <row r="1718">
          <cell r="A1718">
            <v>2386</v>
          </cell>
          <cell r="B1718" t="str">
            <v xml:space="preserve">DISJUNTOR TERMOMAGNETICO MONOPOLAR 40A </v>
          </cell>
          <cell r="C1718" t="str">
            <v>UN</v>
          </cell>
          <cell r="E1718">
            <v>10.72</v>
          </cell>
        </row>
        <row r="1719">
          <cell r="A1719">
            <v>13387</v>
          </cell>
          <cell r="B1719" t="str">
            <v xml:space="preserve">DISJUNTOR TERMOMAGNETICO MONOPOLAR 50A |EM PROCESSO DE DESATIVAÇÃO| </v>
          </cell>
          <cell r="C1719" t="str">
            <v>UN</v>
          </cell>
          <cell r="E1719">
            <v>11.03</v>
          </cell>
        </row>
        <row r="1720">
          <cell r="A1720">
            <v>2373</v>
          </cell>
          <cell r="B1720" t="str">
            <v xml:space="preserve">DISJUNTOR TERMOMAGNETICO TRIPOLAR 100A </v>
          </cell>
          <cell r="C1720" t="str">
            <v>UN</v>
          </cell>
          <cell r="E1720">
            <v>70.92</v>
          </cell>
        </row>
        <row r="1721">
          <cell r="A1721">
            <v>2391</v>
          </cell>
          <cell r="B1721" t="str">
            <v xml:space="preserve">DISJUNTOR TERMOMAGNETICO TRIPOLAR 125A </v>
          </cell>
          <cell r="C1721" t="str">
            <v>UN</v>
          </cell>
          <cell r="E1721">
            <v>191.8</v>
          </cell>
        </row>
        <row r="1722">
          <cell r="A1722">
            <v>2374</v>
          </cell>
          <cell r="B1722" t="str">
            <v xml:space="preserve">DISJUNTOR TERMOMAGNETICO TRIPOLAR 150A/600V, TIPO FXD/35KA SIEMENS OU EQUIV </v>
          </cell>
          <cell r="C1722" t="str">
            <v>UN</v>
          </cell>
          <cell r="E1722">
            <v>345.2</v>
          </cell>
        </row>
        <row r="1723">
          <cell r="A1723">
            <v>2387</v>
          </cell>
          <cell r="B1723" t="str">
            <v xml:space="preserve">DISJUNTOR TERMOMAGNETICO TRIPOLAR 20A |EM PROCESSO DE DESATIVAÇÃO| </v>
          </cell>
          <cell r="C1723" t="str">
            <v>UN</v>
          </cell>
          <cell r="E1723">
            <v>48.48</v>
          </cell>
        </row>
        <row r="1724">
          <cell r="A1724">
            <v>2377</v>
          </cell>
          <cell r="B1724" t="str">
            <v xml:space="preserve">DISJUNTOR TERMOMAGNETICO TRIPOLAR 200A/600V, TIPO FXD/35KA SIEMENS OU EQUIV </v>
          </cell>
          <cell r="C1724" t="str">
            <v>UN</v>
          </cell>
          <cell r="E1724">
            <v>636.1</v>
          </cell>
        </row>
        <row r="1725">
          <cell r="A1725">
            <v>2393</v>
          </cell>
          <cell r="B1725" t="str">
            <v xml:space="preserve">DISJUNTOR TERMOMAGNETICO TRIPOLAR 250A/600V </v>
          </cell>
          <cell r="C1725" t="str">
            <v>UN</v>
          </cell>
          <cell r="E1725">
            <v>830.96</v>
          </cell>
        </row>
        <row r="1726">
          <cell r="A1726">
            <v>2384</v>
          </cell>
          <cell r="B1726" t="str">
            <v xml:space="preserve">DISJUNTOR TERMOMAGNETICO TRIPOLAR 30A |EM PROCESSO DE DESATIVAÇÃO| </v>
          </cell>
          <cell r="C1726" t="str">
            <v>UN</v>
          </cell>
          <cell r="E1726">
            <v>48.87</v>
          </cell>
        </row>
        <row r="1727">
          <cell r="A1727">
            <v>2378</v>
          </cell>
          <cell r="B1727" t="str">
            <v xml:space="preserve">DISJUNTOR TERMOMAGNETICO TRIPOLAR 300A/600V ICC-40KA </v>
          </cell>
          <cell r="C1727" t="str">
            <v>UN</v>
          </cell>
          <cell r="E1727">
            <v>967.85</v>
          </cell>
        </row>
        <row r="1728">
          <cell r="A1728">
            <v>2380</v>
          </cell>
          <cell r="B1728" t="str">
            <v xml:space="preserve">DISJUNTOR TERMOMAGNETICO TRIPOLAR 40A |EM PROCESSO DE DESATIVAÇÃO| </v>
          </cell>
          <cell r="C1728" t="str">
            <v>UN</v>
          </cell>
          <cell r="E1728">
            <v>48.54</v>
          </cell>
        </row>
        <row r="1729">
          <cell r="A1729">
            <v>2379</v>
          </cell>
          <cell r="B1729" t="str">
            <v xml:space="preserve">DISJUNTOR TERMOMAGNETICO TRIPOLAR 400A/600V ICC-40KA </v>
          </cell>
          <cell r="C1729" t="str">
            <v>UN</v>
          </cell>
          <cell r="E1729">
            <v>1066.43</v>
          </cell>
        </row>
        <row r="1730">
          <cell r="A1730">
            <v>2392</v>
          </cell>
          <cell r="B1730" t="str">
            <v xml:space="preserve">DISJUNTOR TERMOMAGNETICO TRIPOLAR 50A </v>
          </cell>
          <cell r="C1730" t="str">
            <v>UN</v>
          </cell>
          <cell r="E1730">
            <v>48.48</v>
          </cell>
        </row>
        <row r="1731">
          <cell r="A1731">
            <v>2376</v>
          </cell>
          <cell r="B1731" t="str">
            <v xml:space="preserve">DISJUNTOR TERMOMAGNETICO TRIPOLAR 600A/600V ICC-40KA </v>
          </cell>
          <cell r="C1731" t="str">
            <v>UN</v>
          </cell>
          <cell r="E1731">
            <v>2410.06</v>
          </cell>
        </row>
        <row r="1732">
          <cell r="A1732">
            <v>2381</v>
          </cell>
          <cell r="B1732" t="str">
            <v xml:space="preserve">DISJUNTOR TERMOMAGNETICO TRIPOLAR 70A |EM PROCESSO DE DESATIVAÇÃO| </v>
          </cell>
          <cell r="C1732" t="str">
            <v>UN</v>
          </cell>
          <cell r="E1732">
            <v>69.819999999999993</v>
          </cell>
        </row>
        <row r="1733">
          <cell r="A1733">
            <v>2394</v>
          </cell>
          <cell r="B1733" t="str">
            <v xml:space="preserve">DISJUNTOR TERMOMAGNETICO TRIPOLAR 800A/600V, TIPO LMXD SIEMENS OU EQUIV </v>
          </cell>
          <cell r="C1733" t="str">
            <v>UN</v>
          </cell>
          <cell r="E1733">
            <v>3858.17</v>
          </cell>
        </row>
        <row r="1734">
          <cell r="A1734">
            <v>2372</v>
          </cell>
          <cell r="B1734" t="str">
            <v xml:space="preserve">DISJUNTOR TERMOMAGNETICO TRIPOLAR 90A |EM PROCESSO DE DESATIVAÇÃO| </v>
          </cell>
          <cell r="C1734" t="str">
            <v>UN</v>
          </cell>
          <cell r="E1734">
            <v>68.92</v>
          </cell>
        </row>
        <row r="1735">
          <cell r="A1735">
            <v>2370</v>
          </cell>
          <cell r="B1735" t="str">
            <v xml:space="preserve">DISJUNTOR TERMOMAGNETICO, UNIPOLAR, DE 30 A (QUICK-LAG) </v>
          </cell>
          <cell r="C1735" t="str">
            <v>UN</v>
          </cell>
          <cell r="E1735">
            <v>7.7</v>
          </cell>
        </row>
        <row r="1736">
          <cell r="A1736">
            <v>14557</v>
          </cell>
          <cell r="B1736" t="str">
            <v xml:space="preserve">DISJUNTOR TRIFASICO 70A, 10KA (220V) </v>
          </cell>
          <cell r="C1736" t="str">
            <v>UN</v>
          </cell>
          <cell r="E1736">
            <v>38.07</v>
          </cell>
        </row>
        <row r="1737">
          <cell r="A1737">
            <v>2368</v>
          </cell>
          <cell r="B1737" t="str">
            <v xml:space="preserve">DISJUNTOR TRIPOLAR PEQUENO VOLUME DE OLEO, PARA INSTALACAO ABRIGADA, TN = 17,5 KV, CN = 630 A, POTENCIA DE INTERRUPCAO DE 350 MVA, ACIONAMENTO MANUAL </v>
          </cell>
          <cell r="C1737" t="str">
            <v>UN</v>
          </cell>
          <cell r="E1737">
            <v>12586.51</v>
          </cell>
        </row>
        <row r="1738">
          <cell r="A1738">
            <v>26039</v>
          </cell>
          <cell r="B1738" t="str">
            <v xml:space="preserve">DISTRIBUIDOR DE AGREGADOS AUTOPROPELIDO ROMANELLI DAR 5000 , CAP 3 M3, A DIESEL, 6 CC, 140 CV, OU EQUIVALENTE </v>
          </cell>
          <cell r="C1738" t="str">
            <v>UN</v>
          </cell>
          <cell r="E1738">
            <v>873967.36</v>
          </cell>
        </row>
        <row r="1739">
          <cell r="A1739">
            <v>2758</v>
          </cell>
          <cell r="B1739" t="str">
            <v xml:space="preserve">DISTRIBUIDOR DE ASFALTO COM TANQUE ISOLADO DE 6000 LITROS, COM 2 MACARICOS, ESPARGIDOR COM LARGURA DE 3,66 M, BICOS COM VALVULA, MONTADO SOBRE CAMINHAO COM MOTOR DIESEL </v>
          </cell>
          <cell r="C1739" t="str">
            <v>H</v>
          </cell>
          <cell r="E1739">
            <v>81.42</v>
          </cell>
        </row>
        <row r="1740">
          <cell r="A1740">
            <v>20220</v>
          </cell>
          <cell r="B1740" t="str">
            <v xml:space="preserve">DISTRIBUIDOR DE ASFALTO, CIFALI(TEREX), MOD HE-C, C/ TANQUE 6000 L, MOTOR DIESEL 9,2 HP, A SER MONTADO SOBRE CHASSIS DE CAMINHÃO </v>
          </cell>
          <cell r="C1740" t="str">
            <v>UN</v>
          </cell>
          <cell r="E1740">
            <v>219316.16</v>
          </cell>
        </row>
        <row r="1741">
          <cell r="A1741">
            <v>2403</v>
          </cell>
          <cell r="B1741" t="str">
            <v xml:space="preserve">DISTRIBUIDOR DE ASFALTO, CONSMAQ, MOD DA, A SER MONTADO SOBRE CAMINHÃO, C/ TANQUE ISOLADO 6 M3, AQUECIDO C/ 2 MAÇARICOS, C/ BARRA ESPARGIDORA 3,66 M </v>
          </cell>
          <cell r="C1741" t="str">
            <v>UN</v>
          </cell>
          <cell r="E1741">
            <v>264320</v>
          </cell>
        </row>
        <row r="1742">
          <cell r="A1742">
            <v>26040</v>
          </cell>
          <cell r="B1742" t="str">
            <v xml:space="preserve">DISTRIBUIDOR DE ASFALTO, MOTOR DIESEL 10 CV , C/ TANQUE 5000 L, A SER MONTADO SOBRE CAMINHÃO (TIPO ROMANELLI, MODELO ERH 100 OU EQUIVALENTE) </v>
          </cell>
          <cell r="C1742" t="str">
            <v>UN</v>
          </cell>
          <cell r="E1742">
            <v>226688</v>
          </cell>
        </row>
        <row r="1743">
          <cell r="A1743">
            <v>13604</v>
          </cell>
          <cell r="B1743" t="str">
            <v xml:space="preserve">DISTRIBUIDOR DE BETUME, FERLEX/ERISA, MOD. DB-6,0, CAPACIDADE 6000 L, ESPARGIMENTO SOB PRESSÃO, A SER MONTADO SOBRE CHASSIS DE CAMINHÃO </v>
          </cell>
          <cell r="C1743" t="str">
            <v>UN</v>
          </cell>
          <cell r="E1743">
            <v>284928</v>
          </cell>
        </row>
        <row r="1744">
          <cell r="A1744">
            <v>2401</v>
          </cell>
          <cell r="B1744" t="str">
            <v xml:space="preserve">DISTRIBUIDOR OU ESPALHADOR DE AGREGADO TIPO DOSADOR, C/ 4 PNEUS REBOCÁVEL C/ LARGURA 3,66 M </v>
          </cell>
          <cell r="C1744" t="str">
            <v>UN</v>
          </cell>
          <cell r="E1744">
            <v>72128</v>
          </cell>
        </row>
        <row r="1745">
          <cell r="A1745">
            <v>2414</v>
          </cell>
          <cell r="B1745" t="str">
            <v xml:space="preserve">DIVISORIA (N2) PAINEL/VIDRO - PAINEL C/ MSO/COMEIA E=35MM - MONTANTE/RODAPE DUPLO ACO GALV PINTADO Código Descriçao do Insumo Unid Preço Mediano (R$) - COLOCADA </v>
          </cell>
          <cell r="C1745" t="str">
            <v>M²</v>
          </cell>
          <cell r="E1745">
            <v>73.36</v>
          </cell>
        </row>
        <row r="1746">
          <cell r="A1746">
            <v>2413</v>
          </cell>
          <cell r="B1746" t="str">
            <v xml:space="preserve">DIVISORIA (N2) PAINEL/VIDRO - PAINEL C/ MSO/COMEIA E=35MM - PERFIS SIMPLES ACO GALV PINTADO COLOCADA </v>
          </cell>
          <cell r="C1746" t="str">
            <v>M²</v>
          </cell>
          <cell r="E1746">
            <v>70.569999999999993</v>
          </cell>
        </row>
        <row r="1747">
          <cell r="A1747">
            <v>2405</v>
          </cell>
          <cell r="B1747" t="str">
            <v xml:space="preserve">DIVISORIA (N2) PAINEL/VIDRO - PAINEL MSO/COMEIA E=35MM - MONTANTE/RODAPE DUPLO ALUMINIO ANOD NAT COLOCADA </v>
          </cell>
          <cell r="C1747" t="str">
            <v>M²</v>
          </cell>
          <cell r="E1747">
            <v>82.14</v>
          </cell>
        </row>
        <row r="1748">
          <cell r="A1748">
            <v>13361</v>
          </cell>
          <cell r="B1748" t="str">
            <v xml:space="preserve">DIVISORIA (N2) PAINEL/VIDRO - PAINEL MSO/COMEIA E=35MM - PERFIS SIMPLES ALUMINIO ANOD NAT - COLOCADA </v>
          </cell>
          <cell r="C1748" t="str">
            <v>M²</v>
          </cell>
          <cell r="E1748">
            <v>68.709999999999994</v>
          </cell>
        </row>
        <row r="1749">
          <cell r="A1749">
            <v>11984</v>
          </cell>
          <cell r="B1749" t="str">
            <v xml:space="preserve">DIVISORIA (N2) PAINEL/VIDRO - PAINEL VERMICULITA E=35MM - MONTANTE/RODAPE DUPLO ACO GALV PINTADO COLOCADA </v>
          </cell>
          <cell r="C1749" t="str">
            <v>M²</v>
          </cell>
          <cell r="E1749">
            <v>157.86000000000001</v>
          </cell>
        </row>
        <row r="1750">
          <cell r="A1750">
            <v>11987</v>
          </cell>
          <cell r="B1750" t="str">
            <v xml:space="preserve">DIVISORIA (N2) PAINEL/VIDRO - PAINEL VERMICULITA E=35MM - PERFIS SIMPLES ALUMINIO ANOD NATURAL COLOCADA </v>
          </cell>
          <cell r="C1750" t="str">
            <v>M²</v>
          </cell>
          <cell r="E1750">
            <v>183.86</v>
          </cell>
        </row>
        <row r="1751">
          <cell r="A1751">
            <v>2416</v>
          </cell>
          <cell r="B1751" t="str">
            <v xml:space="preserve">DIVISORIA (N3) PAINEL/VIDRO/PAINEL MSO/COMEIA E=35MM - MONTANTE/RODAPE DUPLO ACO GALV PINTADO COLOCADA </v>
          </cell>
          <cell r="C1751" t="str">
            <v>M²</v>
          </cell>
          <cell r="E1751">
            <v>81.34</v>
          </cell>
        </row>
        <row r="1752">
          <cell r="A1752">
            <v>2412</v>
          </cell>
          <cell r="B1752" t="str">
            <v xml:space="preserve">DIVISORIA (N3) PAINEL/VIDRO/PAINEL MSO/COMEIA E=35MM - MONTANTE/RODAPE DUPLO ALUMINIO ANOD NAT COLOCADA </v>
          </cell>
          <cell r="C1752" t="str">
            <v>M²</v>
          </cell>
          <cell r="E1752">
            <v>78.56</v>
          </cell>
        </row>
        <row r="1753">
          <cell r="A1753">
            <v>2411</v>
          </cell>
          <cell r="B1753" t="str">
            <v xml:space="preserve">DIVISORIA (N3) PAINEL/VIDRO/PAINEL MSO/COMEIA E=35MM - PERFIS SIMPLES ACO GALV PINTADO - COLOCADA </v>
          </cell>
          <cell r="C1753" t="str">
            <v>M²</v>
          </cell>
          <cell r="E1753">
            <v>68.709999999999994</v>
          </cell>
        </row>
        <row r="1754">
          <cell r="A1754">
            <v>2406</v>
          </cell>
          <cell r="B1754" t="str">
            <v xml:space="preserve">DIVISORIA (N3) PAINEL/VIDRO/PAINEL MSO/COMEIA E=35MM - PERFIS SIMPLES ALUMINIO ANOD NAT - COLOCADA </v>
          </cell>
          <cell r="C1754" t="str">
            <v>M²</v>
          </cell>
          <cell r="E1754">
            <v>66.86</v>
          </cell>
        </row>
        <row r="1755">
          <cell r="A1755">
            <v>2409</v>
          </cell>
          <cell r="B1755" t="str">
            <v xml:space="preserve">DIVISORIA (N3) PAINEL/VIDRO/PAINEL MSO/COMEIA E=50MM - MONTANTE SIMPLIFICADO E DEMAIS PERFIS ACO GALV PINTADO - COLOCADA </v>
          </cell>
          <cell r="C1755" t="str">
            <v>M²</v>
          </cell>
          <cell r="E1755">
            <v>82.46</v>
          </cell>
        </row>
        <row r="1756">
          <cell r="A1756">
            <v>10571</v>
          </cell>
          <cell r="B1756" t="str">
            <v xml:space="preserve">DIVISORIA (N3) PAINEL/VIDRO/PAINEL VERMICULITA E=35MM - MONTANTE/RODAPE DUPLO ALUMINIO ANOD NATURAL - COLOCADA </v>
          </cell>
          <cell r="C1756" t="str">
            <v>M²</v>
          </cell>
          <cell r="E1756">
            <v>163.43</v>
          </cell>
        </row>
        <row r="1757">
          <cell r="A1757">
            <v>11985</v>
          </cell>
          <cell r="B1757" t="str">
            <v xml:space="preserve">DIVISORIA (N3) PAINEL/VIDRO/PAINEL VERMICULITA E=35MM - MONTANTE/RODAPE PERFIL DUPLO ACO GALV PINTADO - COLOCADA </v>
          </cell>
          <cell r="C1757" t="str">
            <v>M²</v>
          </cell>
          <cell r="E1757">
            <v>157.86000000000001</v>
          </cell>
        </row>
        <row r="1758">
          <cell r="A1758">
            <v>2410</v>
          </cell>
          <cell r="B1758" t="str">
            <v xml:space="preserve">DIVISORIA CEGA (N1) - PAINEL MSO/COMEIA E=35MM - MONTANTE/RODAPE DUPLO ACO GALV PINTADO COLOCADA </v>
          </cell>
          <cell r="C1758" t="str">
            <v>M²</v>
          </cell>
          <cell r="E1758">
            <v>69.64</v>
          </cell>
        </row>
        <row r="1759">
          <cell r="A1759">
            <v>2407</v>
          </cell>
          <cell r="B1759" t="str">
            <v xml:space="preserve">DIVISORIA CEGA (N1) - PAINEL MSO/COMEIA E=35MM - MONTANTE/RODAPE DUPLO ALUMINIO ANOD COR COLOCADA </v>
          </cell>
          <cell r="C1759" t="str">
            <v>M²</v>
          </cell>
          <cell r="E1759">
            <v>66.86</v>
          </cell>
        </row>
        <row r="1760">
          <cell r="A1760">
            <v>2417</v>
          </cell>
          <cell r="B1760" t="str">
            <v xml:space="preserve">DIVISORIA CEGA (N1) - PAINEL MSO/COMEIA E=35MM - MONTANTE/RODAPE DUPLO ALUMINIO ANOD NAT COLOCADA </v>
          </cell>
          <cell r="C1760" t="str">
            <v>M²</v>
          </cell>
          <cell r="E1760">
            <v>74.290000000000006</v>
          </cell>
        </row>
        <row r="1761">
          <cell r="A1761">
            <v>2415</v>
          </cell>
          <cell r="B1761" t="str">
            <v xml:space="preserve">DIVISORIA CEGA (N1) - PAINEL MSO/COMEIA E=35MM - PERFIS SIMPLES ACO GALV PINTADO - COLOCADA </v>
          </cell>
          <cell r="C1761" t="str">
            <v>M²</v>
          </cell>
          <cell r="E1761">
            <v>59.43</v>
          </cell>
        </row>
        <row r="1762">
          <cell r="A1762">
            <v>13360</v>
          </cell>
          <cell r="B1762" t="str">
            <v xml:space="preserve">DIVISORIA CEGA (N1) - PAINEL MSO/COMEIA E=35MM - PERFIS SIMPLES ALUMINIO ANOD NAT - COLOCADA </v>
          </cell>
          <cell r="C1762" t="str">
            <v>M²</v>
          </cell>
          <cell r="E1762">
            <v>59.43</v>
          </cell>
        </row>
        <row r="1763">
          <cell r="A1763">
            <v>11983</v>
          </cell>
          <cell r="B1763" t="str">
            <v xml:space="preserve">DIVISORIA CEGA (N1) - PAINEL VERMICULITA E=35MM - MONTANTE/RODAPE PERFIS SIMPLES ACO GALV PINTADO COLOCADA </v>
          </cell>
          <cell r="C1763" t="str">
            <v>M²</v>
          </cell>
          <cell r="E1763">
            <v>144.86000000000001</v>
          </cell>
        </row>
        <row r="1764">
          <cell r="A1764">
            <v>11986</v>
          </cell>
          <cell r="B1764" t="str">
            <v xml:space="preserve">DIVISORIA CEGA (N1) - PAINEL VERMICULITA E=35MM - PERFIS SIMPLES ALUMINIO ANOD NATURAL - COLOCADA </v>
          </cell>
          <cell r="C1764" t="str">
            <v>M²</v>
          </cell>
          <cell r="E1764">
            <v>176.43</v>
          </cell>
        </row>
        <row r="1765">
          <cell r="A1765">
            <v>2404</v>
          </cell>
          <cell r="B1765" t="str">
            <v xml:space="preserve">DIVISORIA COLMEIA CEGA COM MONTANTE E RODAPE DE ALUMINIO ANODIZADO SIMPLES (SEM COLOCACAO) </v>
          </cell>
          <cell r="C1765" t="str">
            <v>M²</v>
          </cell>
          <cell r="E1765">
            <v>65</v>
          </cell>
        </row>
        <row r="1766">
          <cell r="A1766">
            <v>25976</v>
          </cell>
          <cell r="B1766" t="str">
            <v xml:space="preserve">DIVISORIA EM GRANITO BRANCO ESP=3CM COM DUAS FACES POLIDAS LEVIGADO </v>
          </cell>
          <cell r="C1766" t="str">
            <v>M²</v>
          </cell>
          <cell r="E1766">
            <v>698.82</v>
          </cell>
        </row>
        <row r="1767">
          <cell r="A1767">
            <v>2418</v>
          </cell>
          <cell r="B1767" t="str">
            <v xml:space="preserve">DOBRADICA (TIPO LEVE) DE FERRO, COM ACABAMENTO GALVANIZADO (ZINCADO), PARA PORTA INTERNA, COM PINO E PARAFUSOS, SEM ANEIS, DE * 3" X 2 1/2 </v>
          </cell>
          <cell r="C1767" t="str">
            <v>UN</v>
          </cell>
          <cell r="E1767">
            <v>3.68</v>
          </cell>
        </row>
        <row r="1768">
          <cell r="A1768">
            <v>11451</v>
          </cell>
          <cell r="B1768" t="str">
            <v xml:space="preserve">DOBRADICA "VAI-E-VEM LATAO POLIDO 3" </v>
          </cell>
          <cell r="C1768" t="str">
            <v>UN</v>
          </cell>
          <cell r="E1768">
            <v>16.89</v>
          </cell>
        </row>
        <row r="1769">
          <cell r="A1769">
            <v>2426</v>
          </cell>
          <cell r="B1769" t="str">
            <v xml:space="preserve">DOBRADICA ACO ZINCADO 3 X 3 1/2" COM ANEIS </v>
          </cell>
          <cell r="C1769" t="str">
            <v>UN</v>
          </cell>
          <cell r="E1769">
            <v>2.7</v>
          </cell>
        </row>
        <row r="1770">
          <cell r="A1770">
            <v>2425</v>
          </cell>
          <cell r="B1770" t="str">
            <v xml:space="preserve">DOBRADICA ACO ZINCADO 3 X 3" SEM ANEIS </v>
          </cell>
          <cell r="C1770" t="str">
            <v>UN</v>
          </cell>
          <cell r="E1770">
            <v>2</v>
          </cell>
        </row>
        <row r="1771">
          <cell r="A1771">
            <v>21097</v>
          </cell>
          <cell r="B1771" t="str">
            <v xml:space="preserve">DOBRADICA FERRO CROMADO 3 X 2 1/2" COM ANEIS </v>
          </cell>
          <cell r="C1771" t="str">
            <v>UN</v>
          </cell>
          <cell r="E1771">
            <v>2.66</v>
          </cell>
        </row>
        <row r="1772">
          <cell r="A1772">
            <v>2433</v>
          </cell>
          <cell r="B1772" t="str">
            <v xml:space="preserve">DOBRADICA FERRO CROMADO 3 X 2 1/2" SEM ANEIS </v>
          </cell>
          <cell r="C1772" t="str">
            <v>UN</v>
          </cell>
          <cell r="E1772">
            <v>1.56</v>
          </cell>
        </row>
        <row r="1773">
          <cell r="A1773">
            <v>2432</v>
          </cell>
          <cell r="B1773" t="str">
            <v xml:space="preserve">DOBRADICA FERRO CROMADO 3 X 3 1/2" COM ANEIS </v>
          </cell>
          <cell r="C1773" t="str">
            <v>UN</v>
          </cell>
          <cell r="E1773">
            <v>2.5499999999999998</v>
          </cell>
        </row>
        <row r="1774">
          <cell r="A1774">
            <v>21095</v>
          </cell>
          <cell r="B1774" t="str">
            <v xml:space="preserve">DOBRADICA FERRO CROMADO 3 X 3" COM ANEIS </v>
          </cell>
          <cell r="C1774" t="str">
            <v>UN</v>
          </cell>
          <cell r="E1774">
            <v>2.71</v>
          </cell>
        </row>
        <row r="1775">
          <cell r="A1775">
            <v>2420</v>
          </cell>
          <cell r="B1775" t="str">
            <v xml:space="preserve">DOBRADICA FERRO CROMADO 3 X 3" SEM ANEIS </v>
          </cell>
          <cell r="C1775" t="str">
            <v>UN</v>
          </cell>
          <cell r="E1775">
            <v>1.98</v>
          </cell>
        </row>
        <row r="1776">
          <cell r="A1776">
            <v>2421</v>
          </cell>
          <cell r="B1776" t="str">
            <v xml:space="preserve">DOBRADICA FERRO CROMADO 4 X 3 1/2" COM ANEIS </v>
          </cell>
          <cell r="C1776" t="str">
            <v>UN</v>
          </cell>
          <cell r="E1776">
            <v>4.38</v>
          </cell>
        </row>
        <row r="1777">
          <cell r="A1777">
            <v>21098</v>
          </cell>
          <cell r="B1777" t="str">
            <v xml:space="preserve">DOBRADICA FERRO GALV 1 3/4 X 2" COM ANEIS </v>
          </cell>
          <cell r="C1777" t="str">
            <v>UN</v>
          </cell>
          <cell r="E1777">
            <v>2.5499999999999998</v>
          </cell>
        </row>
        <row r="1778">
          <cell r="A1778">
            <v>11439</v>
          </cell>
          <cell r="B1778" t="str">
            <v xml:space="preserve">DOBRADICA FERRO GALV 1 3/4 X 2" SEM ANEIS </v>
          </cell>
          <cell r="C1778" t="str">
            <v>UN</v>
          </cell>
          <cell r="E1778">
            <v>0.47</v>
          </cell>
        </row>
        <row r="1779">
          <cell r="A1779">
            <v>21094</v>
          </cell>
          <cell r="B1779" t="str">
            <v xml:space="preserve">DOBRADICA FERRO GALV 3 X 2 1/2" COM ANEIS </v>
          </cell>
          <cell r="C1779" t="str">
            <v>UN</v>
          </cell>
          <cell r="E1779">
            <v>1.57</v>
          </cell>
        </row>
        <row r="1780">
          <cell r="A1780">
            <v>11440</v>
          </cell>
          <cell r="B1780" t="str">
            <v xml:space="preserve">DOBRADICA FERRO GALV 3 X 3" SEM ANEIS </v>
          </cell>
          <cell r="C1780" t="str">
            <v>UN</v>
          </cell>
          <cell r="E1780">
            <v>1.56</v>
          </cell>
        </row>
        <row r="1781">
          <cell r="A1781">
            <v>11441</v>
          </cell>
          <cell r="B1781" t="str">
            <v xml:space="preserve">DOBRADICA FERRO GALV 4 X 3" COM ANEIS </v>
          </cell>
          <cell r="C1781" t="str">
            <v>UN</v>
          </cell>
          <cell r="E1781">
            <v>1.75</v>
          </cell>
        </row>
        <row r="1782">
          <cell r="A1782">
            <v>20239</v>
          </cell>
          <cell r="B1782" t="str">
            <v xml:space="preserve">DOBRADICA FERRO POLIDO OU GALV 2 X 2.1/2" E=1,2MM PINO SOLTO OU REVERSIVEL SEM ANEIS </v>
          </cell>
          <cell r="C1782" t="str">
            <v>UN</v>
          </cell>
          <cell r="E1782">
            <v>2.4500000000000002</v>
          </cell>
        </row>
        <row r="1783">
          <cell r="A1783">
            <v>2435</v>
          </cell>
          <cell r="B1783" t="str">
            <v xml:space="preserve">DOBRADICA FERRO POLIDO OU GALV 3 X 2.1/2" E=1,5MM PINO SOLTO OU REVERSIVEL SEM ANEIS </v>
          </cell>
          <cell r="C1783" t="str">
            <v>UN</v>
          </cell>
          <cell r="E1783">
            <v>1.2</v>
          </cell>
        </row>
        <row r="1784">
          <cell r="A1784">
            <v>11443</v>
          </cell>
          <cell r="B1784" t="str">
            <v xml:space="preserve">DOBRADICA FERRO POLIDO OU GALV 3 X 3" E=2MM PINO SOLTO OU REVERSIVEL SEM ANEIS </v>
          </cell>
          <cell r="C1784" t="str">
            <v>UN</v>
          </cell>
          <cell r="E1784">
            <v>2.37</v>
          </cell>
        </row>
        <row r="1785">
          <cell r="A1785">
            <v>2431</v>
          </cell>
          <cell r="B1785" t="str">
            <v xml:space="preserve">DOBRADICA LATAO CROMADO 2 X 1" SEM ANEIS </v>
          </cell>
          <cell r="C1785" t="str">
            <v>UN</v>
          </cell>
          <cell r="E1785">
            <v>1.67</v>
          </cell>
        </row>
        <row r="1786">
          <cell r="A1786">
            <v>21096</v>
          </cell>
          <cell r="B1786" t="str">
            <v xml:space="preserve">DOBRADICA LATAO CROMADO 2 1/2 X 1 3/8" COM ANEIS </v>
          </cell>
          <cell r="C1786" t="str">
            <v>UN</v>
          </cell>
          <cell r="E1786">
            <v>5.32</v>
          </cell>
        </row>
        <row r="1787">
          <cell r="A1787">
            <v>11445</v>
          </cell>
          <cell r="B1787" t="str">
            <v xml:space="preserve">DOBRADICA LATAO CROMADO 2 1/2 X 1 3/8" SEM ANEIS </v>
          </cell>
          <cell r="C1787" t="str">
            <v>UN</v>
          </cell>
          <cell r="E1787">
            <v>2.56</v>
          </cell>
        </row>
        <row r="1788">
          <cell r="A1788">
            <v>11446</v>
          </cell>
          <cell r="B1788" t="str">
            <v xml:space="preserve">DOBRADICA LATAO CROMADO 3 X 3 1/2" C/ ANEIS </v>
          </cell>
          <cell r="C1788" t="str">
            <v>UN</v>
          </cell>
          <cell r="E1788">
            <v>7.1</v>
          </cell>
        </row>
        <row r="1789">
          <cell r="A1789">
            <v>2419</v>
          </cell>
          <cell r="B1789" t="str">
            <v xml:space="preserve">DOBRADICA LATAO CROMADO 3 X 3 1/2" SEM ANEIS </v>
          </cell>
          <cell r="C1789" t="str">
            <v>UN</v>
          </cell>
          <cell r="E1789">
            <v>6.58</v>
          </cell>
        </row>
        <row r="1790">
          <cell r="A1790">
            <v>11447</v>
          </cell>
          <cell r="B1790" t="str">
            <v xml:space="preserve">DOBRADICA LATAO CROMADO 3 X 3" C/ ANEIS Código Descriçao do Insumo Unid Preço Mediano (R$) </v>
          </cell>
          <cell r="C1790" t="str">
            <v>UN</v>
          </cell>
          <cell r="E1790">
            <v>6.86</v>
          </cell>
        </row>
        <row r="1791">
          <cell r="A1791">
            <v>2427</v>
          </cell>
          <cell r="B1791" t="str">
            <v xml:space="preserve">DOBRADICA LATAO CROMADO 3 X 3" SEM ANEIS </v>
          </cell>
          <cell r="C1791" t="str">
            <v>UN</v>
          </cell>
          <cell r="E1791">
            <v>6.72</v>
          </cell>
        </row>
        <row r="1792">
          <cell r="A1792">
            <v>2422</v>
          </cell>
          <cell r="B1792" t="str">
            <v xml:space="preserve">DOBRADICA LATAO CROMADO 4 X 3 1/2" COM ANEIS </v>
          </cell>
          <cell r="C1792" t="str">
            <v>UN</v>
          </cell>
          <cell r="E1792">
            <v>11.98</v>
          </cell>
        </row>
        <row r="1793">
          <cell r="A1793">
            <v>2429</v>
          </cell>
          <cell r="B1793" t="str">
            <v xml:space="preserve">DOBRADICA LATAO LAMINADO 3 1/2 X 3" COM ANEIS </v>
          </cell>
          <cell r="C1793" t="str">
            <v>UN</v>
          </cell>
          <cell r="E1793">
            <v>6.3</v>
          </cell>
        </row>
        <row r="1794">
          <cell r="A1794">
            <v>2424</v>
          </cell>
          <cell r="B1794" t="str">
            <v xml:space="preserve">DOBRADICA LATAO POLIDO 3 1/2 X 3" COM ANEIS </v>
          </cell>
          <cell r="C1794" t="str">
            <v>UN</v>
          </cell>
          <cell r="E1794">
            <v>6.6</v>
          </cell>
        </row>
        <row r="1795">
          <cell r="A1795">
            <v>11449</v>
          </cell>
          <cell r="B1795" t="str">
            <v xml:space="preserve">DOBRADICA TP PIANO FERRO LATONADO 1" X 3M P/ PORTA ARMARIO </v>
          </cell>
          <cell r="C1795" t="str">
            <v>UN</v>
          </cell>
          <cell r="E1795">
            <v>5.73</v>
          </cell>
        </row>
        <row r="1796">
          <cell r="A1796">
            <v>11450</v>
          </cell>
          <cell r="B1796" t="str">
            <v xml:space="preserve">DOBRADICA TP PIANO LATAO POLIDO 1" X 3M P/ PORTA ARMARIO </v>
          </cell>
          <cell r="C1796" t="str">
            <v>UN</v>
          </cell>
          <cell r="E1796">
            <v>11.51</v>
          </cell>
        </row>
        <row r="1797">
          <cell r="A1797">
            <v>11116</v>
          </cell>
          <cell r="B1797" t="str">
            <v xml:space="preserve">DOMUS INDIVIDUAL EM ACRILICO </v>
          </cell>
          <cell r="C1797" t="str">
            <v>UN</v>
          </cell>
          <cell r="E1797">
            <v>398.87</v>
          </cell>
        </row>
        <row r="1798">
          <cell r="A1798">
            <v>1370</v>
          </cell>
          <cell r="B1798" t="str">
            <v xml:space="preserve">DUCHA HIGIENICA COM MANGUEIRA PLASTICA E REGISTRO 1/2 - LINHA POPULAR </v>
          </cell>
          <cell r="C1798" t="str">
            <v>UN</v>
          </cell>
          <cell r="E1798">
            <v>81.290000000000006</v>
          </cell>
        </row>
        <row r="1799">
          <cell r="A1799">
            <v>13956</v>
          </cell>
          <cell r="B1799" t="str">
            <v xml:space="preserve">DUMPER PARTIDA ELETRICA E BASCULANTE HIDRAULICO 18HP DIESEL 1000L </v>
          </cell>
          <cell r="C1799" t="str">
            <v>UN</v>
          </cell>
          <cell r="E1799">
            <v>92812.5</v>
          </cell>
        </row>
        <row r="1800">
          <cell r="A1800">
            <v>7273</v>
          </cell>
          <cell r="B1800" t="str">
            <v xml:space="preserve">ELEMENTO VAZADO CERAMICO 7 X 20 X 20CM </v>
          </cell>
          <cell r="C1800" t="str">
            <v>UN</v>
          </cell>
          <cell r="E1800">
            <v>1.54</v>
          </cell>
        </row>
        <row r="1801">
          <cell r="A1801">
            <v>7272</v>
          </cell>
          <cell r="B1801" t="str">
            <v xml:space="preserve">ELEMENTO VAZADO CERAMICO 9 X 20 X 20CM </v>
          </cell>
          <cell r="C1801" t="str">
            <v>UN</v>
          </cell>
          <cell r="E1801">
            <v>1.54</v>
          </cell>
        </row>
        <row r="1802">
          <cell r="A1802">
            <v>665</v>
          </cell>
          <cell r="B1802" t="str">
            <v xml:space="preserve">ELEMENTO VAZADO CONCRETO 50 X 50 X 7CM </v>
          </cell>
          <cell r="C1802" t="str">
            <v>UN</v>
          </cell>
          <cell r="E1802">
            <v>23.4</v>
          </cell>
        </row>
        <row r="1803">
          <cell r="A1803">
            <v>10579</v>
          </cell>
          <cell r="B1803" t="str">
            <v xml:space="preserve">ELEMENTO VAZADO DE CONCRETO - VENEZIANA 39 X 29 X 10 CM </v>
          </cell>
          <cell r="C1803" t="str">
            <v>UN</v>
          </cell>
          <cell r="E1803">
            <v>10.26</v>
          </cell>
        </row>
        <row r="1804">
          <cell r="A1804">
            <v>10577</v>
          </cell>
          <cell r="B1804" t="str">
            <v xml:space="preserve">ELEMENTO VAZADO DE CONCRETO - QUADRICULADO - 25 FUROS - 50 X 50 X 6 CM </v>
          </cell>
          <cell r="C1804" t="str">
            <v>UN</v>
          </cell>
          <cell r="E1804">
            <v>23.4</v>
          </cell>
        </row>
        <row r="1805">
          <cell r="A1805">
            <v>10578</v>
          </cell>
          <cell r="B1805" t="str">
            <v xml:space="preserve">ELEMENTO VAZADO DE CONCRETO - QUADRICULADO -16 FUROS - 33 X 33 X 10 CM </v>
          </cell>
          <cell r="C1805" t="str">
            <v>UN</v>
          </cell>
          <cell r="E1805">
            <v>17.52</v>
          </cell>
        </row>
        <row r="1806">
          <cell r="A1806">
            <v>10605</v>
          </cell>
          <cell r="B1806" t="str">
            <v xml:space="preserve">ELEMENTO VAZADO DE CONCRETO - QUADRICULADO 1 FURO - 10 X 10 X 10 CM </v>
          </cell>
          <cell r="C1806" t="str">
            <v>UN</v>
          </cell>
          <cell r="E1806">
            <v>2.85</v>
          </cell>
        </row>
        <row r="1807">
          <cell r="A1807">
            <v>10604</v>
          </cell>
          <cell r="B1807" t="str">
            <v xml:space="preserve">ELEMENTO VAZADO DE CONCRETO - QUADRICULADO 1 FURO 20 X 10 X 7 CM </v>
          </cell>
          <cell r="C1807" t="str">
            <v>UN</v>
          </cell>
          <cell r="E1807">
            <v>4.8</v>
          </cell>
        </row>
        <row r="1808">
          <cell r="A1808">
            <v>668</v>
          </cell>
          <cell r="B1808" t="str">
            <v xml:space="preserve">ELEMENTO VAZADO DE CONCRETO - QUADRICULADO 16 FUROS - 29 X 29 X 6 CM </v>
          </cell>
          <cell r="C1808" t="str">
            <v>UN</v>
          </cell>
          <cell r="E1808">
            <v>13.5</v>
          </cell>
        </row>
        <row r="1809">
          <cell r="A1809">
            <v>666</v>
          </cell>
          <cell r="B1809" t="str">
            <v xml:space="preserve">ELEMENTO VAZADO DE CONCRETO - QUADRICULADO 16 FUROS 40 X 40 X 7 CM </v>
          </cell>
          <cell r="C1809" t="str">
            <v>UN</v>
          </cell>
          <cell r="E1809">
            <v>18</v>
          </cell>
        </row>
        <row r="1810">
          <cell r="A1810">
            <v>672</v>
          </cell>
          <cell r="B1810" t="str">
            <v xml:space="preserve">ELEMENTO VAZADO DE CONCRETO - QUADRICULADO 20 X 20 X 6,5 CM </v>
          </cell>
          <cell r="C1810" t="str">
            <v>UN</v>
          </cell>
          <cell r="E1810">
            <v>3.78</v>
          </cell>
        </row>
        <row r="1811">
          <cell r="A1811">
            <v>10607</v>
          </cell>
          <cell r="B1811" t="str">
            <v xml:space="preserve">ELEMENTO VAZADO DE CONCRETO - RETANGULAR 2 FUROS 33 X 11 X 10 CM </v>
          </cell>
          <cell r="C1811" t="str">
            <v>UN</v>
          </cell>
          <cell r="E1811">
            <v>5</v>
          </cell>
        </row>
        <row r="1812">
          <cell r="A1812">
            <v>10582</v>
          </cell>
          <cell r="B1812" t="str">
            <v xml:space="preserve">ELEMENTO VAZADO DE CONCRETO - VENEZIANA 40 X 10 X 10 CM </v>
          </cell>
          <cell r="C1812" t="str">
            <v>UN</v>
          </cell>
          <cell r="E1812">
            <v>7.65</v>
          </cell>
        </row>
        <row r="1813">
          <cell r="A1813">
            <v>10583</v>
          </cell>
          <cell r="B1813" t="str">
            <v xml:space="preserve">ELEMENTO VAZADO DE CONCRETO - VENEZIANA- 39 X 22 X 15 CM </v>
          </cell>
          <cell r="C1813" t="str">
            <v>UN</v>
          </cell>
          <cell r="E1813">
            <v>11.73</v>
          </cell>
        </row>
        <row r="1814">
          <cell r="A1814">
            <v>663</v>
          </cell>
          <cell r="B1814" t="str">
            <v xml:space="preserve">ELEMENTO VAZADO DE CONCRETO QUADRICULADO - 40 X 40 X 6CM </v>
          </cell>
          <cell r="C1814" t="str">
            <v>UN</v>
          </cell>
          <cell r="E1814">
            <v>18.57</v>
          </cell>
        </row>
        <row r="1815">
          <cell r="A1815">
            <v>718</v>
          </cell>
          <cell r="B1815" t="str">
            <v xml:space="preserve">ELEMENTO VAZADO VIDRO INCOLOR 20 X 20 X 6CM </v>
          </cell>
          <cell r="C1815" t="str">
            <v>UN</v>
          </cell>
          <cell r="E1815">
            <v>9.7799999999999994</v>
          </cell>
        </row>
        <row r="1816">
          <cell r="A1816">
            <v>2436</v>
          </cell>
          <cell r="B1816" t="str">
            <v xml:space="preserve">ELETRICISTA </v>
          </cell>
          <cell r="C1816" t="str">
            <v>H</v>
          </cell>
          <cell r="E1816">
            <v>8.9600000000000009</v>
          </cell>
        </row>
        <row r="1817">
          <cell r="A1817">
            <v>2439</v>
          </cell>
          <cell r="B1817" t="str">
            <v xml:space="preserve">ELETRICISTA INDUSTRIAL </v>
          </cell>
          <cell r="C1817" t="str">
            <v>H</v>
          </cell>
          <cell r="E1817">
            <v>14.43</v>
          </cell>
        </row>
        <row r="1818">
          <cell r="A1818">
            <v>10998</v>
          </cell>
          <cell r="B1818" t="str">
            <v xml:space="preserve">ELETRODO AWS E-6010 (0K 22.50; WI 610) D = 4MM ( SOLDA ELETRICA ) </v>
          </cell>
          <cell r="C1818" t="str">
            <v>KG</v>
          </cell>
          <cell r="E1818">
            <v>17.329999999999998</v>
          </cell>
        </row>
        <row r="1819">
          <cell r="A1819">
            <v>11002</v>
          </cell>
          <cell r="B1819" t="str">
            <v xml:space="preserve">ELETRODO AWS E-6013 (OK 46.00; WI 613) D = 2,5MM ( SOLDA ELETRICA ) </v>
          </cell>
          <cell r="C1819" t="str">
            <v>KG</v>
          </cell>
          <cell r="E1819">
            <v>17.64</v>
          </cell>
        </row>
        <row r="1820">
          <cell r="A1820">
            <v>10999</v>
          </cell>
          <cell r="B1820" t="str">
            <v xml:space="preserve">ELETRODO AWS E-6013 (OK 46.00; WI 613) D = 4MM ( SOLDA ELETRICA ) </v>
          </cell>
          <cell r="C1820" t="str">
            <v>KG</v>
          </cell>
          <cell r="E1820">
            <v>15.22</v>
          </cell>
        </row>
        <row r="1821">
          <cell r="A1821">
            <v>10997</v>
          </cell>
          <cell r="B1821" t="str">
            <v xml:space="preserve">ELETRODO AWS E-7018 (OK 48.04; WI 718) D=4MM (SOLDA ELETRICA) </v>
          </cell>
          <cell r="C1821" t="str">
            <v>KG</v>
          </cell>
          <cell r="E1821">
            <v>16.760000000000002</v>
          </cell>
        </row>
        <row r="1822">
          <cell r="A1822">
            <v>2680</v>
          </cell>
          <cell r="B1822" t="str">
            <v xml:space="preserve">ELETRODUTO DE PVC ROSCÁVEL DE 1 1/2" (38 MM), SEM LUVA </v>
          </cell>
          <cell r="C1822" t="str">
            <v>M</v>
          </cell>
          <cell r="E1822">
            <v>5.55</v>
          </cell>
        </row>
        <row r="1823">
          <cell r="A1823">
            <v>2684</v>
          </cell>
          <cell r="B1823" t="str">
            <v xml:space="preserve">ELETRODUTO DE PVC ROSCÁVEL DE 1 1/4" (32 MM), SEM LUVA </v>
          </cell>
          <cell r="C1823" t="str">
            <v>M</v>
          </cell>
          <cell r="E1823">
            <v>4.43</v>
          </cell>
        </row>
        <row r="1824">
          <cell r="A1824">
            <v>2673</v>
          </cell>
          <cell r="B1824" t="str">
            <v xml:space="preserve">ELETRODUTO DE PVC ROSCÁVEL DE 1/2" (12,7 MM), SEM LUVA </v>
          </cell>
          <cell r="C1824" t="str">
            <v>M</v>
          </cell>
          <cell r="E1824">
            <v>1.45</v>
          </cell>
        </row>
        <row r="1825">
          <cell r="A1825">
            <v>2685</v>
          </cell>
          <cell r="B1825" t="str">
            <v xml:space="preserve">ELETRODUTO DE PVC ROSCÁVEL DE 1" (25 MM), SEM LUVA </v>
          </cell>
          <cell r="C1825" t="str">
            <v>M</v>
          </cell>
          <cell r="E1825">
            <v>3</v>
          </cell>
        </row>
        <row r="1826">
          <cell r="A1826">
            <v>2682</v>
          </cell>
          <cell r="B1826" t="str">
            <v xml:space="preserve">ELETRODUTO DE PVC ROSCÁVEL DE 2 1/2" (63 MM), SEM LUVA </v>
          </cell>
          <cell r="C1826" t="str">
            <v>M</v>
          </cell>
          <cell r="E1826">
            <v>14.27</v>
          </cell>
        </row>
        <row r="1827">
          <cell r="A1827">
            <v>2681</v>
          </cell>
          <cell r="B1827" t="str">
            <v xml:space="preserve">ELETRODUTO DE PVC ROSCÁVEL DE 2" (50 MM), SEM LUVA </v>
          </cell>
          <cell r="C1827" t="str">
            <v>M</v>
          </cell>
          <cell r="E1827">
            <v>7.13</v>
          </cell>
        </row>
        <row r="1828">
          <cell r="A1828">
            <v>2674</v>
          </cell>
          <cell r="B1828" t="str">
            <v xml:space="preserve">ELETRODUTO DE PVC ROSCÁVEL DE 3/4" (19 MM), SEM LUVA </v>
          </cell>
          <cell r="C1828" t="str">
            <v>M</v>
          </cell>
          <cell r="E1828">
            <v>1.98</v>
          </cell>
        </row>
        <row r="1829">
          <cell r="A1829">
            <v>2686</v>
          </cell>
          <cell r="B1829" t="str">
            <v xml:space="preserve">ELETRODUTO DE PVC ROSCÁVEL DE 3" (76 MM), SEM LUVA </v>
          </cell>
          <cell r="C1829" t="str">
            <v>M</v>
          </cell>
          <cell r="E1829">
            <v>18.05</v>
          </cell>
        </row>
        <row r="1830">
          <cell r="A1830">
            <v>2683</v>
          </cell>
          <cell r="B1830" t="str">
            <v xml:space="preserve">ELETRODUTO DE PVC ROSCÁVEL DE 4" (101 MM), SEM LUVA </v>
          </cell>
          <cell r="C1830" t="str">
            <v>M</v>
          </cell>
          <cell r="E1830">
            <v>27.49</v>
          </cell>
        </row>
        <row r="1831">
          <cell r="A1831">
            <v>2448</v>
          </cell>
          <cell r="B1831" t="str">
            <v xml:space="preserve">ELETRODUTO FERRO ESMALTADO LEVE ESP. PAREDE 0,75MM - 1" </v>
          </cell>
          <cell r="C1831" t="str">
            <v>M</v>
          </cell>
          <cell r="E1831">
            <v>4.2699999999999996</v>
          </cell>
        </row>
        <row r="1832">
          <cell r="A1832">
            <v>2440</v>
          </cell>
          <cell r="B1832" t="str">
            <v xml:space="preserve">ELETRODUTO FERRO ESMALTADO LEVE ESP. PAREDE 0,75MM - 3/4" </v>
          </cell>
          <cell r="C1832" t="str">
            <v>M</v>
          </cell>
          <cell r="E1832">
            <v>3.5</v>
          </cell>
        </row>
        <row r="1833">
          <cell r="A1833">
            <v>2453</v>
          </cell>
          <cell r="B1833" t="str">
            <v xml:space="preserve">ELETRODUTO FERRO ESMALTADO LEVE ESP. PAREDE 0,75MM -1/2" </v>
          </cell>
          <cell r="C1833" t="str">
            <v>M</v>
          </cell>
          <cell r="E1833">
            <v>2.78</v>
          </cell>
        </row>
        <row r="1834">
          <cell r="A1834">
            <v>2449</v>
          </cell>
          <cell r="B1834" t="str">
            <v xml:space="preserve">ELETRODUTO FERRO ESMALTADO PESADO ESP. PAREDE 1,52MM - 1.1/2" </v>
          </cell>
          <cell r="C1834" t="str">
            <v>M</v>
          </cell>
          <cell r="E1834">
            <v>7.88</v>
          </cell>
        </row>
        <row r="1835">
          <cell r="A1835">
            <v>2447</v>
          </cell>
          <cell r="B1835" t="str">
            <v xml:space="preserve">ELETRODUTO FERRO ESMALTADO PESADO ESP. PAREDE 1,52MM - 2" </v>
          </cell>
          <cell r="C1835" t="str">
            <v>M</v>
          </cell>
          <cell r="E1835">
            <v>10.53</v>
          </cell>
        </row>
        <row r="1836">
          <cell r="A1836">
            <v>2450</v>
          </cell>
          <cell r="B1836" t="str">
            <v xml:space="preserve">ELETRODUTO FERRO ESMALTADO PESADO ESP. PAREDE 2,25MM - 2.1/2" </v>
          </cell>
          <cell r="C1836" t="str">
            <v>M</v>
          </cell>
          <cell r="E1836">
            <v>16.57</v>
          </cell>
        </row>
        <row r="1837">
          <cell r="A1837">
            <v>2452</v>
          </cell>
          <cell r="B1837" t="str">
            <v xml:space="preserve">ELETRODUTO FERRO ESMALTADO PESADO ESP. PAREDE 2,25MM - 3" </v>
          </cell>
          <cell r="C1837" t="str">
            <v>M</v>
          </cell>
          <cell r="E1837">
            <v>21.83</v>
          </cell>
        </row>
        <row r="1838">
          <cell r="A1838">
            <v>2451</v>
          </cell>
          <cell r="B1838" t="str">
            <v xml:space="preserve">ELETRODUTO FERRO ESMALTADO PESADO ESP. PAREDE 2,25MM - 4" </v>
          </cell>
          <cell r="C1838" t="str">
            <v>M</v>
          </cell>
          <cell r="E1838">
            <v>28.74</v>
          </cell>
        </row>
        <row r="1839">
          <cell r="A1839">
            <v>2454</v>
          </cell>
          <cell r="B1839" t="str">
            <v xml:space="preserve">ELETRODUTO FERRO ESMALTADO SEMI-PESADO ESP. PAREDE 1,20MM - 1.1/4" </v>
          </cell>
          <cell r="C1839" t="str">
            <v>M</v>
          </cell>
          <cell r="E1839">
            <v>7.1</v>
          </cell>
        </row>
        <row r="1840">
          <cell r="A1840">
            <v>21136</v>
          </cell>
          <cell r="B1840" t="str">
            <v xml:space="preserve">ELETRODUTO FERRO GALV OU ZINCADO ELETROLIT LEVE PAREDE 0,90MM - 1" NBR 13057 </v>
          </cell>
          <cell r="C1840" t="str">
            <v>M</v>
          </cell>
          <cell r="E1840">
            <v>4.67</v>
          </cell>
        </row>
        <row r="1841">
          <cell r="A1841">
            <v>21129</v>
          </cell>
          <cell r="B1841" t="str">
            <v xml:space="preserve">ELETRODUTO FERRO GALV OU ZINCADO ELETROLIT LEVE PAREDE 0,90MM - 1/2" NBR 13057 </v>
          </cell>
          <cell r="C1841" t="str">
            <v>M</v>
          </cell>
          <cell r="E1841">
            <v>3.06</v>
          </cell>
        </row>
        <row r="1842">
          <cell r="A1842">
            <v>21128</v>
          </cell>
          <cell r="B1842" t="str">
            <v xml:space="preserve">ELETRODUTO FERRO GALV OU ZINCADO ELETROLIT LEVE PAREDE 0,90MM - 3/4" NBR 13057 </v>
          </cell>
          <cell r="C1842" t="str">
            <v>M</v>
          </cell>
          <cell r="E1842">
            <v>3.97</v>
          </cell>
        </row>
        <row r="1843">
          <cell r="A1843">
            <v>21132</v>
          </cell>
          <cell r="B1843" t="str">
            <v xml:space="preserve">ELETRODUTO FERRO GALV OU ZINCADO ELETROLIT PESADO PAREDE 2,25MM - 4" NBR 13057 Código Descriçao do Insumo Unid Preço Mediano (R$) </v>
          </cell>
          <cell r="C1843" t="str">
            <v>M</v>
          </cell>
          <cell r="E1843">
            <v>29.35</v>
          </cell>
        </row>
        <row r="1844">
          <cell r="A1844">
            <v>21130</v>
          </cell>
          <cell r="B1844" t="str">
            <v xml:space="preserve">ELETRODUTO FERRO GALV OU ZINCADO ELETROLIT SEMI-PESADO PAREDE 1,20MM - 1.1/2" NBR 13057 </v>
          </cell>
          <cell r="C1844" t="str">
            <v>M</v>
          </cell>
          <cell r="E1844">
            <v>9.59</v>
          </cell>
        </row>
        <row r="1845">
          <cell r="A1845">
            <v>21135</v>
          </cell>
          <cell r="B1845" t="str">
            <v xml:space="preserve">ELETRODUTO FERRO GALV OU ZINCADO ELETROLIT SEMI-PESADO PAREDE 1,20MM - 1.1/4" NBR 13057 </v>
          </cell>
          <cell r="C1845" t="str">
            <v>M</v>
          </cell>
          <cell r="E1845">
            <v>6.98</v>
          </cell>
        </row>
        <row r="1846">
          <cell r="A1846">
            <v>21134</v>
          </cell>
          <cell r="B1846" t="str">
            <v xml:space="preserve">ELETRODUTO FERRO GALV OU ZINCADO ELETROLIT SEMI-PESADO PAREDE 1,20MM - 2" NBR 13057 </v>
          </cell>
          <cell r="C1846" t="str">
            <v>M</v>
          </cell>
          <cell r="E1846">
            <v>12.38</v>
          </cell>
        </row>
        <row r="1847">
          <cell r="A1847">
            <v>21131</v>
          </cell>
          <cell r="B1847" t="str">
            <v xml:space="preserve">ELETRODUTO FERRO GALV OU ZINCADO ELETROLIT SEMI-PESADO PAREDE 1,52MM - 2.1/2" NBR 13057 </v>
          </cell>
          <cell r="C1847" t="str">
            <v>M</v>
          </cell>
          <cell r="E1847">
            <v>17.87</v>
          </cell>
        </row>
        <row r="1848">
          <cell r="A1848">
            <v>21133</v>
          </cell>
          <cell r="B1848" t="str">
            <v xml:space="preserve">ELETRODUTO FERRO GALV OU ZINCADO ELETROLIT SEMI-PESADO PAREDE 1,52MM - 3" NBR 13057 </v>
          </cell>
          <cell r="C1848" t="str">
            <v>M</v>
          </cell>
          <cell r="E1848">
            <v>24.56</v>
          </cell>
        </row>
        <row r="1849">
          <cell r="A1849">
            <v>21137</v>
          </cell>
          <cell r="B1849" t="str">
            <v xml:space="preserve">ELETRODUTO METALICO FLEXIVEL REV EXT PVC PRETO 15MM TIPO COPEX OU EQUIV </v>
          </cell>
          <cell r="C1849" t="str">
            <v>M</v>
          </cell>
          <cell r="E1849">
            <v>3.04</v>
          </cell>
        </row>
        <row r="1850">
          <cell r="A1850">
            <v>2504</v>
          </cell>
          <cell r="B1850" t="str">
            <v xml:space="preserve">ELETRODUTO METALICO FLEXIVEL REV EXT PVC PRETO 25MM TIPO COPEX OU EQUIV </v>
          </cell>
          <cell r="C1850" t="str">
            <v>M</v>
          </cell>
          <cell r="E1850">
            <v>5.14</v>
          </cell>
        </row>
        <row r="1851">
          <cell r="A1851">
            <v>2501</v>
          </cell>
          <cell r="B1851" t="str">
            <v xml:space="preserve">ELETRODUTO METALICO FLEXIVEL REV EXT PVC PRETO 32MM TIPO COPEX OU EQUIV </v>
          </cell>
          <cell r="C1851" t="str">
            <v>M</v>
          </cell>
          <cell r="E1851">
            <v>7.63</v>
          </cell>
        </row>
        <row r="1852">
          <cell r="A1852">
            <v>2502</v>
          </cell>
          <cell r="B1852" t="str">
            <v xml:space="preserve">ELETRODUTO METALICO FLEXIVEL REV EXT PVC PRETO 40MM TIPO COPEX OU EQUIV </v>
          </cell>
          <cell r="C1852" t="str">
            <v>M</v>
          </cell>
          <cell r="E1852">
            <v>10.6</v>
          </cell>
        </row>
        <row r="1853">
          <cell r="A1853">
            <v>2503</v>
          </cell>
          <cell r="B1853" t="str">
            <v xml:space="preserve">ELETRODUTO METALICO FLEXIVEL REV EXT PVC PRETO 50MM TIPO COPEX OU EQUIV </v>
          </cell>
          <cell r="C1853" t="str">
            <v>M</v>
          </cell>
          <cell r="E1853">
            <v>14.46</v>
          </cell>
        </row>
        <row r="1854">
          <cell r="A1854">
            <v>2500</v>
          </cell>
          <cell r="B1854" t="str">
            <v xml:space="preserve">ELETRODUTO METALICO FLEXIVEL REV EXT PVC PRETO 60MM TIPO COPEX OU EQUIV </v>
          </cell>
          <cell r="C1854" t="str">
            <v>M</v>
          </cell>
          <cell r="E1854">
            <v>20.83</v>
          </cell>
        </row>
        <row r="1855">
          <cell r="A1855">
            <v>2505</v>
          </cell>
          <cell r="B1855" t="str">
            <v xml:space="preserve">ELETRODUTO METALICO FLEXIVEL REV EXT PVC PRETO 75MM TIPO COPEX OU EQUIV </v>
          </cell>
          <cell r="C1855" t="str">
            <v>M</v>
          </cell>
          <cell r="E1855">
            <v>26.98</v>
          </cell>
        </row>
        <row r="1856">
          <cell r="A1856">
            <v>12056</v>
          </cell>
          <cell r="B1856" t="str">
            <v xml:space="preserve">ELETRODUTO METALICO FLEXIVEL TIPO CONDUITE D = 1 1/2" </v>
          </cell>
          <cell r="C1856" t="str">
            <v>M</v>
          </cell>
          <cell r="E1856">
            <v>6.92</v>
          </cell>
        </row>
        <row r="1857">
          <cell r="A1857">
            <v>12057</v>
          </cell>
          <cell r="B1857" t="str">
            <v xml:space="preserve">ELETRODUTO METALICO FLEXIVEL TIPO CONDUITE D = 1 1/4" </v>
          </cell>
          <cell r="C1857" t="str">
            <v>M</v>
          </cell>
          <cell r="E1857">
            <v>6.12</v>
          </cell>
        </row>
        <row r="1858">
          <cell r="A1858">
            <v>12059</v>
          </cell>
          <cell r="B1858" t="str">
            <v xml:space="preserve">ELETRODUTO METALICO FLEXIVEL TIPO CONDUITE D = 1/2" </v>
          </cell>
          <cell r="C1858" t="str">
            <v>M</v>
          </cell>
          <cell r="E1858">
            <v>3.34</v>
          </cell>
        </row>
        <row r="1859">
          <cell r="A1859">
            <v>12058</v>
          </cell>
          <cell r="B1859" t="str">
            <v xml:space="preserve">ELETRODUTO METALICO FLEXIVEL TIPO CONDUITE D = 1" </v>
          </cell>
          <cell r="C1859" t="str">
            <v>M</v>
          </cell>
          <cell r="E1859">
            <v>4.63</v>
          </cell>
        </row>
        <row r="1860">
          <cell r="A1860">
            <v>12060</v>
          </cell>
          <cell r="B1860" t="str">
            <v xml:space="preserve">ELETRODUTO METALICO FLEXIVEL TIPO CONDUITE D = 2 1/2" </v>
          </cell>
          <cell r="C1860" t="str">
            <v>M</v>
          </cell>
          <cell r="E1860">
            <v>11.78</v>
          </cell>
        </row>
        <row r="1861">
          <cell r="A1861">
            <v>12061</v>
          </cell>
          <cell r="B1861" t="str">
            <v xml:space="preserve">ELETRODUTO METALICO FLEXIVEL TIPO CONDUITE D = 2" </v>
          </cell>
          <cell r="C1861" t="str">
            <v>M</v>
          </cell>
          <cell r="E1861">
            <v>9.6</v>
          </cell>
        </row>
        <row r="1862">
          <cell r="A1862">
            <v>12062</v>
          </cell>
          <cell r="B1862" t="str">
            <v xml:space="preserve">ELETRODUTO METALICO FLEXIVEL TIPO CONDUITE D = 3" </v>
          </cell>
          <cell r="C1862" t="str">
            <v>M</v>
          </cell>
          <cell r="E1862">
            <v>17.7</v>
          </cell>
        </row>
        <row r="1863">
          <cell r="A1863">
            <v>2498</v>
          </cell>
          <cell r="B1863" t="str">
            <v xml:space="preserve">ELETRODUTO METALICO FLEXIVEL 1/2" C/ REVESTIMENTO PVC TIPO SEALTUBO OU EQUIV </v>
          </cell>
          <cell r="C1863" t="str">
            <v>M</v>
          </cell>
          <cell r="E1863">
            <v>4.1399999999999997</v>
          </cell>
        </row>
        <row r="1864">
          <cell r="A1864">
            <v>2687</v>
          </cell>
          <cell r="B1864" t="str">
            <v xml:space="preserve">ELETRODUTO PVC FLEXIVEL CORRUGADO 16MM TIPO TIGREFLEX OU EQUIV </v>
          </cell>
          <cell r="C1864" t="str">
            <v>M</v>
          </cell>
          <cell r="E1864">
            <v>0.95</v>
          </cell>
        </row>
        <row r="1865">
          <cell r="A1865">
            <v>2689</v>
          </cell>
          <cell r="B1865" t="str">
            <v xml:space="preserve">ELETRODUTO PVC FLEXIVEL CORRUGADO 20MM TIPO TIGREFLEX OU EQUIV </v>
          </cell>
          <cell r="C1865" t="str">
            <v>M</v>
          </cell>
          <cell r="E1865">
            <v>1.21</v>
          </cell>
        </row>
        <row r="1866">
          <cell r="A1866">
            <v>2688</v>
          </cell>
          <cell r="B1866" t="str">
            <v xml:space="preserve">ELETRODUTO PVC FLEXIVEL CORRUGADO 25MM TIPO TIGREFLEX OU EQUIV </v>
          </cell>
          <cell r="C1866" t="str">
            <v>M</v>
          </cell>
          <cell r="E1866">
            <v>1.59</v>
          </cell>
        </row>
        <row r="1867">
          <cell r="A1867">
            <v>2690</v>
          </cell>
          <cell r="B1867" t="str">
            <v xml:space="preserve">ELETRODUTO PVC FLEXIVEL CORRUGADO 32MM TIPO TIGREFLEX OU EQUIV </v>
          </cell>
          <cell r="C1867" t="str">
            <v>M</v>
          </cell>
          <cell r="E1867">
            <v>2.35</v>
          </cell>
        </row>
        <row r="1868">
          <cell r="A1868">
            <v>2676</v>
          </cell>
          <cell r="B1868" t="str">
            <v xml:space="preserve">ELETRODUTO PVC SOLDAVEL NBR-6150 CL B - 20MM </v>
          </cell>
          <cell r="C1868" t="str">
            <v>M</v>
          </cell>
          <cell r="E1868">
            <v>1.04</v>
          </cell>
        </row>
        <row r="1869">
          <cell r="A1869">
            <v>2678</v>
          </cell>
          <cell r="B1869" t="str">
            <v xml:space="preserve">ELETRODUTO PVC SOLDAVEL NBR-6150 CL B - 25MM </v>
          </cell>
          <cell r="C1869" t="str">
            <v>M</v>
          </cell>
          <cell r="E1869">
            <v>1.45</v>
          </cell>
        </row>
        <row r="1870">
          <cell r="A1870">
            <v>2679</v>
          </cell>
          <cell r="B1870" t="str">
            <v xml:space="preserve">ELETRODUTO PVC SOLDAVEL NBR-6150 CL B - 32MM </v>
          </cell>
          <cell r="C1870" t="str">
            <v>M</v>
          </cell>
          <cell r="E1870">
            <v>2.12</v>
          </cell>
        </row>
        <row r="1871">
          <cell r="A1871">
            <v>12070</v>
          </cell>
          <cell r="B1871" t="str">
            <v xml:space="preserve">ELETRODUTO PVC SOLDAVEL NBR-6150 CL B - 40MM </v>
          </cell>
          <cell r="C1871" t="str">
            <v>M</v>
          </cell>
          <cell r="E1871">
            <v>1.93</v>
          </cell>
        </row>
        <row r="1872">
          <cell r="A1872">
            <v>2675</v>
          </cell>
          <cell r="B1872" t="str">
            <v xml:space="preserve">ELETRODUTO PVC SOLDAVEL NBR-6150 CL B - 50MM </v>
          </cell>
          <cell r="C1872" t="str">
            <v>M</v>
          </cell>
          <cell r="E1872">
            <v>2.7</v>
          </cell>
        </row>
        <row r="1873">
          <cell r="A1873">
            <v>12067</v>
          </cell>
          <cell r="B1873" t="str">
            <v xml:space="preserve">ELETRODUTO PVC SOLDAVEL NBR-6150 CL B - 60MM </v>
          </cell>
          <cell r="C1873" t="str">
            <v>M</v>
          </cell>
          <cell r="E1873">
            <v>3.42</v>
          </cell>
        </row>
        <row r="1874">
          <cell r="A1874">
            <v>2446</v>
          </cell>
          <cell r="B1874" t="str">
            <v xml:space="preserve">ELETRODUTO 2" TIPO KANALEX OU EQUIV </v>
          </cell>
          <cell r="C1874" t="str">
            <v>M</v>
          </cell>
          <cell r="E1874">
            <v>7.21</v>
          </cell>
        </row>
        <row r="1875">
          <cell r="A1875">
            <v>2442</v>
          </cell>
          <cell r="B1875" t="str">
            <v xml:space="preserve">ELETRODUTO 3" TIPO KANALEX OU EQUIV </v>
          </cell>
          <cell r="C1875" t="str">
            <v>M</v>
          </cell>
          <cell r="E1875">
            <v>11.65</v>
          </cell>
        </row>
        <row r="1876">
          <cell r="A1876">
            <v>2438</v>
          </cell>
          <cell r="B1876" t="str">
            <v xml:space="preserve">ELETROTECNICO </v>
          </cell>
          <cell r="C1876" t="str">
            <v>H</v>
          </cell>
          <cell r="E1876">
            <v>21.38</v>
          </cell>
        </row>
        <row r="1877">
          <cell r="A1877">
            <v>13874</v>
          </cell>
          <cell r="B1877" t="str">
            <v xml:space="preserve">ELEVADOR DE OBRA C/ TORRE 2,0 X 2,0M H=15,0M CARGA MAX 1500KG CABINE ABERTA P/ TRANSPORTE DE PASSAGEIROS - GUINCHO DE EMBREAGEM C/ ENGRENAGEM ELETRICO TRIFASICO 10CV </v>
          </cell>
          <cell r="C1877" t="str">
            <v>UN</v>
          </cell>
          <cell r="E1877">
            <v>80102.880000000005</v>
          </cell>
        </row>
        <row r="1878">
          <cell r="A1878">
            <v>3353</v>
          </cell>
          <cell r="B1878" t="str">
            <v xml:space="preserve">ELEVADOR DE OBRA COM TORRE DE *2,00 X 2,00* M, ALTURA DE 15 M, CARGA MAXIMA IGUAL A 1500 KG, CABINE SEMI-FECHADA PARA MATERIAL, COM GUINCHO DE CORRENTE E ENGRENAGEM E MOTOR ELETRICO TRIFASICO DE 10 CV </v>
          </cell>
          <cell r="C1878" t="str">
            <v>UN</v>
          </cell>
          <cell r="E1878">
            <v>42900</v>
          </cell>
        </row>
        <row r="1879">
          <cell r="A1879">
            <v>3355</v>
          </cell>
          <cell r="B1879" t="str">
            <v xml:space="preserve">ELEVADOR DE OBRA COM TORRE DE *2,00 X 2,00* M, ALTURA DE 15 M, CARGA MAXIMA IGUAL A 1500 KG, CABINE SEMI-FECHADA PARA MATERIAL, COM GUINCHO DE CORRENTE E ENGRENAGEM E MOTOR ELETRICO TRIFASICO DE 10 CV (LOCACAO) </v>
          </cell>
          <cell r="C1879" t="str">
            <v>H</v>
          </cell>
          <cell r="E1879">
            <v>5.5</v>
          </cell>
        </row>
        <row r="1880">
          <cell r="A1880">
            <v>12624</v>
          </cell>
          <cell r="B1880" t="str">
            <v xml:space="preserve">EMENDA MR PVC AQUAPLUV D = 125 MM </v>
          </cell>
          <cell r="C1880" t="str">
            <v>UN</v>
          </cell>
          <cell r="E1880">
            <v>35.97</v>
          </cell>
        </row>
        <row r="1881">
          <cell r="A1881">
            <v>10639</v>
          </cell>
          <cell r="B1881" t="str">
            <v xml:space="preserve">EMPILHADEIRA C/ TORRE TRIPLEX 4,80M 189" DE ELEVACAO C/ DESLOCADOR LATERAL DOS BRACOS, DIESEL, P/ TERRENO IRREGULAR HYSTER 130-J**CAIXA**" </v>
          </cell>
          <cell r="C1881" t="str">
            <v>UN</v>
          </cell>
          <cell r="E1881">
            <v>248032.75</v>
          </cell>
        </row>
        <row r="1882">
          <cell r="A1882">
            <v>10636</v>
          </cell>
          <cell r="B1882" t="str">
            <v xml:space="preserve">EMPILHADEIRA C/ TORRE TRIPLEX 4,80M 189" DE ELEVACAO C/ DESLOCADOR LATERAL DOS GARFOS A GASOLINA /GLP CAP MAX 4T P/ TERRENO IRREGULAR CLARK CGP 40 PNEUS INFLAVEIS **CAIXA**" </v>
          </cell>
          <cell r="C1882" t="str">
            <v>UN</v>
          </cell>
          <cell r="E1882">
            <v>160020.97</v>
          </cell>
        </row>
        <row r="1883">
          <cell r="A1883">
            <v>10637</v>
          </cell>
          <cell r="B1883" t="str">
            <v xml:space="preserve">EMPILHADEIRA C/ TORRE TRIPLEX 4,80M 189" DE ELEVACAO C/ DESLOCADOR LATERAL DOS GARFOS, GASOLINA/GLP CAP MAX 5T, P/ TERRENO IRREGULAR CLARK CGP55/CGP50 PNEUS INFLAVEIS **CAIXA**" </v>
          </cell>
          <cell r="C1883" t="str">
            <v>UN</v>
          </cell>
          <cell r="E1883">
            <v>180450.79</v>
          </cell>
        </row>
        <row r="1884">
          <cell r="A1884">
            <v>10638</v>
          </cell>
          <cell r="B1884" t="str">
            <v xml:space="preserve">EMPILHADEIRA C/ TORRE TRIPLEX 4,80M 189" DE ELEVACAO C/ DESLOCADOR LATERAL DOS GARFOS, GASOLINA/GLP CAP MAX 6T P/ TERRENO IRREGULAR HYSTER H135XL2 PNEUS INFLAVEIS **CAIXA**" </v>
          </cell>
          <cell r="C1884" t="str">
            <v>UN</v>
          </cell>
          <cell r="E1884">
            <v>239632.11</v>
          </cell>
        </row>
        <row r="1885">
          <cell r="A1885">
            <v>10635</v>
          </cell>
          <cell r="B1885" t="str">
            <v xml:space="preserve">EMPILHADEIRA C/ TORRE TRIPLEX 4,80M 189" DE ELEVACAO C/ DESLOCADOR LATERAL DOS GARFOS, 40HP GASOLINA/GLP CAP 3T, P/ TERRENO IRREGULAR HYSTER H-55XM SIMPLEX PNEUS INFLAVEIS **CAIXA**" </v>
          </cell>
          <cell r="C1885" t="str">
            <v>UN</v>
          </cell>
          <cell r="E1885">
            <v>98679.51</v>
          </cell>
        </row>
        <row r="1886">
          <cell r="A1886">
            <v>10634</v>
          </cell>
          <cell r="B1886" t="str">
            <v xml:space="preserve">EMPILHADEIRA SOBRE PNEUS COM TORRE TRIPLEX, ELEVACAO DE 4,80 M E DESLOCADOR LATERAL DOS GARFOS (MOTOR A GASOLINA/GLP = 40 HP; CAPACIDADE MAXIMA DE 2,5 T) </v>
          </cell>
          <cell r="C1886" t="str">
            <v>UN</v>
          </cell>
          <cell r="E1886">
            <v>99960</v>
          </cell>
        </row>
        <row r="1887">
          <cell r="A1887">
            <v>1372</v>
          </cell>
          <cell r="B1887" t="str">
            <v xml:space="preserve">EMULSAO ADESIVA A BASE DE ACRILICO TP KZ HEYDI OU EQUIV </v>
          </cell>
          <cell r="C1887" t="str">
            <v>KG</v>
          </cell>
          <cell r="E1887">
            <v>10.4</v>
          </cell>
        </row>
        <row r="1888">
          <cell r="A1888">
            <v>627</v>
          </cell>
          <cell r="B1888" t="str">
            <v xml:space="preserve">EMULSAO ADESIVA BASE PVA/ACRILICA DENVERFIX - DENVER </v>
          </cell>
          <cell r="C1888" t="str">
            <v>KG</v>
          </cell>
          <cell r="E1888">
            <v>10.09</v>
          </cell>
        </row>
        <row r="1889">
          <cell r="A1889">
            <v>2691</v>
          </cell>
          <cell r="B1889" t="str">
            <v xml:space="preserve">EMULSAO ASFALTICA A BASE DE AGUA PARA IMPERMEABILIZACAO </v>
          </cell>
          <cell r="C1889" t="str">
            <v>L</v>
          </cell>
          <cell r="E1889">
            <v>5.5</v>
          </cell>
        </row>
        <row r="1890">
          <cell r="A1890">
            <v>506</v>
          </cell>
          <cell r="B1890" t="str">
            <v xml:space="preserve">EMULSAO ASFALTICA CATIONICA RL-1C P/ USO EM PAVIMENTACAO ASFALTICA Código Descriçao do Insumo Unid Preço Mediano (R$) </v>
          </cell>
          <cell r="C1890" t="str">
            <v>T</v>
          </cell>
          <cell r="E1890">
            <v>1867.24</v>
          </cell>
        </row>
        <row r="1891">
          <cell r="A1891">
            <v>504</v>
          </cell>
          <cell r="B1891" t="str">
            <v xml:space="preserve">EMULSAO ASFALTICA CATIONICA RM-1C P/ USO EM PAVIMENTACAO ASFALTICA </v>
          </cell>
          <cell r="C1891" t="str">
            <v>T</v>
          </cell>
          <cell r="E1891">
            <v>1663.82</v>
          </cell>
        </row>
        <row r="1892">
          <cell r="A1892">
            <v>503</v>
          </cell>
          <cell r="B1892" t="str">
            <v xml:space="preserve">EMULSAO ASFALTICA CATIONICA RM-1C P/USO EM PAVIMENTACAO ASFALTICA </v>
          </cell>
          <cell r="C1892" t="str">
            <v>KG</v>
          </cell>
          <cell r="E1892">
            <v>1.7</v>
          </cell>
        </row>
        <row r="1893">
          <cell r="A1893">
            <v>508</v>
          </cell>
          <cell r="B1893" t="str">
            <v xml:space="preserve">EMULSAO ASFALTICA CATIONICA RR-1C P/ USO EM PAVIMENTACAO ASFALTICA </v>
          </cell>
          <cell r="C1893" t="str">
            <v>KG</v>
          </cell>
          <cell r="E1893">
            <v>1.29</v>
          </cell>
        </row>
        <row r="1894">
          <cell r="A1894">
            <v>505</v>
          </cell>
          <cell r="B1894" t="str">
            <v xml:space="preserve">EMULSAO ASFALTICA CATIONICA RR-2C P/ USO EM PAVIMENTACAO ASFALTICA </v>
          </cell>
          <cell r="C1894" t="str">
            <v>KG</v>
          </cell>
          <cell r="E1894">
            <v>1.93</v>
          </cell>
        </row>
        <row r="1895">
          <cell r="A1895">
            <v>7331</v>
          </cell>
          <cell r="B1895" t="str">
            <v xml:space="preserve">EMULSAO ASFALTICA COM ELASTOMERO </v>
          </cell>
          <cell r="C1895" t="str">
            <v>KG</v>
          </cell>
          <cell r="E1895">
            <v>8.65</v>
          </cell>
        </row>
        <row r="1896">
          <cell r="A1896">
            <v>626</v>
          </cell>
          <cell r="B1896" t="str">
            <v xml:space="preserve">EMULSAO ASFALTICA COM ELASTOMEROS PARA IMPERMEABILIZACAO </v>
          </cell>
          <cell r="C1896" t="str">
            <v>KG</v>
          </cell>
          <cell r="E1896">
            <v>7.31</v>
          </cell>
        </row>
        <row r="1897">
          <cell r="A1897">
            <v>2696</v>
          </cell>
          <cell r="B1897" t="str">
            <v xml:space="preserve">ENCANADOR OU BOMBEIRO HIDRAULICO </v>
          </cell>
          <cell r="C1897" t="str">
            <v>H</v>
          </cell>
          <cell r="E1897">
            <v>8.9600000000000009</v>
          </cell>
        </row>
        <row r="1898">
          <cell r="A1898">
            <v>4083</v>
          </cell>
          <cell r="B1898" t="str">
            <v xml:space="preserve">ENCARREGADO GERAL </v>
          </cell>
          <cell r="C1898" t="str">
            <v>H</v>
          </cell>
          <cell r="E1898">
            <v>15.17</v>
          </cell>
        </row>
        <row r="1899">
          <cell r="A1899">
            <v>2705</v>
          </cell>
          <cell r="B1899" t="str">
            <v xml:space="preserve">ENERGIA ELETRICA ATE 2000 KWH INDUSTRIAL, SEM DEMANDA </v>
          </cell>
          <cell r="C1899" t="str">
            <v>KW/H</v>
          </cell>
          <cell r="E1899">
            <v>0.37</v>
          </cell>
        </row>
        <row r="1900">
          <cell r="A1900">
            <v>11683</v>
          </cell>
          <cell r="B1900" t="str">
            <v xml:space="preserve">ENGATE OU RABICHO FLEXIVEL EM METAL CROMADO 1/2" x 30CM </v>
          </cell>
          <cell r="C1900" t="str">
            <v>UN</v>
          </cell>
          <cell r="E1900">
            <v>24.24</v>
          </cell>
        </row>
        <row r="1901">
          <cell r="A1901">
            <v>11684</v>
          </cell>
          <cell r="B1901" t="str">
            <v xml:space="preserve">ENGATE OU RABICHO FLEXIVEL EM METAL CROMADO 1/2" x 40CM </v>
          </cell>
          <cell r="C1901" t="str">
            <v>UN</v>
          </cell>
          <cell r="E1901">
            <v>26.68</v>
          </cell>
        </row>
        <row r="1902">
          <cell r="A1902">
            <v>6141</v>
          </cell>
          <cell r="B1902" t="str">
            <v xml:space="preserve">ENGATE OU RABICHO FLEXIVEL PLASTICO (PVC OU ABS) BRANCO 1/2" X 30CM </v>
          </cell>
          <cell r="C1902" t="str">
            <v>UN</v>
          </cell>
          <cell r="E1902">
            <v>2.14</v>
          </cell>
        </row>
        <row r="1903">
          <cell r="A1903">
            <v>11681</v>
          </cell>
          <cell r="B1903" t="str">
            <v xml:space="preserve">ENGATE OU RABICHO FLEXIVEL PLASTICO (PVC OU ABS) BRANCO 1/2" X 40CM </v>
          </cell>
          <cell r="C1903" t="str">
            <v>UN</v>
          </cell>
          <cell r="E1903">
            <v>5.8</v>
          </cell>
        </row>
        <row r="1904">
          <cell r="A1904">
            <v>2706</v>
          </cell>
          <cell r="B1904" t="str">
            <v xml:space="preserve">ENGENHEIRO DE OBRA JUNIOR </v>
          </cell>
          <cell r="C1904" t="str">
            <v>H</v>
          </cell>
          <cell r="E1904">
            <v>57.7</v>
          </cell>
        </row>
        <row r="1905">
          <cell r="A1905">
            <v>2707</v>
          </cell>
          <cell r="B1905" t="str">
            <v xml:space="preserve">ENGENHEIRO DE OBRA PLENO </v>
          </cell>
          <cell r="C1905" t="str">
            <v>H</v>
          </cell>
          <cell r="E1905">
            <v>100.36</v>
          </cell>
        </row>
        <row r="1906">
          <cell r="A1906">
            <v>2708</v>
          </cell>
          <cell r="B1906" t="str">
            <v xml:space="preserve">ENGENHEIRO DE OBRA SENIOR </v>
          </cell>
          <cell r="C1906" t="str">
            <v>H</v>
          </cell>
          <cell r="E1906">
            <v>170.9</v>
          </cell>
        </row>
        <row r="1907">
          <cell r="A1907">
            <v>1101</v>
          </cell>
          <cell r="B1907" t="str">
            <v xml:space="preserve">ENTRADA DE LINHA DE ALUMINIO, DE ENCAIXE P/ ELETRODUTO DE 2 1/2" </v>
          </cell>
          <cell r="C1907" t="str">
            <v>UN</v>
          </cell>
          <cell r="E1907">
            <v>13.41</v>
          </cell>
        </row>
        <row r="1908">
          <cell r="A1908">
            <v>1049</v>
          </cell>
          <cell r="B1908" t="str">
            <v xml:space="preserve">ENTRADA DE LINHA DE ALUMINIO, DE ENCAIXE P/ ELETRODUTO 1 1/2" </v>
          </cell>
          <cell r="C1908" t="str">
            <v>UN</v>
          </cell>
          <cell r="E1908">
            <v>5.28</v>
          </cell>
        </row>
        <row r="1909">
          <cell r="A1909">
            <v>1099</v>
          </cell>
          <cell r="B1909" t="str">
            <v xml:space="preserve">ENTRADA DE LINHA DE ALUMINIO, DE ENCAIXE P/ ELETRODUTO 1 1/4" </v>
          </cell>
          <cell r="C1909" t="str">
            <v>UN</v>
          </cell>
          <cell r="E1909">
            <v>5.37</v>
          </cell>
        </row>
        <row r="1910">
          <cell r="A1910">
            <v>1050</v>
          </cell>
          <cell r="B1910" t="str">
            <v xml:space="preserve">ENTRADA DE LINHA DE ALUMINIO, DE ENCAIXE P/ ELETRODUTO 1" </v>
          </cell>
          <cell r="C1910" t="str">
            <v>UN</v>
          </cell>
          <cell r="E1910">
            <v>5.28</v>
          </cell>
        </row>
        <row r="1911">
          <cell r="A1911">
            <v>1100</v>
          </cell>
          <cell r="B1911" t="str">
            <v xml:space="preserve">ENTRADA DE LINHA DE ALUMINIO, DE ENCAIXE P/ ELETRODUTO 2" </v>
          </cell>
          <cell r="C1911" t="str">
            <v>UN</v>
          </cell>
          <cell r="E1911">
            <v>7.99</v>
          </cell>
        </row>
        <row r="1912">
          <cell r="A1912">
            <v>1098</v>
          </cell>
          <cell r="B1912" t="str">
            <v xml:space="preserve">ENTRADA DE LINHA DE ALUMINIO, DE ENCAIXE P/ ELETRODUTO 3/4" </v>
          </cell>
          <cell r="C1912" t="str">
            <v>UN</v>
          </cell>
          <cell r="E1912">
            <v>4.62</v>
          </cell>
        </row>
        <row r="1913">
          <cell r="A1913">
            <v>1102</v>
          </cell>
          <cell r="B1913" t="str">
            <v xml:space="preserve">ENTRADA DE LINHA DE ALUMINIO, DE ENCAIXE P/ ELETRODUTO 3" </v>
          </cell>
          <cell r="C1913" t="str">
            <v>UN</v>
          </cell>
          <cell r="E1913">
            <v>20.95</v>
          </cell>
        </row>
        <row r="1914">
          <cell r="A1914">
            <v>1051</v>
          </cell>
          <cell r="B1914" t="str">
            <v xml:space="preserve">ENTRADA DE LINHA DE ALUMINIO, DE ENCAIXE P/ ELETRODUTO 4" </v>
          </cell>
          <cell r="C1914" t="str">
            <v>UN</v>
          </cell>
          <cell r="E1914">
            <v>35.869999999999997</v>
          </cell>
        </row>
        <row r="1915">
          <cell r="A1915">
            <v>11554</v>
          </cell>
          <cell r="B1915" t="str">
            <v xml:space="preserve">ENTRADA LATAO CROMADO TIPO 303 LA FONTE P/ FECHADURA PORTA INTERNA </v>
          </cell>
          <cell r="C1915" t="str">
            <v>UN</v>
          </cell>
          <cell r="E1915">
            <v>4.17</v>
          </cell>
        </row>
        <row r="1916">
          <cell r="A1916">
            <v>2709</v>
          </cell>
          <cell r="B1916" t="str">
            <v xml:space="preserve">ENXADA ESTREITA DE *240 X 230* MM, SEM CABO </v>
          </cell>
          <cell r="C1916" t="str">
            <v>UN</v>
          </cell>
          <cell r="E1916">
            <v>18</v>
          </cell>
        </row>
        <row r="1917">
          <cell r="A1917">
            <v>2712</v>
          </cell>
          <cell r="B1917" t="str">
            <v xml:space="preserve">ENXADAO ESTREITO C/ CABO </v>
          </cell>
          <cell r="C1917" t="str">
            <v>UN</v>
          </cell>
          <cell r="E1917">
            <v>13.65</v>
          </cell>
        </row>
        <row r="1918">
          <cell r="A1918">
            <v>13529</v>
          </cell>
          <cell r="B1918" t="str">
            <v xml:space="preserve">EQUIPAMENTO DE LIMPEZA A VACUO MONTADO SOBRE CAMINHAO (MOTOR DIESEL = 152 HP E CAPACIDADE = 12,9 T) </v>
          </cell>
          <cell r="C1918" t="str">
            <v>UN</v>
          </cell>
          <cell r="E1918">
            <v>395000</v>
          </cell>
        </row>
        <row r="1919">
          <cell r="A1919">
            <v>1154</v>
          </cell>
          <cell r="B1919" t="str">
            <v xml:space="preserve">EQUIPAMENTO P/ LAMA ASFÁLTICA, CONSMAQ, MOD. LA-6, C/ SILO DE AGREGADO 6 M3, DOSADOR CIMENTO, 2 TANQUES 2 M3 CADA, P/ EMULSÃO / AGUA, MISTURADOR HELICOIDAL E CAIXA, A SER MONTADO SOBRE CAMINHÃO </v>
          </cell>
          <cell r="C1919" t="str">
            <v>UN</v>
          </cell>
          <cell r="E1919">
            <v>389760</v>
          </cell>
        </row>
        <row r="1920">
          <cell r="A1920">
            <v>10655</v>
          </cell>
          <cell r="B1920" t="str">
            <v xml:space="preserve">EQUIPAMENTO P/ LIMPEZA DE FOSSAS C/ USO DE VACUO TIPO SEWER JET-PROMINAS MODELO SLV-040 </v>
          </cell>
          <cell r="C1920" t="str">
            <v>UN</v>
          </cell>
          <cell r="E1920">
            <v>221279</v>
          </cell>
        </row>
        <row r="1921">
          <cell r="A1921">
            <v>6075</v>
          </cell>
          <cell r="B1921" t="str">
            <v xml:space="preserve">EQUIPAMENTO P/ LIMPEZA/DESOBSTRUCAO DE GALERIAS DE AGUAS PLUVIAIS TIPO BUCKET MACHINE MONTADO EM CAMINHAO </v>
          </cell>
          <cell r="C1921" t="str">
            <v>UN</v>
          </cell>
          <cell r="E1921">
            <v>542157.25</v>
          </cell>
        </row>
        <row r="1922">
          <cell r="A1922">
            <v>748</v>
          </cell>
          <cell r="B1922" t="str">
            <v xml:space="preserve">EQUIPAMENTO PARA JATEAMENTO DE CONCRETO OU ARGAMASSA (LOCACAO) </v>
          </cell>
          <cell r="C1922" t="str">
            <v>H</v>
          </cell>
          <cell r="E1922">
            <v>12.6</v>
          </cell>
        </row>
        <row r="1923">
          <cell r="A1923">
            <v>2720</v>
          </cell>
          <cell r="B1923" t="str">
            <v xml:space="preserve">ESCAVADEIRA DRAGA DE ARRASTE, CAP. 3/4 JC 140HP TIPO CNV BUCYRUS OU EQUIV (INCL MANUTENCAO/OPERACAO) </v>
          </cell>
          <cell r="C1923" t="str">
            <v>H</v>
          </cell>
          <cell r="E1923">
            <v>203.35</v>
          </cell>
        </row>
        <row r="1924">
          <cell r="A1924">
            <v>2722</v>
          </cell>
          <cell r="B1924" t="str">
            <v xml:space="preserve">ESCAVADEIRA DRAGA DE MANDIBULAS SOBRE ESTEIRA, 140HP CAP. 3/4 JC TIPOFNV BUCYRUS OU EQUIV (INCL MANUTENCAO/OPERACAO) </v>
          </cell>
          <cell r="C1924" t="str">
            <v>H</v>
          </cell>
          <cell r="E1924">
            <v>203.35</v>
          </cell>
        </row>
        <row r="1925">
          <cell r="A1925">
            <v>2727</v>
          </cell>
          <cell r="B1925" t="str">
            <v xml:space="preserve">ESCAVADEIRA HIDRAULICA C/ CLAMSHEL SOBRE PNEUS (INCL MANUTENCAO/OPERACAO) </v>
          </cell>
          <cell r="C1925" t="str">
            <v>H</v>
          </cell>
          <cell r="E1925">
            <v>204.42</v>
          </cell>
        </row>
        <row r="1926">
          <cell r="A1926">
            <v>2723</v>
          </cell>
          <cell r="B1926" t="str">
            <v xml:space="preserve">ESCAVADEIRA HIDRAULICA SOBRE ESTEIRA CASE MOD.CX130, POT.BRUTA= 110HP PESO OPERACIONAL= 17,21T, CACAMBA= 0,5M³. </v>
          </cell>
          <cell r="C1926" t="str">
            <v>UN</v>
          </cell>
          <cell r="E1926">
            <v>376121.16</v>
          </cell>
        </row>
        <row r="1927">
          <cell r="A1927">
            <v>13331</v>
          </cell>
          <cell r="B1927" t="str">
            <v xml:space="preserve">ESCAVADEIRA HIDRAULICA SOBRE ESTEIRA CASE MOD.CX210 (IMPORTADA),POT. BRUTA= 153HP, PESO OPERACIONAL= 20,37T, CACAMBA= 0,78M³ A 1,50M3. </v>
          </cell>
          <cell r="C1927" t="str">
            <v>UN</v>
          </cell>
          <cell r="E1927">
            <v>414871.07</v>
          </cell>
        </row>
        <row r="1928">
          <cell r="A1928">
            <v>10683</v>
          </cell>
          <cell r="B1928" t="str">
            <v xml:space="preserve">ESCAVADEIRA HIDRAULICA SOBRE ESTEIRA FIAT ALLIS MOD. FX-215LC IMPORTADA CACAMBA= 0,78M³A 1,50M³, PESO OPERACIONAL= 20,5T A 21,6T, POT.LIQ.NO VOLANTE= 152HP= 113KV. </v>
          </cell>
          <cell r="C1928" t="str">
            <v>UN</v>
          </cell>
          <cell r="E1928">
            <v>520719.39</v>
          </cell>
        </row>
        <row r="1929">
          <cell r="A1929">
            <v>10684</v>
          </cell>
          <cell r="B1929" t="str">
            <v xml:space="preserve">ESCAVADEIRA HIDRAULICA SOBRE ESTEIRA KOMATSU MOD. PC-200-6 C/ CACAMBA CLAMSHELL, CAP. 0,96M3, PESO OPERACIONAL 19,65T </v>
          </cell>
          <cell r="C1929" t="str">
            <v>UN</v>
          </cell>
          <cell r="E1929">
            <v>474140.71</v>
          </cell>
        </row>
        <row r="1930">
          <cell r="A1930">
            <v>2721</v>
          </cell>
          <cell r="B1930" t="str">
            <v xml:space="preserve">ESCAVADEIRA HIDRAULICA SOBRE ESTEIRA 140HP CAP. 0,98M3 TIPO CATERPILAR OU EQUIV (INCL MANUTENCAO/OPERACAO) </v>
          </cell>
          <cell r="C1930" t="str">
            <v>H</v>
          </cell>
          <cell r="E1930">
            <v>236.7</v>
          </cell>
        </row>
        <row r="1931">
          <cell r="A1931">
            <v>10800</v>
          </cell>
          <cell r="B1931" t="str">
            <v xml:space="preserve">ESCAVADEIRA HIDRAULICA SOBRE ESTEIRA 146 A 169HP CAP. 2M3 TIPO KOMATSU PC 300- SERIE C OU EQUIV (INCL MANUTENCAO/OPERACAO) </v>
          </cell>
          <cell r="C1931" t="str">
            <v>H</v>
          </cell>
          <cell r="E1931">
            <v>322.77</v>
          </cell>
        </row>
        <row r="1932">
          <cell r="A1932">
            <v>10685</v>
          </cell>
          <cell r="B1932" t="str">
            <v xml:space="preserve">ESCAVADEIRA HIDRAULICA SOBRE ESTEIRA, POTENCIA = 111 HP; PESO OPERACIONAL = 17 T; CAPACIDADE DA CACAMBA = 0,8 M3 </v>
          </cell>
          <cell r="C1932" t="str">
            <v>UN</v>
          </cell>
          <cell r="E1932">
            <v>410312.5</v>
          </cell>
        </row>
        <row r="1933">
          <cell r="A1933">
            <v>13902</v>
          </cell>
          <cell r="B1933" t="str">
            <v xml:space="preserve">ESCAVADEIRA HIDRAULICA SOBRE ESTEIRAS CATERPILLAR 312B, 84KW (110HP) CAP. 0,42 A 0,82M3 PESO OPERACIONAL 26,64T INCL LANCA/CACAMBA </v>
          </cell>
          <cell r="C1933" t="str">
            <v>UN</v>
          </cell>
          <cell r="E1933">
            <v>380117.6</v>
          </cell>
        </row>
        <row r="1934">
          <cell r="A1934">
            <v>2719</v>
          </cell>
          <cell r="B1934" t="str">
            <v xml:space="preserve">ESCAVADEIRA HIDRAULICA SOBRE ESTEIRAS DE 99 HP, PESO OPERACIONAL DE *16* T E CAPACIDADE DE 0,85 A 1,00 M3 (LOCACAO COM OPERADOR, COMBUSTIVEL E MANUTENCAO) </v>
          </cell>
          <cell r="C1934" t="str">
            <v>H</v>
          </cell>
          <cell r="E1934">
            <v>180</v>
          </cell>
        </row>
        <row r="1935">
          <cell r="A1935">
            <v>20217</v>
          </cell>
          <cell r="B1935" t="str">
            <v xml:space="preserve">ESCAVADEIRA HIDRAULICA SOBRE ESTEIRAS FIAT ALLIS MOD.FX130LC, CACAMBA 0,59M3, POT.= 80HP, PESO OPERACIONAL= 13,00T. Código Descriçao do Insumo Unid Preço Mediano (R$) </v>
          </cell>
          <cell r="C1935" t="str">
            <v>UN</v>
          </cell>
          <cell r="E1935">
            <v>337921.07</v>
          </cell>
        </row>
        <row r="1936">
          <cell r="A1936">
            <v>14525</v>
          </cell>
          <cell r="B1936" t="str">
            <v xml:space="preserve">ESCAVADEIRA HIDRAULICA SOBRE ESTEIRAS KOMATSU MOD PC200LC-6, POT 133HP, PESO OPERACIONAL 21,3T, CACAMBA= 1,5M³( IMPORTADO ). </v>
          </cell>
          <cell r="C1936" t="str">
            <v>UN</v>
          </cell>
          <cell r="E1936">
            <v>498074.24</v>
          </cell>
        </row>
        <row r="1937">
          <cell r="A1937">
            <v>2726</v>
          </cell>
          <cell r="B1937" t="str">
            <v xml:space="preserve">ESCAVADEIRA HIDRAULICA SOBRE PNEUS 105HP CAP. 0,7M3 TIPO KOMATSU PC-150 OU EQUIV (INCL MANUTENCAO/OPERACAO) </v>
          </cell>
          <cell r="C1937" t="str">
            <v>H</v>
          </cell>
          <cell r="E1937">
            <v>182.9</v>
          </cell>
        </row>
        <row r="1938">
          <cell r="A1938">
            <v>2724</v>
          </cell>
          <cell r="B1938" t="str">
            <v xml:space="preserve">ESCAVADEIRA HIDRAULICA SOBRE RODAS 98HP TIPO FIAT S- 90 OU EQUIV (INCL MANUTENCAO/OPERACAO) </v>
          </cell>
          <cell r="C1938" t="str">
            <v>H</v>
          </cell>
          <cell r="E1938">
            <v>139.87</v>
          </cell>
        </row>
        <row r="1939">
          <cell r="A1939">
            <v>10749</v>
          </cell>
          <cell r="B1939" t="str">
            <v xml:space="preserve">ESCORA METALICA C/ ALTURA REGULAVEL=1,80 a 2,80M CAP CARGA = 1300KGF INCL TRIPE E FORCADO </v>
          </cell>
          <cell r="C1939" t="str">
            <v>M/MES</v>
          </cell>
          <cell r="E1939">
            <v>0.56999999999999995</v>
          </cell>
        </row>
        <row r="1940">
          <cell r="A1940">
            <v>10748</v>
          </cell>
          <cell r="B1940" t="str">
            <v xml:space="preserve">ESCORA METALICA C/ ALTURA REGULAVEL=1,80 a 2,80M CAP CARGA = 1300KGF INCL TRIPE E FORCADO </v>
          </cell>
          <cell r="C1940" t="str">
            <v>KG/MES</v>
          </cell>
          <cell r="E1940">
            <v>0.14000000000000001</v>
          </cell>
        </row>
        <row r="1941">
          <cell r="A1941">
            <v>4111</v>
          </cell>
          <cell r="B1941" t="str">
            <v xml:space="preserve">ESCORA OU MOURAO DE CONCRETO 10X10CM H = 2,30M </v>
          </cell>
          <cell r="C1941" t="str">
            <v>UN</v>
          </cell>
          <cell r="E1941">
            <v>34.4</v>
          </cell>
        </row>
        <row r="1942">
          <cell r="A1942">
            <v>4110</v>
          </cell>
          <cell r="B1942" t="str">
            <v xml:space="preserve">ESCORA OU MOURAO DE CONCRETO 10X10CM H = 2,45M </v>
          </cell>
          <cell r="C1942" t="str">
            <v>UN</v>
          </cell>
          <cell r="E1942">
            <v>52.07</v>
          </cell>
        </row>
        <row r="1943">
          <cell r="A1943">
            <v>26021</v>
          </cell>
          <cell r="B1943" t="str">
            <v xml:space="preserve">ESCOVA CIRCULAR EM AÇO LATONADO, COM CERDAS DE 0,30 MM, DE 6" X 1 (INDICAR FABRICANTE) </v>
          </cell>
          <cell r="C1943" t="str">
            <v>UN</v>
          </cell>
          <cell r="E1943">
            <v>14.98</v>
          </cell>
        </row>
        <row r="1944">
          <cell r="A1944">
            <v>12</v>
          </cell>
          <cell r="B1944" t="str">
            <v xml:space="preserve">ESCOVA DE AÇO (USO MANUAL) </v>
          </cell>
          <cell r="C1944" t="str">
            <v>UN</v>
          </cell>
          <cell r="E1944">
            <v>3.7</v>
          </cell>
        </row>
        <row r="1945">
          <cell r="A1945">
            <v>4099</v>
          </cell>
          <cell r="B1945" t="str">
            <v xml:space="preserve">ESCREIPER COM MOTOR DE 330 HP E CAPACIDADE DE 15,3 M3 / 23 T (LOCACAO COM OPERADOR, COMBUSTIVEL E MANUTENCAO) </v>
          </cell>
          <cell r="C1945" t="str">
            <v>H</v>
          </cell>
          <cell r="E1945">
            <v>172.57</v>
          </cell>
        </row>
        <row r="1946">
          <cell r="A1946">
            <v>20969</v>
          </cell>
          <cell r="B1946" t="str">
            <v xml:space="preserve">ESGUICHO EM LATAO JATO NEBLINA P/ INSTALACAO PREDIAL COMBATE A INCENDIO ENGATE RAPIDO 1 1/2" </v>
          </cell>
          <cell r="C1946" t="str">
            <v>UN</v>
          </cell>
          <cell r="E1946">
            <v>345.25</v>
          </cell>
        </row>
        <row r="1947">
          <cell r="A1947">
            <v>20970</v>
          </cell>
          <cell r="B1947" t="str">
            <v xml:space="preserve">ESGUICHO EM LATAO JATO NEBLINA P/ INSTALACAO PREDIAL COMBATE A INCENDIO ENGATE RAPIDO 2 1/2" </v>
          </cell>
          <cell r="C1947" t="str">
            <v>UN</v>
          </cell>
          <cell r="E1947">
            <v>479.51</v>
          </cell>
        </row>
        <row r="1948">
          <cell r="A1948">
            <v>10902</v>
          </cell>
          <cell r="B1948" t="str">
            <v xml:space="preserve">ESGUICHO EM LATAO JATO SOLIDO P/ INSTALACAO PREDIAL COMBATE A INCENDIO ENGATE RAPIDO 1 1/2" X 13MM </v>
          </cell>
          <cell r="C1948" t="str">
            <v>UN</v>
          </cell>
          <cell r="E1948">
            <v>38.36</v>
          </cell>
        </row>
        <row r="1949">
          <cell r="A1949">
            <v>20965</v>
          </cell>
          <cell r="B1949" t="str">
            <v xml:space="preserve">ESGUICHO EM LATAO JATO SOLIDO P/ INSTALACAO PREDIAL COMBATE A INCENDIO ENGATE RAPIDO 1 1/2" X 16MM </v>
          </cell>
          <cell r="C1949" t="str">
            <v>UN</v>
          </cell>
          <cell r="E1949">
            <v>38.36</v>
          </cell>
        </row>
        <row r="1950">
          <cell r="A1950">
            <v>20966</v>
          </cell>
          <cell r="B1950" t="str">
            <v xml:space="preserve">ESGUICHO EM LATAO JATO SOLIDO P/ INSTALACAO PREDIAL COMBATE A INCENDIO ENGATE RAPIDO 1 1/2" X 19MM </v>
          </cell>
          <cell r="C1950" t="str">
            <v>UN</v>
          </cell>
          <cell r="E1950">
            <v>38.36</v>
          </cell>
        </row>
        <row r="1951">
          <cell r="A1951">
            <v>10903</v>
          </cell>
          <cell r="B1951" t="str">
            <v xml:space="preserve">ESGUICHO EM LATAO JATO SOLIDO P/ INSTALACAO PREDIAL COMBATE A INCENDIO ENGATE RAPIDO 2 1/2" X 13MM </v>
          </cell>
          <cell r="C1951" t="str">
            <v>UN</v>
          </cell>
          <cell r="E1951">
            <v>95.9</v>
          </cell>
        </row>
        <row r="1952">
          <cell r="A1952">
            <v>20967</v>
          </cell>
          <cell r="B1952" t="str">
            <v xml:space="preserve">ESGUICHO EM LATAO JATO SOLIDO P/ INSTALACAO PREDIAL COMBATE A INCENDIO ENGATE RAPIDO 2 1/2" X 16MM </v>
          </cell>
          <cell r="C1952" t="str">
            <v>UN</v>
          </cell>
          <cell r="E1952">
            <v>99.01</v>
          </cell>
        </row>
        <row r="1953">
          <cell r="A1953">
            <v>20968</v>
          </cell>
          <cell r="B1953" t="str">
            <v xml:space="preserve">ESGUICHO EM LATAO JATO SOLIDO P/ INSTALACAO PREDIAL COMBATE A INCENDIO ENGATE RAPIDO 2 1/2" X 19MM </v>
          </cell>
          <cell r="C1953" t="str">
            <v>UN</v>
          </cell>
          <cell r="E1953">
            <v>95.9</v>
          </cell>
        </row>
        <row r="1954">
          <cell r="A1954">
            <v>11359</v>
          </cell>
          <cell r="B1954" t="str">
            <v xml:space="preserve">ESMERILHADEIRA ANGULAR ELÉTRICA (8500 RPM; POTÊNCIA DE 2400 W) PARA DISCOS DE DESBASTE, CORTE E LIXA, COM D = 7") </v>
          </cell>
          <cell r="C1954" t="str">
            <v>UN</v>
          </cell>
          <cell r="E1954">
            <v>497.83</v>
          </cell>
        </row>
        <row r="1955">
          <cell r="A1955">
            <v>10761</v>
          </cell>
          <cell r="B1955" t="str">
            <v xml:space="preserve">ESMERILHADEIRA ELETRICA INDUSTRIAL PORTATIL </v>
          </cell>
          <cell r="C1955" t="str">
            <v>H</v>
          </cell>
          <cell r="E1955">
            <v>0.44</v>
          </cell>
        </row>
        <row r="1956">
          <cell r="A1956">
            <v>2757</v>
          </cell>
          <cell r="B1956" t="str">
            <v xml:space="preserve">ESPALHADOR DE AGREGADOS REBOCAVEL, TIPO DOSADOR, COM 4 PNEUS, LARGURA DE 3,66 M (LOCACAO) </v>
          </cell>
          <cell r="C1956" t="str">
            <v>H</v>
          </cell>
          <cell r="E1956">
            <v>4.97</v>
          </cell>
        </row>
        <row r="1957">
          <cell r="A1957">
            <v>20219</v>
          </cell>
          <cell r="B1957" t="str">
            <v xml:space="preserve">ESPARGIDOR (CALDEIRA) DE ASFALTO, REBOCAVEL, COM TANQUE ISOLADO DE 2500 LITROS, 2 MACARICOS E BOMBA PARA ESPARGIMENTO, BARRA ESPARGIDORA COM LARGURA DE 2 M E HASTE MANUAL </v>
          </cell>
          <cell r="C1957" t="str">
            <v>UN</v>
          </cell>
          <cell r="E1957">
            <v>112000</v>
          </cell>
        </row>
        <row r="1958">
          <cell r="A1958">
            <v>2402</v>
          </cell>
          <cell r="B1958" t="str">
            <v xml:space="preserve">ESPARGIDOR DE ASFALTO PRESSURIZADO, CIFALI MOD. HEM-2500 C/ TANQUE DE2500L, REBOCÁVEL, PNEUMÁTICO C/ MOTOR A GASOLINA 3,4HP </v>
          </cell>
          <cell r="C1958" t="str">
            <v>UN</v>
          </cell>
          <cell r="E1958">
            <v>112000</v>
          </cell>
        </row>
        <row r="1959">
          <cell r="A1959">
            <v>11186</v>
          </cell>
          <cell r="B1959" t="str">
            <v xml:space="preserve">ESPELHO CRISTAL E = 4 MM </v>
          </cell>
          <cell r="C1959" t="str">
            <v>M²</v>
          </cell>
          <cell r="E1959">
            <v>190.67</v>
          </cell>
        </row>
        <row r="1960">
          <cell r="A1960">
            <v>7549</v>
          </cell>
          <cell r="B1960" t="str">
            <v xml:space="preserve">ESPELHO EM PVC 4X2" </v>
          </cell>
          <cell r="C1960" t="str">
            <v>UN</v>
          </cell>
          <cell r="E1960">
            <v>1.95</v>
          </cell>
        </row>
        <row r="1961">
          <cell r="A1961">
            <v>7551</v>
          </cell>
          <cell r="B1961" t="str">
            <v xml:space="preserve">ESPELHO EM PVC 4X4" </v>
          </cell>
          <cell r="C1961" t="str">
            <v>UN</v>
          </cell>
          <cell r="E1961">
            <v>4.2699999999999996</v>
          </cell>
        </row>
        <row r="1962">
          <cell r="A1962">
            <v>11557</v>
          </cell>
          <cell r="B1962" t="str">
            <v xml:space="preserve">ESPELHO P/ FECHADURA EXTERNA EMBUTIR - ACAB PADRAO MEDIO </v>
          </cell>
          <cell r="C1962" t="str">
            <v>PAR</v>
          </cell>
          <cell r="E1962">
            <v>11.88</v>
          </cell>
        </row>
        <row r="1963">
          <cell r="A1963">
            <v>11558</v>
          </cell>
          <cell r="B1963" t="str">
            <v xml:space="preserve">ESPELHO P/ FECHADURA EXTERNA EMBUTIR - LINHA POPULAR </v>
          </cell>
          <cell r="C1963" t="str">
            <v>PAR</v>
          </cell>
          <cell r="E1963">
            <v>9.69</v>
          </cell>
        </row>
        <row r="1964">
          <cell r="A1964">
            <v>2760</v>
          </cell>
          <cell r="B1964" t="str">
            <v xml:space="preserve">ESPOLETA DE MICRORETARDO C/ 5 M DE FIO </v>
          </cell>
          <cell r="C1964" t="str">
            <v>UN</v>
          </cell>
          <cell r="E1964">
            <v>19.75</v>
          </cell>
        </row>
        <row r="1965">
          <cell r="A1965">
            <v>2761</v>
          </cell>
          <cell r="B1965" t="str">
            <v xml:space="preserve">ESPOLETA ELETRICA - 2M </v>
          </cell>
          <cell r="C1965" t="str">
            <v>UN</v>
          </cell>
          <cell r="E1965">
            <v>21.66</v>
          </cell>
        </row>
        <row r="1966">
          <cell r="A1966">
            <v>11428</v>
          </cell>
          <cell r="B1966" t="str">
            <v xml:space="preserve">ESPOLETA ELETRICA N.8 FIO DE COBRE C/ 3,0M </v>
          </cell>
          <cell r="C1966" t="str">
            <v>UN</v>
          </cell>
          <cell r="E1966">
            <v>21.31</v>
          </cell>
        </row>
        <row r="1967">
          <cell r="A1967">
            <v>2759</v>
          </cell>
          <cell r="B1967" t="str">
            <v xml:space="preserve">ESPOLETA SIMPLES Nº 8 </v>
          </cell>
          <cell r="C1967" t="str">
            <v>UN</v>
          </cell>
          <cell r="E1967">
            <v>1.36</v>
          </cell>
        </row>
        <row r="1968">
          <cell r="A1968">
            <v>11614</v>
          </cell>
          <cell r="B1968" t="str">
            <v xml:space="preserve">ESPUMA DE POLIURETANO E=20 A 25MM TEMP DE TRABALHO -50 A +100 GC DENS 29 A 35KG/M3 </v>
          </cell>
          <cell r="C1968" t="str">
            <v>M²</v>
          </cell>
          <cell r="E1968">
            <v>28.14</v>
          </cell>
        </row>
        <row r="1969">
          <cell r="A1969">
            <v>20059</v>
          </cell>
          <cell r="B1969" t="str">
            <v xml:space="preserve">ESQUADRO EXTERNO MR PVC AQUAPLUV D = 125MM </v>
          </cell>
          <cell r="C1969" t="str">
            <v>UN</v>
          </cell>
          <cell r="E1969">
            <v>49.61</v>
          </cell>
        </row>
        <row r="1970">
          <cell r="A1970">
            <v>20060</v>
          </cell>
          <cell r="B1970" t="str">
            <v xml:space="preserve">ESQUADRO INTERNO MR PVC AQUAPLUV D = 125MM </v>
          </cell>
          <cell r="C1970" t="str">
            <v>UN</v>
          </cell>
          <cell r="E1970">
            <v>57.99</v>
          </cell>
        </row>
        <row r="1971">
          <cell r="A1971">
            <v>2803</v>
          </cell>
          <cell r="B1971" t="str">
            <v xml:space="preserve">ESTACA 'H' - 6" X 6", INCLUSIVE CRAVACAO </v>
          </cell>
          <cell r="C1971" t="str">
            <v>M</v>
          </cell>
          <cell r="E1971">
            <v>154.91</v>
          </cell>
        </row>
        <row r="1972">
          <cell r="A1972">
            <v>2802</v>
          </cell>
          <cell r="B1972" t="str">
            <v xml:space="preserve">ESTACA "I" - 10" X 4 5/8" DUPLO, INCLUSIVE CRAVACAO </v>
          </cell>
          <cell r="C1972" t="str">
            <v>M</v>
          </cell>
          <cell r="E1972">
            <v>165.82</v>
          </cell>
        </row>
        <row r="1973">
          <cell r="A1973">
            <v>2801</v>
          </cell>
          <cell r="B1973" t="str">
            <v xml:space="preserve">ESTACA "I" - 10" X 4 5/8" SIMPLES - 37.80KG, INCLUSIVE CRAVACAO </v>
          </cell>
          <cell r="C1973" t="str">
            <v>M</v>
          </cell>
          <cell r="E1973">
            <v>160.37</v>
          </cell>
        </row>
        <row r="1974">
          <cell r="A1974">
            <v>2804</v>
          </cell>
          <cell r="B1974" t="str">
            <v xml:space="preserve">ESTACA "I" - 12" X 5 1/4" DUPLO, INCLUSIVE CRAVACAO </v>
          </cell>
          <cell r="C1974" t="str">
            <v>M</v>
          </cell>
          <cell r="E1974">
            <v>187.66</v>
          </cell>
        </row>
        <row r="1975">
          <cell r="A1975">
            <v>2806</v>
          </cell>
          <cell r="B1975" t="str">
            <v xml:space="preserve">ESTACA "I" - 12" X 5 1/4" SIMPLES, INCLUSIVE CRAVACAO </v>
          </cell>
          <cell r="C1975" t="str">
            <v>M</v>
          </cell>
          <cell r="E1975">
            <v>165.82</v>
          </cell>
        </row>
        <row r="1976">
          <cell r="A1976">
            <v>2771</v>
          </cell>
          <cell r="B1976" t="str">
            <v xml:space="preserve">ESTACA CONCRETO ARMADO CENTRIFUGADO D = 20CM INCLUSIVE CRAVACAO E EMENDAS 25 A 30T </v>
          </cell>
          <cell r="C1976" t="str">
            <v>M</v>
          </cell>
          <cell r="E1976">
            <v>150.56</v>
          </cell>
        </row>
        <row r="1977">
          <cell r="A1977">
            <v>2766</v>
          </cell>
          <cell r="B1977" t="str">
            <v xml:space="preserve">ESTACA CONCRETO ARMADO CENTRIFUGADO D = 28CM INCLUSIVE CRAVACAO E EMENDAS 30 A 40T </v>
          </cell>
          <cell r="C1977" t="str">
            <v>M</v>
          </cell>
          <cell r="E1977">
            <v>169.04</v>
          </cell>
        </row>
        <row r="1978">
          <cell r="A1978">
            <v>2772</v>
          </cell>
          <cell r="B1978" t="str">
            <v xml:space="preserve">ESTACA CONCRETO ARMADO CENTRIFUGADO D = 33CM INCLUSIVE CRAVACAO E EMENDAS 60 A 75T </v>
          </cell>
          <cell r="C1978" t="str">
            <v>M</v>
          </cell>
          <cell r="E1978">
            <v>263.49</v>
          </cell>
        </row>
        <row r="1979">
          <cell r="A1979">
            <v>2773</v>
          </cell>
          <cell r="B1979" t="str">
            <v xml:space="preserve">ESTACA CONCRETO ARMADO CENTRIFUGADO D = 38CM INCLUSIVE CRAVACAO E EMENDAS 75 A 90T </v>
          </cell>
          <cell r="C1979" t="str">
            <v>M</v>
          </cell>
          <cell r="E1979">
            <v>323.3</v>
          </cell>
        </row>
        <row r="1980">
          <cell r="A1980">
            <v>2764</v>
          </cell>
          <cell r="B1980" t="str">
            <v xml:space="preserve">ESTACA CONCRETO ARMADO CENTRIFUGADO D = 42CM INCLUSIVE CRAVACAO E EMENDAS 90 A 115T </v>
          </cell>
          <cell r="C1980" t="str">
            <v>M</v>
          </cell>
          <cell r="E1980">
            <v>392.57</v>
          </cell>
        </row>
        <row r="1981">
          <cell r="A1981">
            <v>2765</v>
          </cell>
          <cell r="B1981" t="str">
            <v xml:space="preserve">ESTACA CONCRETO ARMADO CENTRIFUGADO D = 60CM INCLUSIVE CRAVACAO E EMENDAS 170 A 230T </v>
          </cell>
          <cell r="C1981" t="str">
            <v>M</v>
          </cell>
          <cell r="E1981">
            <v>621.19000000000005</v>
          </cell>
        </row>
        <row r="1982">
          <cell r="A1982">
            <v>11411</v>
          </cell>
          <cell r="B1982" t="str">
            <v xml:space="preserve">ESTACA CONCRETO PRE-MOLDADO INCLUSIVE CRAVACAO E EMENDAS 130T Código Descriçao do Insumo Unid Preço Mediano (R$) </v>
          </cell>
          <cell r="C1982" t="str">
            <v>M</v>
          </cell>
          <cell r="E1982">
            <v>479.4</v>
          </cell>
        </row>
        <row r="1983">
          <cell r="A1983">
            <v>2774</v>
          </cell>
          <cell r="B1983" t="str">
            <v xml:space="preserve">ESTACA CONCRETO PRE-MOLDADO INCLUSIVE CRAVACAO E EMENDAS 16 X 16CM - 25T </v>
          </cell>
          <cell r="C1983" t="str">
            <v>M</v>
          </cell>
          <cell r="E1983">
            <v>131.30000000000001</v>
          </cell>
        </row>
        <row r="1984">
          <cell r="A1984">
            <v>11412</v>
          </cell>
          <cell r="B1984" t="str">
            <v xml:space="preserve">ESTACA CONCRETO PRE-MOLDADO INCLUSIVE CRAVACAO E EMENDAS 170T </v>
          </cell>
          <cell r="C1984" t="str">
            <v>M</v>
          </cell>
          <cell r="E1984">
            <v>641.97</v>
          </cell>
        </row>
        <row r="1985">
          <cell r="A1985">
            <v>2775</v>
          </cell>
          <cell r="B1985" t="str">
            <v xml:space="preserve">ESTACA CONCRETO PRE-MOLDADO INCLUSIVE CRAVACAO E EMENDAS 18 X 18CM - 32T </v>
          </cell>
          <cell r="C1985" t="str">
            <v>M</v>
          </cell>
          <cell r="E1985">
            <v>166.27</v>
          </cell>
        </row>
        <row r="1986">
          <cell r="A1986">
            <v>2778</v>
          </cell>
          <cell r="B1986" t="str">
            <v xml:space="preserve">ESTACA CONCRETO PRE-MOLDADO INCLUSIVE CRAVACAO E EMENDAS 23 X 23CM - 50T </v>
          </cell>
          <cell r="C1986" t="str">
            <v>M</v>
          </cell>
          <cell r="E1986">
            <v>228.62</v>
          </cell>
        </row>
        <row r="1987">
          <cell r="A1987">
            <v>2776</v>
          </cell>
          <cell r="B1987" t="str">
            <v xml:space="preserve">ESTACA CONCRETO PRE-MOLDADO INCLUSIVE CRAVACAO E EMENDAS 26 X 26CM - 62T </v>
          </cell>
          <cell r="C1987" t="str">
            <v>M</v>
          </cell>
          <cell r="E1987">
            <v>249.86</v>
          </cell>
        </row>
        <row r="1988">
          <cell r="A1988">
            <v>2777</v>
          </cell>
          <cell r="B1988" t="str">
            <v xml:space="preserve">ESTACA CONCRETO PRE-MOLDADO INCLUSIVE CRAVACAO E EMENDAS 30 X 30CM - 80T </v>
          </cell>
          <cell r="C1988" t="str">
            <v>M</v>
          </cell>
          <cell r="E1988">
            <v>298.86</v>
          </cell>
        </row>
        <row r="1989">
          <cell r="A1989">
            <v>11413</v>
          </cell>
          <cell r="B1989" t="str">
            <v xml:space="preserve">ESTACA CONCRETO PRE-MOLDADO INCLUSIVE CRAVACAO E EMENDAS 35T </v>
          </cell>
          <cell r="C1989" t="str">
            <v>M</v>
          </cell>
          <cell r="E1989">
            <v>176.89</v>
          </cell>
        </row>
        <row r="1990">
          <cell r="A1990">
            <v>11414</v>
          </cell>
          <cell r="B1990" t="str">
            <v xml:space="preserve">ESTACA CONCRETO PRE-MOLDADO INCLUSIVE CRAVACAO E EMENDAS 45T </v>
          </cell>
          <cell r="C1990" t="str">
            <v>M</v>
          </cell>
          <cell r="E1990">
            <v>207.83</v>
          </cell>
        </row>
        <row r="1991">
          <cell r="A1991">
            <v>11416</v>
          </cell>
          <cell r="B1991" t="str">
            <v xml:space="preserve">ESTACA CONCRETO PRE-MOLDADO INCLUSIVE CRAVACAO E EMENDAS 75T </v>
          </cell>
          <cell r="C1991" t="str">
            <v>M</v>
          </cell>
          <cell r="E1991">
            <v>286.16000000000003</v>
          </cell>
        </row>
        <row r="1992">
          <cell r="A1992">
            <v>11417</v>
          </cell>
          <cell r="B1992" t="str">
            <v xml:space="preserve">ESTACA CONCRETO PRE-MOLDADO INCLUSIVE CRAVACAO E EMENDAS 95T </v>
          </cell>
          <cell r="C1992" t="str">
            <v>M</v>
          </cell>
          <cell r="E1992">
            <v>367.63</v>
          </cell>
        </row>
        <row r="1993">
          <cell r="A1993">
            <v>11419</v>
          </cell>
          <cell r="B1993" t="str">
            <v xml:space="preserve">ESTACA CONCRETO PRE-MOLDADO OCTOGONAL DN = 36CM INCL. EMENDAS 55 A 60T </v>
          </cell>
          <cell r="C1993" t="str">
            <v>M</v>
          </cell>
          <cell r="E1993">
            <v>302.51</v>
          </cell>
        </row>
        <row r="1994">
          <cell r="A1994">
            <v>2782</v>
          </cell>
          <cell r="B1994" t="str">
            <v xml:space="preserve">ESTACA CONCRETO TIPO 'FRANKI' D = 300MM - 40T </v>
          </cell>
          <cell r="C1994" t="str">
            <v>M</v>
          </cell>
          <cell r="E1994">
            <v>184.74</v>
          </cell>
        </row>
        <row r="1995">
          <cell r="A1995">
            <v>2783</v>
          </cell>
          <cell r="B1995" t="str">
            <v xml:space="preserve">ESTACA CONCRETO TIPO 'FRANKI' D = 350MM - 55T </v>
          </cell>
          <cell r="C1995" t="str">
            <v>M</v>
          </cell>
          <cell r="E1995">
            <v>207.83</v>
          </cell>
        </row>
        <row r="1996">
          <cell r="A1996">
            <v>2786</v>
          </cell>
          <cell r="B1996" t="str">
            <v xml:space="preserve">ESTACA CONCRETO TIPO 'FRANKI' D = 400MM - 75T </v>
          </cell>
          <cell r="C1996" t="str">
            <v>M</v>
          </cell>
          <cell r="E1996">
            <v>240.16</v>
          </cell>
        </row>
        <row r="1997">
          <cell r="A1997">
            <v>2784</v>
          </cell>
          <cell r="B1997" t="str">
            <v xml:space="preserve">ESTACA CONCRETO TIPO 'FRANKI' D = 450MM - 95T </v>
          </cell>
          <cell r="C1997" t="str">
            <v>M</v>
          </cell>
          <cell r="E1997">
            <v>369.48</v>
          </cell>
        </row>
        <row r="1998">
          <cell r="A1998">
            <v>2785</v>
          </cell>
          <cell r="B1998" t="str">
            <v xml:space="preserve">ESTACA CONCRETO TIPO 'FRANKI' D = 520MM - 130T </v>
          </cell>
          <cell r="C1998" t="str">
            <v>M</v>
          </cell>
          <cell r="E1998">
            <v>438.76</v>
          </cell>
        </row>
        <row r="1999">
          <cell r="A1999">
            <v>2781</v>
          </cell>
          <cell r="B1999" t="str">
            <v xml:space="preserve">ESTACA CONCRETO TIPO 'FRANKI' D = 600MM - 170T </v>
          </cell>
          <cell r="C1999" t="str">
            <v>M</v>
          </cell>
          <cell r="E1999">
            <v>508.04</v>
          </cell>
        </row>
        <row r="2000">
          <cell r="A2000">
            <v>2780</v>
          </cell>
          <cell r="B2000" t="str">
            <v xml:space="preserve">ESTACA CONCRETO TIPO 'FRANKI' D = 700MM - 220T </v>
          </cell>
          <cell r="C2000" t="str">
            <v>M</v>
          </cell>
          <cell r="E2000">
            <v>669.69</v>
          </cell>
        </row>
        <row r="2001">
          <cell r="A2001">
            <v>2763</v>
          </cell>
          <cell r="B2001" t="str">
            <v xml:space="preserve">ESTACA DE CONCRETO MACICA PARA CARGA DE 20 T, INCLUSIVE A CRAVACAO E EMENDAS, EXCETO O SERVICO DE SONDAGEM </v>
          </cell>
          <cell r="C2001" t="str">
            <v>M</v>
          </cell>
          <cell r="E2001">
            <v>124.7</v>
          </cell>
        </row>
        <row r="2002">
          <cell r="A2002">
            <v>13</v>
          </cell>
          <cell r="B2002" t="str">
            <v xml:space="preserve">ESTOPA </v>
          </cell>
          <cell r="C2002" t="str">
            <v>KG</v>
          </cell>
          <cell r="E2002">
            <v>3.74</v>
          </cell>
        </row>
        <row r="2003">
          <cell r="A2003">
            <v>14</v>
          </cell>
          <cell r="B2003" t="str">
            <v xml:space="preserve">ESTOPA OU CORDA ALCATROADA P/ JUNTA DE TUBOS CONCRETO/CERAMICO </v>
          </cell>
          <cell r="C2003" t="str">
            <v>KG</v>
          </cell>
          <cell r="E2003">
            <v>5.89</v>
          </cell>
        </row>
        <row r="2004">
          <cell r="A2004">
            <v>11429</v>
          </cell>
          <cell r="B2004" t="str">
            <v xml:space="preserve">ESTOPIM DUPLO </v>
          </cell>
          <cell r="C2004" t="str">
            <v>M</v>
          </cell>
          <cell r="E2004">
            <v>2.52</v>
          </cell>
        </row>
        <row r="2005">
          <cell r="A2005">
            <v>2762</v>
          </cell>
          <cell r="B2005" t="str">
            <v xml:space="preserve">ESTOPIM SIMPLES </v>
          </cell>
          <cell r="C2005" t="str">
            <v>M</v>
          </cell>
          <cell r="E2005">
            <v>2.27</v>
          </cell>
        </row>
        <row r="2006">
          <cell r="A2006">
            <v>21142</v>
          </cell>
          <cell r="B2006" t="str">
            <v xml:space="preserve">ESTRIBO C/ PARAFUSO EM CHAPA DE FERRO FUNDIDO DE 2" X 3/16" X 35CM SECAO "U" PARA MADEIRAMENTO DE TELHADO" </v>
          </cell>
          <cell r="C2006" t="str">
            <v>UN</v>
          </cell>
          <cell r="E2006">
            <v>15.67</v>
          </cell>
        </row>
        <row r="2007">
          <cell r="A2007">
            <v>12865</v>
          </cell>
          <cell r="B2007" t="str">
            <v xml:space="preserve">ESTUCADOR </v>
          </cell>
          <cell r="C2007" t="str">
            <v>H</v>
          </cell>
          <cell r="E2007">
            <v>8.9600000000000009</v>
          </cell>
        </row>
        <row r="2008">
          <cell r="A2008">
            <v>4223</v>
          </cell>
          <cell r="B2008" t="str">
            <v xml:space="preserve">ETANOL </v>
          </cell>
          <cell r="C2008" t="str">
            <v>L</v>
          </cell>
          <cell r="E2008">
            <v>2.44</v>
          </cell>
        </row>
        <row r="2009">
          <cell r="A2009">
            <v>14284</v>
          </cell>
          <cell r="B2009" t="str">
            <v xml:space="preserve">EXPLOSOR ELETRONICO AEE T9.A7 1000V </v>
          </cell>
          <cell r="C2009" t="str">
            <v>UN</v>
          </cell>
          <cell r="E2009">
            <v>16.72</v>
          </cell>
        </row>
        <row r="2010">
          <cell r="A2010">
            <v>11582</v>
          </cell>
          <cell r="B2010" t="str">
            <v xml:space="preserve">EXTENSOR/HASTE DE COMANDO 25MM ALUMINIO </v>
          </cell>
          <cell r="C2010" t="str">
            <v>UN</v>
          </cell>
          <cell r="E2010">
            <v>4.66</v>
          </cell>
        </row>
        <row r="2011">
          <cell r="A2011">
            <v>10886</v>
          </cell>
          <cell r="B2011" t="str">
            <v xml:space="preserve">EXTINTOR DE INCENDIO C/ CARGA DE AGUA PRESSURIZADA AP 10L </v>
          </cell>
          <cell r="C2011" t="str">
            <v>UN</v>
          </cell>
          <cell r="E2011">
            <v>145.68</v>
          </cell>
        </row>
        <row r="2012">
          <cell r="A2012">
            <v>10890</v>
          </cell>
          <cell r="B2012" t="str">
            <v xml:space="preserve">EXTINTOR DE INCENDIO C/ CARGA DE PO QUIMICO SECO PQS 12KG </v>
          </cell>
          <cell r="C2012" t="str">
            <v>UN</v>
          </cell>
          <cell r="E2012">
            <v>220.14</v>
          </cell>
        </row>
        <row r="2013">
          <cell r="A2013">
            <v>10891</v>
          </cell>
          <cell r="B2013" t="str">
            <v xml:space="preserve">EXTINTOR DE INCENDIO C/ CARGA DE PO QUIMICO SECO PQS 4KG </v>
          </cell>
          <cell r="C2013" t="str">
            <v>UN</v>
          </cell>
          <cell r="E2013">
            <v>126.97</v>
          </cell>
        </row>
        <row r="2014">
          <cell r="A2014">
            <v>20977</v>
          </cell>
          <cell r="B2014" t="str">
            <v xml:space="preserve">EXTINTOR DE INCENDIO C/ CARGA DE PO QUIMICO SECO PQS 8KG </v>
          </cell>
          <cell r="C2014" t="str">
            <v>UN</v>
          </cell>
          <cell r="E2014">
            <v>188.29</v>
          </cell>
        </row>
        <row r="2015">
          <cell r="A2015">
            <v>10888</v>
          </cell>
          <cell r="B2015" t="str">
            <v xml:space="preserve">EXTINTOR DE INCENDIO C/ CARGA GAS CARBONICO CO2 4KG </v>
          </cell>
          <cell r="C2015" t="str">
            <v>UN</v>
          </cell>
          <cell r="E2015">
            <v>420.86</v>
          </cell>
        </row>
        <row r="2016">
          <cell r="A2016">
            <v>10889</v>
          </cell>
          <cell r="B2016" t="str">
            <v xml:space="preserve">EXTINTOR DE INCENDIO C/ CARGA GAS CARBONICO CO2 6KG </v>
          </cell>
          <cell r="C2016" t="str">
            <v>UN</v>
          </cell>
          <cell r="E2016">
            <v>515.1</v>
          </cell>
        </row>
        <row r="2017">
          <cell r="A2017">
            <v>10892</v>
          </cell>
          <cell r="B2017" t="str">
            <v xml:space="preserve">EXTINTOR DE INCENDIO COM CARGA DE PO QUIMICO SECO (PQS) DE 6 KG, COM PLACA DE SINALIZACAO </v>
          </cell>
          <cell r="C2017" t="str">
            <v>UN</v>
          </cell>
          <cell r="E2017">
            <v>157.5</v>
          </cell>
        </row>
        <row r="2018">
          <cell r="A2018">
            <v>10780</v>
          </cell>
          <cell r="B2018" t="str">
            <v xml:space="preserve">EXTREMIDADE P/ HIDROMETRO PVC C/ BUCHA LATAO CURTA 1/2" </v>
          </cell>
          <cell r="C2018" t="str">
            <v>UN</v>
          </cell>
          <cell r="E2018">
            <v>13.24</v>
          </cell>
        </row>
        <row r="2019">
          <cell r="A2019">
            <v>10781</v>
          </cell>
          <cell r="B2019" t="str">
            <v xml:space="preserve">EXTREMIDADE P/ HIDROMETRO PVC C/ BUCHA LATAO CURTA 3/4" </v>
          </cell>
          <cell r="C2019" t="str">
            <v>UN</v>
          </cell>
          <cell r="E2019">
            <v>17.71</v>
          </cell>
        </row>
        <row r="2020">
          <cell r="A2020">
            <v>20108</v>
          </cell>
          <cell r="B2020" t="str">
            <v xml:space="preserve">EXTREMIDADE P/ HIDROMETRO PVC LONGA 1/2" SEM BUCHA LATAO </v>
          </cell>
          <cell r="C2020" t="str">
            <v>UN</v>
          </cell>
          <cell r="E2020">
            <v>7.1</v>
          </cell>
        </row>
        <row r="2021">
          <cell r="A2021">
            <v>20109</v>
          </cell>
          <cell r="B2021" t="str">
            <v xml:space="preserve">EXTREMIDADE P/ HIDROMETRO PVC LONGA 3/4" SEM BUCHA LATAO </v>
          </cell>
          <cell r="C2021" t="str">
            <v>UN</v>
          </cell>
          <cell r="E2021">
            <v>10.61</v>
          </cell>
        </row>
        <row r="2022">
          <cell r="A2022">
            <v>20106</v>
          </cell>
          <cell r="B2022" t="str">
            <v xml:space="preserve">EXTREMIDADE P/ HIDROMETRO PVC SEM BUCHA DE LATAO CURTA 1/2" </v>
          </cell>
          <cell r="C2022" t="str">
            <v>UN</v>
          </cell>
          <cell r="E2022">
            <v>7.02</v>
          </cell>
        </row>
        <row r="2023">
          <cell r="A2023">
            <v>20107</v>
          </cell>
          <cell r="B2023" t="str">
            <v xml:space="preserve">EXTREMIDADE P/ HIDROMETRO PVC SEM BUCHA DE LATAO CURTA 3/4" </v>
          </cell>
          <cell r="C2023" t="str">
            <v>UN</v>
          </cell>
          <cell r="E2023">
            <v>8.07</v>
          </cell>
        </row>
        <row r="2024">
          <cell r="A2024">
            <v>3073</v>
          </cell>
          <cell r="B2024" t="str">
            <v xml:space="preserve">EXTREMIDADE PVC PBA NBR 10351 BF DN 100/ DE 110MM </v>
          </cell>
          <cell r="C2024" t="str">
            <v>UN</v>
          </cell>
          <cell r="E2024">
            <v>267.74</v>
          </cell>
        </row>
        <row r="2025">
          <cell r="A2025">
            <v>3068</v>
          </cell>
          <cell r="B2025" t="str">
            <v xml:space="preserve">EXTREMIDADE PVC PBA NBR 10351 BF DN 50/ DE 60MM </v>
          </cell>
          <cell r="C2025" t="str">
            <v>UN</v>
          </cell>
          <cell r="E2025">
            <v>126.02</v>
          </cell>
        </row>
        <row r="2026">
          <cell r="A2026">
            <v>3074</v>
          </cell>
          <cell r="B2026" t="str">
            <v xml:space="preserve">EXTREMIDADE PVC PBA NBR 10351 BF DN 75/ DE 85MM </v>
          </cell>
          <cell r="C2026" t="str">
            <v>UN</v>
          </cell>
          <cell r="E2026">
            <v>213.19</v>
          </cell>
        </row>
        <row r="2027">
          <cell r="A2027">
            <v>3076</v>
          </cell>
          <cell r="B2027" t="str">
            <v xml:space="preserve">EXTREMIDADE PVC PBA NBR 10351 PF DN 100/ DE 110MM </v>
          </cell>
          <cell r="C2027" t="str">
            <v>UN</v>
          </cell>
          <cell r="E2027">
            <v>240.11</v>
          </cell>
        </row>
        <row r="2028">
          <cell r="A2028">
            <v>3072</v>
          </cell>
          <cell r="B2028" t="str">
            <v xml:space="preserve">EXTREMIDADE PVC PBA NBR 10351 PF DN 50/ DE 60MM </v>
          </cell>
          <cell r="C2028" t="str">
            <v>UN</v>
          </cell>
          <cell r="E2028">
            <v>106.64</v>
          </cell>
        </row>
        <row r="2029">
          <cell r="A2029">
            <v>3075</v>
          </cell>
          <cell r="B2029" t="str">
            <v xml:space="preserve">EXTREMIDADE PVC PBA NBR 10351 PF DN 75/ DE 85MM </v>
          </cell>
          <cell r="C2029" t="str">
            <v>UN</v>
          </cell>
          <cell r="E2029">
            <v>192.14</v>
          </cell>
        </row>
        <row r="2030">
          <cell r="A2030">
            <v>13836</v>
          </cell>
          <cell r="B2030" t="str">
            <v xml:space="preserve">EXTRUSORA DE GUIAS E SARJETAS EM CONCRETO SIMPLES, PAVIMAK MOD. PK-620 (EQUIPAMENTO P/EXECUCAO DE MEIO-FIO/SARJETAS POR EXTRUSAO DE CONCRETO)**CAIXA** </v>
          </cell>
          <cell r="C2030" t="str">
            <v>UN</v>
          </cell>
          <cell r="E2030">
            <v>50010.81</v>
          </cell>
        </row>
        <row r="2031">
          <cell r="A2031">
            <v>3084</v>
          </cell>
          <cell r="B2031" t="str">
            <v xml:space="preserve">FECHADURA BICO PAPAGAIO C/ CILINDRO P/ PORTA CORRER EXTERNA INCL CONCHAS - ACAB PADRAO MEDIO </v>
          </cell>
          <cell r="C2031" t="str">
            <v>CJ</v>
          </cell>
          <cell r="E2031">
            <v>52.5</v>
          </cell>
        </row>
        <row r="2032">
          <cell r="A2032">
            <v>11475</v>
          </cell>
          <cell r="B2032" t="str">
            <v xml:space="preserve">FECHADURA BICO PAPAGAIO C/ CILINDRO P/ PORTA CORRER EXTERNA INCL CONCHAS - ACAB SUPERIOR (LINHA LUXO) </v>
          </cell>
          <cell r="C2032" t="str">
            <v>CJ</v>
          </cell>
          <cell r="E2032">
            <v>105.3</v>
          </cell>
        </row>
        <row r="2033">
          <cell r="A2033">
            <v>11482</v>
          </cell>
          <cell r="B2033" t="str">
            <v xml:space="preserve">FECHADURA BICO PAPAGAIO P/ PORTA CORRER INTERNA CHAVE BIPARTIDA - ACAB PADRAO MEDIO Código Descriçao do Insumo Unid Preço Mediano (R$) </v>
          </cell>
          <cell r="C2033" t="str">
            <v>CJ</v>
          </cell>
          <cell r="E2033">
            <v>62.78</v>
          </cell>
        </row>
        <row r="2034">
          <cell r="A2034">
            <v>11469</v>
          </cell>
          <cell r="B2034" t="str">
            <v xml:space="preserve">FECHADURA C/ CILINDRO ACABAMENTO POLIDO OU CROMADO P/ MOVEIS </v>
          </cell>
          <cell r="C2034" t="str">
            <v>UN</v>
          </cell>
          <cell r="E2034">
            <v>8.6300000000000008</v>
          </cell>
        </row>
        <row r="2035">
          <cell r="A2035">
            <v>3103</v>
          </cell>
          <cell r="B2035" t="str">
            <v xml:space="preserve">FECHADURA C/ CILINDRO LATAO CROMADO P/ PORTA VIDRO TP AROUCA 2171-L OU EQUIV </v>
          </cell>
          <cell r="C2035" t="str">
            <v>UN</v>
          </cell>
          <cell r="E2035">
            <v>36.229999999999997</v>
          </cell>
        </row>
        <row r="2036">
          <cell r="A2036">
            <v>3080</v>
          </cell>
          <cell r="B2036" t="str">
            <v xml:space="preserve">FECHADURA DE EMBUTIR PARA PORTA EXTERNA, MACANETA E ESPELHO EM METAL CROMADO </v>
          </cell>
          <cell r="C2036" t="str">
            <v>CJ</v>
          </cell>
          <cell r="E2036">
            <v>30</v>
          </cell>
        </row>
        <row r="2037">
          <cell r="A2037">
            <v>3081</v>
          </cell>
          <cell r="B2037" t="str">
            <v xml:space="preserve">FECHADURA EMBUTIR EXTERNA (C/ CILINDRO) COMPLETA - ACAB PADRAO MEDIO </v>
          </cell>
          <cell r="C2037" t="str">
            <v>CJ</v>
          </cell>
          <cell r="E2037">
            <v>87.5</v>
          </cell>
        </row>
        <row r="2038">
          <cell r="A2038">
            <v>3089</v>
          </cell>
          <cell r="B2038" t="str">
            <v xml:space="preserve">FECHADURA EMBUTIR EXTERNA (C/ CILINDRO) COMPLETA - ACAB SUPERIOR (LINHA LUXO) </v>
          </cell>
          <cell r="C2038" t="str">
            <v>CJ</v>
          </cell>
          <cell r="E2038">
            <v>165.75</v>
          </cell>
        </row>
        <row r="2039">
          <cell r="A2039">
            <v>3083</v>
          </cell>
          <cell r="B2039" t="str">
            <v xml:space="preserve">FECHADURA EMBUTIR EXTERNA C/ CILINDRO SEM ESPELHO E SEM MACANETA (SOMENTE A MAQUINA) </v>
          </cell>
          <cell r="C2039" t="str">
            <v>UN</v>
          </cell>
          <cell r="E2039">
            <v>69</v>
          </cell>
        </row>
        <row r="2040">
          <cell r="A2040">
            <v>3099</v>
          </cell>
          <cell r="B2040" t="str">
            <v xml:space="preserve">FECHADURA EMBUTIR P/ PORTA DE BANHEIRO, COMPLETA - ACAB PADRAO MEDIO </v>
          </cell>
          <cell r="C2040" t="str">
            <v>CJ</v>
          </cell>
          <cell r="E2040">
            <v>64.64</v>
          </cell>
        </row>
        <row r="2041">
          <cell r="A2041">
            <v>3098</v>
          </cell>
          <cell r="B2041" t="str">
            <v xml:space="preserve">FECHADURA EMBUTIR P/ PORTA DE BANHEIRO, COMPLETA - ACAB SUPERIOR (LINHA LUXO) </v>
          </cell>
          <cell r="C2041" t="str">
            <v>CJ</v>
          </cell>
          <cell r="E2041">
            <v>136.72</v>
          </cell>
        </row>
        <row r="2042">
          <cell r="A2042">
            <v>3097</v>
          </cell>
          <cell r="B2042" t="str">
            <v xml:space="preserve">FECHADURA EMBUTIR P/ PORTA DE BANHEIRO, COMPLETA - LINHA POPULAR </v>
          </cell>
          <cell r="C2042" t="str">
            <v>CJ</v>
          </cell>
          <cell r="E2042">
            <v>22.94</v>
          </cell>
        </row>
        <row r="2043">
          <cell r="A2043">
            <v>3100</v>
          </cell>
          <cell r="B2043" t="str">
            <v xml:space="preserve">FECHADURA EMBUTIR P/ PORTA DE BANHEIRO, SEM MACANETA, SEM ESPELHO </v>
          </cell>
          <cell r="C2043" t="str">
            <v>CJ</v>
          </cell>
          <cell r="E2043">
            <v>36.68</v>
          </cell>
        </row>
        <row r="2044">
          <cell r="A2044">
            <v>11480</v>
          </cell>
          <cell r="B2044" t="str">
            <v xml:space="preserve">FECHADURA EMBUTIR REFORCADA (DE SEGURANCA) C/ CILINDRO P/ PORTA EXT, COMPLETA - ACAB PADRAO MEDI O </v>
          </cell>
          <cell r="C2044" t="str">
            <v>CJ</v>
          </cell>
          <cell r="E2044">
            <v>114</v>
          </cell>
        </row>
        <row r="2045">
          <cell r="A2045">
            <v>11483</v>
          </cell>
          <cell r="B2045" t="str">
            <v xml:space="preserve">FECHADURA EMBUTIR REFORCADA (DE SEGURANCA) C/ CILINDRO P/ PORTA EXT, COMPLETA - ACAB SUPERIOR (LINHA LUXO) </v>
          </cell>
          <cell r="C2045" t="str">
            <v>CJ</v>
          </cell>
          <cell r="E2045">
            <v>196.65</v>
          </cell>
        </row>
        <row r="2046">
          <cell r="A2046">
            <v>11474</v>
          </cell>
          <cell r="B2046" t="str">
            <v xml:space="preserve">FECHADURA EMBUTIR TIPO GORGES LA FONTE 1010 OU EQUIV CROMADA P/ ARMARIO </v>
          </cell>
          <cell r="C2046" t="str">
            <v>UN</v>
          </cell>
          <cell r="E2046">
            <v>50.06</v>
          </cell>
        </row>
        <row r="2047">
          <cell r="A2047">
            <v>11470</v>
          </cell>
          <cell r="B2047" t="str">
            <v xml:space="preserve">FECHADURA EMBUTIR TIPO LA FONTE 119 CILINDRO CROMADA C/ LINGUETA P/ ARMARIO </v>
          </cell>
          <cell r="C2047" t="str">
            <v>UN</v>
          </cell>
          <cell r="E2047">
            <v>100.8</v>
          </cell>
        </row>
        <row r="2048">
          <cell r="A2048">
            <v>3093</v>
          </cell>
          <cell r="B2048" t="str">
            <v xml:space="preserve">FECHADURA EMBUTIR TP GORGES (CHAVE GRANDE) P/PORTA INTERNA, COMPLETA - ACAB PADRAO MEDIO </v>
          </cell>
          <cell r="C2048" t="str">
            <v>CJ</v>
          </cell>
          <cell r="E2048">
            <v>52.92</v>
          </cell>
        </row>
        <row r="2049">
          <cell r="A2049">
            <v>3092</v>
          </cell>
          <cell r="B2049" t="str">
            <v xml:space="preserve">FECHADURA EMBUTIR TP GORGES (CHAVE GRANDE) P/PORTA INTERNA, COMPLETA - LINHA LUXO </v>
          </cell>
          <cell r="C2049" t="str">
            <v>CJ</v>
          </cell>
          <cell r="E2049">
            <v>113.51</v>
          </cell>
        </row>
        <row r="2050">
          <cell r="A2050">
            <v>3090</v>
          </cell>
          <cell r="B2050" t="str">
            <v xml:space="preserve">FECHADURA EMBUTIR TP GORGES (CHAVE GRANDE) P/PORTA INTERNA, COMPLETA - LINHA POPULAR </v>
          </cell>
          <cell r="C2050" t="str">
            <v>CJ</v>
          </cell>
          <cell r="E2050">
            <v>22.44</v>
          </cell>
        </row>
        <row r="2051">
          <cell r="A2051">
            <v>11476</v>
          </cell>
          <cell r="B2051" t="str">
            <v xml:space="preserve">FECHADURA LA FONTE 1515-ST2-55MM TIPO GORGES P/ PORTA INTERNA (SOMENTE A MAQUINA, SEM ESPELHO E SEM MACANETA) </v>
          </cell>
          <cell r="C2051" t="str">
            <v>UN</v>
          </cell>
          <cell r="E2051">
            <v>67.5</v>
          </cell>
        </row>
        <row r="2052">
          <cell r="A2052">
            <v>11478</v>
          </cell>
          <cell r="B2052" t="str">
            <v xml:space="preserve">FECHADURA LA FONTE 330-ST-55MM C/ CILINDRO P/ PORTA EXT (SOMENTE A MAQUINA, SEM ESPELHO E SEM MACANETA) </v>
          </cell>
          <cell r="C2052" t="str">
            <v>UN</v>
          </cell>
          <cell r="E2052">
            <v>293.68</v>
          </cell>
        </row>
        <row r="2053">
          <cell r="A2053">
            <v>11479</v>
          </cell>
          <cell r="B2053" t="str">
            <v xml:space="preserve">FECHADURA LA FONTE 330-ST2-40MM C/ CILINDRO P/ PORTA EXT (SOMENTE A MAQUINA, SEM ESPELHO E SEM MACANETA) </v>
          </cell>
          <cell r="C2053" t="str">
            <v>UN</v>
          </cell>
          <cell r="E2053">
            <v>108.75</v>
          </cell>
        </row>
        <row r="2054">
          <cell r="A2054">
            <v>11481</v>
          </cell>
          <cell r="B2054" t="str">
            <v xml:space="preserve">FECHADURA LA FONTE 7070-ST2-40MM P/ PORTA DE BANHEIRO (SOMENTE A MAQUINA, SEM ESPELHO E SEM MACA NETA) </v>
          </cell>
          <cell r="C2054" t="str">
            <v>UN</v>
          </cell>
          <cell r="E2054">
            <v>64.400000000000006</v>
          </cell>
        </row>
        <row r="2055">
          <cell r="A2055">
            <v>11473</v>
          </cell>
          <cell r="B2055" t="str">
            <v xml:space="preserve">FECHADURA SOBREPOR C/ CILINDRO FERRO CROMADO OU PINTADO </v>
          </cell>
          <cell r="C2055" t="str">
            <v>UN</v>
          </cell>
          <cell r="E2055">
            <v>32.18</v>
          </cell>
        </row>
        <row r="2056">
          <cell r="A2056">
            <v>11484</v>
          </cell>
          <cell r="B2056" t="str">
            <v xml:space="preserve">FECHADURA SOBREPOR C/ CILINDRO LATAO CROMADO OU POLIDO </v>
          </cell>
          <cell r="C2056" t="str">
            <v>UN</v>
          </cell>
          <cell r="E2056">
            <v>97.58</v>
          </cell>
        </row>
        <row r="2057">
          <cell r="A2057">
            <v>3082</v>
          </cell>
          <cell r="B2057" t="str">
            <v xml:space="preserve">FECHADURA SOBREPOR FERRO PINTADO C/ MACANETA, CHAVE GRANDE TP HAGA 1137 OU EQUIV </v>
          </cell>
          <cell r="C2057" t="str">
            <v>CJ</v>
          </cell>
          <cell r="E2057">
            <v>43.35</v>
          </cell>
        </row>
        <row r="2058">
          <cell r="A2058">
            <v>11467</v>
          </cell>
          <cell r="B2058" t="str">
            <v xml:space="preserve">FECHADURA SOBREPOR FERRO PINTADO CHAVE GRANDE </v>
          </cell>
          <cell r="C2058" t="str">
            <v>UN</v>
          </cell>
          <cell r="E2058">
            <v>8.23</v>
          </cell>
        </row>
        <row r="2059">
          <cell r="A2059">
            <v>11468</v>
          </cell>
          <cell r="B2059" t="str">
            <v xml:space="preserve">FECHADURA TIPO LA FONTE 218 CILINDRO CROMADA P/ ARMARIO E GAVETA ESP ATE 20MM </v>
          </cell>
          <cell r="C2059" t="str">
            <v>UN</v>
          </cell>
          <cell r="E2059">
            <v>45.5</v>
          </cell>
        </row>
        <row r="2060">
          <cell r="A2060">
            <v>11477</v>
          </cell>
          <cell r="B2060" t="str">
            <v xml:space="preserve">FECHADURA TUBULAR CILINDRO CENTRAL 70MM COMPLETA - TP LA FONTE 30 CR OU EQUIV </v>
          </cell>
          <cell r="C2060" t="str">
            <v>CJ</v>
          </cell>
          <cell r="E2060">
            <v>478.74</v>
          </cell>
        </row>
        <row r="2061">
          <cell r="A2061">
            <v>11461</v>
          </cell>
          <cell r="B2061" t="str">
            <v xml:space="preserve">FECHO CHATO SOBREPOR FERRO ZINCADO/NIQUEL/GALV OU POLIDO - 5" </v>
          </cell>
          <cell r="C2061" t="str">
            <v>UN</v>
          </cell>
          <cell r="E2061">
            <v>4.6399999999999997</v>
          </cell>
        </row>
        <row r="2062">
          <cell r="A2062">
            <v>3106</v>
          </cell>
          <cell r="B2062" t="str">
            <v xml:space="preserve">FECHO CHATO SOBREPOR FERRO ZINCADO/NIQUEL/GALV OU POLIDO - 6" </v>
          </cell>
          <cell r="C2062" t="str">
            <v>UN</v>
          </cell>
          <cell r="E2062">
            <v>5.24</v>
          </cell>
        </row>
        <row r="2063">
          <cell r="A2063">
            <v>11540</v>
          </cell>
          <cell r="B2063" t="str">
            <v xml:space="preserve">FECHO CHATO SOBREPOR FERRO ZINCADO/NIQUEL/GALV OU POLIDO - 8" </v>
          </cell>
          <cell r="C2063" t="str">
            <v>UN</v>
          </cell>
          <cell r="E2063">
            <v>7.74</v>
          </cell>
        </row>
        <row r="2064">
          <cell r="A2064">
            <v>3096</v>
          </cell>
          <cell r="B2064" t="str">
            <v xml:space="preserve">FECHO CONCHA C/ ALAVANCA P/ PORTA OU JANELA CORRER </v>
          </cell>
          <cell r="C2064" t="str">
            <v>CJ</v>
          </cell>
          <cell r="E2064">
            <v>16.22</v>
          </cell>
        </row>
        <row r="2065">
          <cell r="A2065">
            <v>3111</v>
          </cell>
          <cell r="B2065" t="str">
            <v xml:space="preserve">FECHO DE EMBUTIR (TP UNHA) C/ ALAVANCA FERRO OU ACO CROMADO - 22CM </v>
          </cell>
          <cell r="C2065" t="str">
            <v>UN</v>
          </cell>
          <cell r="E2065">
            <v>17.25</v>
          </cell>
        </row>
        <row r="2066">
          <cell r="A2066">
            <v>3108</v>
          </cell>
          <cell r="B2066" t="str">
            <v xml:space="preserve">FECHO DE EMBUTIR (TP UNHA) C/ ALAVANCA LATAO CROMADO - 22CM </v>
          </cell>
          <cell r="C2066" t="str">
            <v>UN</v>
          </cell>
          <cell r="E2066">
            <v>37.06</v>
          </cell>
        </row>
        <row r="2067">
          <cell r="A2067">
            <v>3105</v>
          </cell>
          <cell r="B2067" t="str">
            <v xml:space="preserve">FECHO DE EMBUTIR (TP UNHA) C/ ALAVANCA LATAO CROMADO - 40CM </v>
          </cell>
          <cell r="C2067" t="str">
            <v>UN</v>
          </cell>
          <cell r="E2067">
            <v>45.42</v>
          </cell>
        </row>
        <row r="2068">
          <cell r="A2068">
            <v>11458</v>
          </cell>
          <cell r="B2068" t="str">
            <v xml:space="preserve">FECHO SEGURANCA TP BATOM LATAO CROMADO P/ PORTA EXT </v>
          </cell>
          <cell r="C2068" t="str">
            <v>UN</v>
          </cell>
          <cell r="E2068">
            <v>21.47</v>
          </cell>
        </row>
        <row r="2069">
          <cell r="A2069">
            <v>2693</v>
          </cell>
          <cell r="B2069" t="str">
            <v xml:space="preserve">FELTRO ASFALTICO </v>
          </cell>
          <cell r="C2069" t="str">
            <v>M²</v>
          </cell>
          <cell r="E2069">
            <v>7.04</v>
          </cell>
        </row>
        <row r="2070">
          <cell r="A2070">
            <v>4033</v>
          </cell>
          <cell r="B2070" t="str">
            <v xml:space="preserve">FELTRO ASFALTICO 15 LIBRAS TIPO VITFELTRO 15, ASFALTOS VITORIA OU EQUIV </v>
          </cell>
          <cell r="C2070" t="str">
            <v>M²</v>
          </cell>
          <cell r="E2070">
            <v>11.25</v>
          </cell>
        </row>
        <row r="2071">
          <cell r="A2071">
            <v>11607</v>
          </cell>
          <cell r="B2071" t="str">
            <v xml:space="preserve">FELTRO ONDALIT LARGURA = 1,00 M </v>
          </cell>
          <cell r="C2071" t="str">
            <v>M</v>
          </cell>
          <cell r="E2071">
            <v>7.95</v>
          </cell>
        </row>
        <row r="2072">
          <cell r="A2072">
            <v>3107</v>
          </cell>
          <cell r="B2072" t="str">
            <v xml:space="preserve">FERROLHO/FECHO/TARJETA ALUMINIO 3'' TIPO FERROLHO/FECHO/TARJETA P/ JAN / PORTA /PORTAO </v>
          </cell>
          <cell r="C2072" t="str">
            <v>UN</v>
          </cell>
          <cell r="E2072">
            <v>6.61</v>
          </cell>
        </row>
        <row r="2073">
          <cell r="A2073">
            <v>11456</v>
          </cell>
          <cell r="B2073" t="str">
            <v xml:space="preserve">FERROLHO/FECHO/TARJETA OU TRINCO PINO REDONDO 12" SOBREPOR FERRO ZINC/GALV OU POLIDO " </v>
          </cell>
          <cell r="C2073" t="str">
            <v>UN</v>
          </cell>
          <cell r="E2073">
            <v>12.58</v>
          </cell>
        </row>
        <row r="2074">
          <cell r="A2074">
            <v>3118</v>
          </cell>
          <cell r="B2074" t="str">
            <v xml:space="preserve">FERROLHO/FECHO/TARJETA OU TRINCO PINO REDONDO 2" SOBREPOR FERRO CROMADO </v>
          </cell>
          <cell r="C2074" t="str">
            <v>UN</v>
          </cell>
          <cell r="E2074">
            <v>1.1499999999999999</v>
          </cell>
        </row>
        <row r="2075">
          <cell r="A2075">
            <v>3119</v>
          </cell>
          <cell r="B2075" t="str">
            <v xml:space="preserve">FERROLHO/FECHO/TARJETA OU TRINCO PINO REDONDO 2" SOBREPOR FERRO ZINC/GALV OU POLIDO </v>
          </cell>
          <cell r="C2075" t="str">
            <v>UN</v>
          </cell>
          <cell r="E2075">
            <v>1.19</v>
          </cell>
        </row>
        <row r="2076">
          <cell r="A2076">
            <v>3122</v>
          </cell>
          <cell r="B2076" t="str">
            <v xml:space="preserve">FERROLHO/FECHO/TARJETA OU TRINCO PINO REDONDO 4" SOBREPOR FERRO ZINC/GALV OU POLIDO </v>
          </cell>
          <cell r="C2076" t="str">
            <v>UN</v>
          </cell>
          <cell r="E2076">
            <v>4.41</v>
          </cell>
        </row>
        <row r="2077">
          <cell r="A2077">
            <v>11543</v>
          </cell>
          <cell r="B2077" t="str">
            <v xml:space="preserve">FERROLHO/FECHO/TARJETA OU TRINCO PINO REDONDO 4"(10CM) SOBREPOR LATAO CROMADO/POLIDO OU OXIDADO </v>
          </cell>
          <cell r="C2077" t="str">
            <v>UN</v>
          </cell>
          <cell r="E2077">
            <v>14.7</v>
          </cell>
        </row>
        <row r="2078">
          <cell r="A2078">
            <v>3121</v>
          </cell>
          <cell r="B2078" t="str">
            <v xml:space="preserve">FERROLHO/FECHO/TARJETA OU TRINCO PINO REDONDO 5" SOBREPOR FERRO ZINC/GALV OU POLIDO </v>
          </cell>
          <cell r="C2078" t="str">
            <v>UN</v>
          </cell>
          <cell r="E2078">
            <v>5.74</v>
          </cell>
        </row>
        <row r="2079">
          <cell r="A2079">
            <v>3120</v>
          </cell>
          <cell r="B2079" t="str">
            <v xml:space="preserve">FERROLHO/FECHO/TARJETA OU TRINCO PINO REDONDO 6" SOBREPOR FERRO ZINC/GALV OU POLIDO </v>
          </cell>
          <cell r="C2079" t="str">
            <v>UN</v>
          </cell>
          <cell r="E2079">
            <v>6.3</v>
          </cell>
        </row>
        <row r="2080">
          <cell r="A2080">
            <v>11455</v>
          </cell>
          <cell r="B2080" t="str">
            <v xml:space="preserve">FERROLHO/FECHO/TARJETA OU TRINCO PINO REDONDO 8" SOBREPOR FERRO ZINC/GALV OU POLIDO " </v>
          </cell>
          <cell r="C2080" t="str">
            <v>UN</v>
          </cell>
          <cell r="E2080">
            <v>10.119999999999999</v>
          </cell>
        </row>
        <row r="2081">
          <cell r="A2081">
            <v>25951</v>
          </cell>
          <cell r="B2081" t="str">
            <v xml:space="preserve">FERTILIZANTE NPK - 10:10:10 </v>
          </cell>
          <cell r="C2081" t="str">
            <v>KG</v>
          </cell>
          <cell r="E2081">
            <v>1.3</v>
          </cell>
        </row>
        <row r="2082">
          <cell r="A2082">
            <v>3123</v>
          </cell>
          <cell r="B2082" t="str">
            <v xml:space="preserve">FERTILIZANTE NPK - 4: 14: 8 </v>
          </cell>
          <cell r="C2082" t="str">
            <v>KG</v>
          </cell>
          <cell r="E2082">
            <v>1.23</v>
          </cell>
        </row>
        <row r="2083">
          <cell r="A2083">
            <v>21143</v>
          </cell>
          <cell r="B2083" t="str">
            <v xml:space="preserve">FILER, MATERIAL DE ENCHIMENTO P/ MISTURAS BETUMINOSAS (DNER-EM 367/97), PASSANDO 100% PEN.40, 95% Código Descriçao do Insumo Unid Preço Mediano (R$) PEN.80 E 65% PEN.200 - POSTO PEDREIRA / FORNECEDOR (SEM FRETE) </v>
          </cell>
          <cell r="C2083" t="str">
            <v>T</v>
          </cell>
          <cell r="E2083">
            <v>63.67</v>
          </cell>
        </row>
        <row r="2084">
          <cell r="A2084">
            <v>11894</v>
          </cell>
          <cell r="B2084" t="str">
            <v xml:space="preserve">FILTRO CONCRETO PRE MOLDADO - 0,96 X 1,26 X 1,36 M </v>
          </cell>
          <cell r="C2084" t="str">
            <v>UN</v>
          </cell>
          <cell r="E2084">
            <v>599.98</v>
          </cell>
        </row>
        <row r="2085">
          <cell r="A2085">
            <v>14146</v>
          </cell>
          <cell r="B2085" t="str">
            <v xml:space="preserve">FINCAPINO C 22 LONGO </v>
          </cell>
          <cell r="C2085" t="str">
            <v>CENTO</v>
          </cell>
          <cell r="E2085">
            <v>67.5</v>
          </cell>
        </row>
        <row r="2086">
          <cell r="A2086">
            <v>14127</v>
          </cell>
          <cell r="B2086" t="str">
            <v xml:space="preserve">FIO COBRE NU DE 10 A 500MM2 600V </v>
          </cell>
          <cell r="C2086" t="str">
            <v>KG</v>
          </cell>
          <cell r="E2086">
            <v>39.520000000000003</v>
          </cell>
        </row>
        <row r="2087">
          <cell r="A2087">
            <v>14128</v>
          </cell>
          <cell r="B2087" t="str">
            <v xml:space="preserve">FIO DE COBRE NU 1,5MM2 </v>
          </cell>
          <cell r="C2087" t="str">
            <v>KG</v>
          </cell>
          <cell r="E2087">
            <v>0.65</v>
          </cell>
        </row>
        <row r="2088">
          <cell r="A2088">
            <v>13389</v>
          </cell>
          <cell r="B2088" t="str">
            <v xml:space="preserve">FIO DE COBRE NU 10MM2 </v>
          </cell>
          <cell r="C2088" t="str">
            <v>M</v>
          </cell>
          <cell r="E2088">
            <v>4.17</v>
          </cell>
        </row>
        <row r="2089">
          <cell r="A2089">
            <v>20057</v>
          </cell>
          <cell r="B2089" t="str">
            <v xml:space="preserve">FIO DE COBRE NU 2,5MM2 </v>
          </cell>
          <cell r="C2089" t="str">
            <v>KG</v>
          </cell>
          <cell r="E2089">
            <v>1.1000000000000001</v>
          </cell>
        </row>
        <row r="2090">
          <cell r="A2090">
            <v>20058</v>
          </cell>
          <cell r="B2090" t="str">
            <v xml:space="preserve">FIO DE COBRE NU 4MM2 </v>
          </cell>
          <cell r="C2090" t="str">
            <v>KG</v>
          </cell>
          <cell r="E2090">
            <v>1.75</v>
          </cell>
        </row>
        <row r="2091">
          <cell r="A2091">
            <v>13253</v>
          </cell>
          <cell r="B2091" t="str">
            <v xml:space="preserve">FIO DE COBRE NU 6MM2 </v>
          </cell>
          <cell r="C2091" t="str">
            <v>M</v>
          </cell>
          <cell r="E2091">
            <v>2.59</v>
          </cell>
        </row>
        <row r="2092">
          <cell r="A2092">
            <v>20244</v>
          </cell>
          <cell r="B2092" t="str">
            <v xml:space="preserve">FIO P/ INSTAL. ELETRONICA (SOM) POLARIZADO BICOLOR 2 X 0,75MM2 </v>
          </cell>
          <cell r="C2092" t="str">
            <v>M</v>
          </cell>
          <cell r="E2092">
            <v>1.52</v>
          </cell>
        </row>
        <row r="2093">
          <cell r="A2093">
            <v>935</v>
          </cell>
          <cell r="B2093" t="str">
            <v xml:space="preserve">FIO P/ TELEFONE DE COBRE BITOLA 0,6MM ISOLACAO EM PVC, POLIPROPILENO, 2 CONDUTORES </v>
          </cell>
          <cell r="C2093" t="str">
            <v>M</v>
          </cell>
          <cell r="E2093">
            <v>0.61</v>
          </cell>
        </row>
        <row r="2094">
          <cell r="A2094">
            <v>934</v>
          </cell>
          <cell r="B2094" t="str">
            <v xml:space="preserve">FIO P/ TELEFONE DE COBRE BITOLA 1,6MM ISOLACAO EM PVC, POLIPROPILENO, 2 CONDUTORES </v>
          </cell>
          <cell r="C2094" t="str">
            <v>M</v>
          </cell>
          <cell r="E2094">
            <v>2.38</v>
          </cell>
        </row>
        <row r="2095">
          <cell r="A2095">
            <v>936</v>
          </cell>
          <cell r="B2095" t="str">
            <v xml:space="preserve">FIO P/ TELEFONE DE COBRE BITOLA 1MM ISOLACAO EM PVC, POLIPROPILENO, 2 CONDUTORES </v>
          </cell>
          <cell r="C2095" t="str">
            <v>M</v>
          </cell>
          <cell r="E2095">
            <v>1.22</v>
          </cell>
        </row>
        <row r="2096">
          <cell r="A2096">
            <v>928</v>
          </cell>
          <cell r="B2096" t="str">
            <v xml:space="preserve">FIO RIGIDO DE 16MM2, ISOLACAO EM PVC (450/750V) </v>
          </cell>
          <cell r="C2096" t="str">
            <v>M</v>
          </cell>
          <cell r="E2096">
            <v>6.16</v>
          </cell>
        </row>
        <row r="2097">
          <cell r="A2097">
            <v>941</v>
          </cell>
          <cell r="B2097" t="str">
            <v xml:space="preserve">FIO RIGIDO, ISOLACAO EM PVC 450/750V 0,5MM2 </v>
          </cell>
          <cell r="C2097" t="str">
            <v>M</v>
          </cell>
          <cell r="E2097">
            <v>0.3</v>
          </cell>
        </row>
        <row r="2098">
          <cell r="A2098">
            <v>942</v>
          </cell>
          <cell r="B2098" t="str">
            <v xml:space="preserve">FIO RIGIDO, ISOLACAO EM PVC 450/750V 0,75MM2 </v>
          </cell>
          <cell r="C2098" t="str">
            <v>M</v>
          </cell>
          <cell r="E2098">
            <v>0.4</v>
          </cell>
        </row>
        <row r="2099">
          <cell r="A2099">
            <v>938</v>
          </cell>
          <cell r="B2099" t="str">
            <v xml:space="preserve">FIO RIGIDO, ISOLACAO EM PVC 450/750V 1,5MM2 </v>
          </cell>
          <cell r="C2099" t="str">
            <v>M</v>
          </cell>
          <cell r="E2099">
            <v>0.6</v>
          </cell>
        </row>
        <row r="2100">
          <cell r="A2100">
            <v>943</v>
          </cell>
          <cell r="B2100" t="str">
            <v xml:space="preserve">FIO RIGIDO, ISOLACAO EM PVC 450/750V 1MM2 </v>
          </cell>
          <cell r="C2100" t="str">
            <v>M</v>
          </cell>
          <cell r="E2100">
            <v>0.49</v>
          </cell>
        </row>
        <row r="2101">
          <cell r="A2101">
            <v>937</v>
          </cell>
          <cell r="B2101" t="str">
            <v xml:space="preserve">FIO RIGIDO, ISOLACAO EM PVC 450/750V 10MM2 </v>
          </cell>
          <cell r="C2101" t="str">
            <v>M</v>
          </cell>
          <cell r="E2101">
            <v>3.66</v>
          </cell>
        </row>
        <row r="2102">
          <cell r="A2102">
            <v>939</v>
          </cell>
          <cell r="B2102" t="str">
            <v xml:space="preserve">FIO RIGIDO, ISOLACAO EM PVC 450/750V 2,5MM2 </v>
          </cell>
          <cell r="C2102" t="str">
            <v>M</v>
          </cell>
          <cell r="E2102">
            <v>0.91</v>
          </cell>
        </row>
        <row r="2103">
          <cell r="A2103">
            <v>944</v>
          </cell>
          <cell r="B2103" t="str">
            <v xml:space="preserve">FIO RIGIDO, ISOLACAO EM PVC 450/750V 4,0MM2 </v>
          </cell>
          <cell r="C2103" t="str">
            <v>M</v>
          </cell>
          <cell r="E2103">
            <v>1.46</v>
          </cell>
        </row>
        <row r="2104">
          <cell r="A2104">
            <v>940</v>
          </cell>
          <cell r="B2104" t="str">
            <v xml:space="preserve">FIO RIGIDO, ISOLACAO EM PVC 450/750V 6MM2 </v>
          </cell>
          <cell r="C2104" t="str">
            <v>M</v>
          </cell>
          <cell r="E2104">
            <v>2.1</v>
          </cell>
        </row>
        <row r="2105">
          <cell r="A2105">
            <v>11889</v>
          </cell>
          <cell r="B2105" t="str">
            <v xml:space="preserve">FIO/CORDAO COBRE ISOLADO PARALELO OU TORCIDO 2 X 0,75MM2, TIPO PLASTIFLEX PIRELLI OU EQUIV </v>
          </cell>
          <cell r="C2105" t="str">
            <v>M</v>
          </cell>
          <cell r="E2105">
            <v>1.1599999999999999</v>
          </cell>
        </row>
        <row r="2106">
          <cell r="A2106">
            <v>11890</v>
          </cell>
          <cell r="B2106" t="str">
            <v xml:space="preserve">FIO/CORDAO COBRE ISOLADO PARALELO OU TORCIDO 2 X 1,5MM2, TIPO PLASTIFLEX PIRELLI OU EQUIV </v>
          </cell>
          <cell r="C2106" t="str">
            <v>M</v>
          </cell>
          <cell r="E2106">
            <v>1.69</v>
          </cell>
        </row>
        <row r="2107">
          <cell r="A2107">
            <v>11891</v>
          </cell>
          <cell r="B2107" t="str">
            <v xml:space="preserve">FIO/CORDAO COBRE ISOLADO PARALELO OU TORCIDO 2 X 2,5MM2, TIPO PLASTIFLEX PIRELLI OU EQUIV </v>
          </cell>
          <cell r="C2107" t="str">
            <v>M</v>
          </cell>
          <cell r="E2107">
            <v>2.38</v>
          </cell>
        </row>
        <row r="2108">
          <cell r="A2108">
            <v>11892</v>
          </cell>
          <cell r="B2108" t="str">
            <v xml:space="preserve">FIO/CORDAO COBRE ISOLADO PARALELO OU TORCIDO 2 X 4MM2, TIPO PLASTIFLEX PIRELLI OU EQUIV </v>
          </cell>
          <cell r="C2108" t="str">
            <v>M</v>
          </cell>
          <cell r="E2108">
            <v>3.84</v>
          </cell>
        </row>
        <row r="2109">
          <cell r="A2109">
            <v>406</v>
          </cell>
          <cell r="B2109" t="str">
            <v xml:space="preserve">FITA ACO INOX P/ CINTAR POSTE FUSIMEC/ERICSSON/ERIBAND OU SIM 0,8 X 19 MM (ROLO DE 30 M) </v>
          </cell>
          <cell r="C2109" t="str">
            <v>UN</v>
          </cell>
          <cell r="E2109">
            <v>28.42</v>
          </cell>
        </row>
        <row r="2110">
          <cell r="A2110">
            <v>12815</v>
          </cell>
          <cell r="B2110" t="str">
            <v xml:space="preserve">FITA CREPE EM ROLOS 25MMX50M </v>
          </cell>
          <cell r="C2110" t="str">
            <v>UN</v>
          </cell>
          <cell r="E2110">
            <v>5.88</v>
          </cell>
        </row>
        <row r="2111">
          <cell r="A2111">
            <v>407</v>
          </cell>
          <cell r="B2111" t="str">
            <v xml:space="preserve">FITA DE ALUMINIO P/ PROTECAO DO CONDUTOR LARG 10MM </v>
          </cell>
          <cell r="C2111" t="str">
            <v>KG</v>
          </cell>
          <cell r="E2111">
            <v>24.2</v>
          </cell>
        </row>
        <row r="2112">
          <cell r="A2112">
            <v>20110</v>
          </cell>
          <cell r="B2112" t="str">
            <v xml:space="preserve">FITA ISOLANTE ADESIVA ANTI-CHAMA EM ROLOS 19MM X 10M </v>
          </cell>
          <cell r="C2112" t="str">
            <v>UN</v>
          </cell>
          <cell r="E2112">
            <v>4.24</v>
          </cell>
        </row>
        <row r="2113">
          <cell r="A2113">
            <v>21127</v>
          </cell>
          <cell r="B2113" t="str">
            <v xml:space="preserve">FITA ISOLANTE ADESIVA ANTI-CHAMA EM ROLOS 19MM X 5M </v>
          </cell>
          <cell r="C2113" t="str">
            <v>UN</v>
          </cell>
          <cell r="E2113">
            <v>1.08</v>
          </cell>
        </row>
        <row r="2114">
          <cell r="A2114">
            <v>20111</v>
          </cell>
          <cell r="B2114" t="str">
            <v xml:space="preserve">FITA ISOLANTE ADESIVA ANTI-CHAMA, USO ATÉ 750 V, EM ROLO DE 19 MM X 20 M </v>
          </cell>
          <cell r="C2114" t="str">
            <v>UN</v>
          </cell>
          <cell r="E2114">
            <v>5.53</v>
          </cell>
        </row>
        <row r="2115">
          <cell r="A2115">
            <v>404</v>
          </cell>
          <cell r="B2115" t="str">
            <v xml:space="preserve">FITA ISOLANTE AUTO-FUSAO BT REF 3M OU SIMILAR </v>
          </cell>
          <cell r="C2115" t="str">
            <v>M</v>
          </cell>
          <cell r="E2115">
            <v>1.65</v>
          </cell>
        </row>
        <row r="2116">
          <cell r="A2116">
            <v>11619</v>
          </cell>
          <cell r="B2116" t="str">
            <v xml:space="preserve">FITA OU CINTA DE CALDEACAO P/ MANTA BUTILICA </v>
          </cell>
          <cell r="C2116" t="str">
            <v>M</v>
          </cell>
          <cell r="E2116">
            <v>2.31</v>
          </cell>
        </row>
        <row r="2117">
          <cell r="A2117">
            <v>14152</v>
          </cell>
          <cell r="B2117" t="str">
            <v xml:space="preserve">FITA PERFURADA 17MM EXTRA LEVE </v>
          </cell>
          <cell r="C2117" t="str">
            <v>UN</v>
          </cell>
          <cell r="E2117">
            <v>29.8</v>
          </cell>
        </row>
        <row r="2118">
          <cell r="A2118">
            <v>14153</v>
          </cell>
          <cell r="B2118" t="str">
            <v xml:space="preserve">FITA PERFURADA 19MM LEVE </v>
          </cell>
          <cell r="C2118" t="str">
            <v>UN</v>
          </cell>
          <cell r="E2118">
            <v>34.32</v>
          </cell>
        </row>
        <row r="2119">
          <cell r="A2119">
            <v>14154</v>
          </cell>
          <cell r="B2119" t="str">
            <v xml:space="preserve">FITA PERFURADA 25MM PESADA </v>
          </cell>
          <cell r="C2119" t="str">
            <v>UN</v>
          </cell>
          <cell r="E2119">
            <v>44.06</v>
          </cell>
        </row>
        <row r="2120">
          <cell r="A2120">
            <v>14151</v>
          </cell>
          <cell r="B2120" t="str">
            <v xml:space="preserve">FITA RECARTILHADA EPAFLEX 17MM </v>
          </cell>
          <cell r="C2120" t="str">
            <v>UN</v>
          </cell>
          <cell r="E2120">
            <v>23.72</v>
          </cell>
        </row>
        <row r="2121">
          <cell r="A2121">
            <v>3146</v>
          </cell>
          <cell r="B2121" t="str">
            <v xml:space="preserve">FITA VEDA ROSCA EM ROLOS 18MMX10M </v>
          </cell>
          <cell r="C2121" t="str">
            <v>UN</v>
          </cell>
          <cell r="E2121">
            <v>1.7</v>
          </cell>
        </row>
        <row r="2122">
          <cell r="A2122">
            <v>3143</v>
          </cell>
          <cell r="B2122" t="str">
            <v xml:space="preserve">FITA VEDA ROSCA EM ROLOS 18MMX25M </v>
          </cell>
          <cell r="C2122" t="str">
            <v>UN</v>
          </cell>
          <cell r="E2122">
            <v>3.92</v>
          </cell>
        </row>
        <row r="2123">
          <cell r="A2123">
            <v>3148</v>
          </cell>
          <cell r="B2123" t="str">
            <v xml:space="preserve">FITA VEDA ROSCA EM ROLOS 18MMX50M </v>
          </cell>
          <cell r="C2123" t="str">
            <v>UN</v>
          </cell>
          <cell r="E2123">
            <v>7.42</v>
          </cell>
        </row>
        <row r="2124">
          <cell r="A2124">
            <v>4310</v>
          </cell>
          <cell r="B2124" t="str">
            <v xml:space="preserve">FIXADOR ABA AUTO TRAVANTE P/ TELHA CANALETE 90 OU KALHETAO </v>
          </cell>
          <cell r="C2124" t="str">
            <v>UN</v>
          </cell>
          <cell r="E2124">
            <v>2.2599999999999998</v>
          </cell>
        </row>
        <row r="2125">
          <cell r="A2125">
            <v>4311</v>
          </cell>
          <cell r="B2125" t="str">
            <v xml:space="preserve">FIXADOR ABA SIMPLES P/ TELHA CANALETA 49 OU KALHETA </v>
          </cell>
          <cell r="C2125" t="str">
            <v>UN</v>
          </cell>
          <cell r="E2125">
            <v>1.65</v>
          </cell>
        </row>
        <row r="2126">
          <cell r="A2126">
            <v>4312</v>
          </cell>
          <cell r="B2126" t="str">
            <v xml:space="preserve">FIXADOR ABA SIMPLES P/ TELHA CANALETA 90 OU KALHETAO </v>
          </cell>
          <cell r="C2126" t="str">
            <v>UN</v>
          </cell>
          <cell r="E2126">
            <v>2.2599999999999998</v>
          </cell>
        </row>
        <row r="2127">
          <cell r="A2127">
            <v>11162</v>
          </cell>
          <cell r="B2127" t="str">
            <v xml:space="preserve">FIXADOR DE CAL TIPO GLOBOFIX OU EQUIV </v>
          </cell>
          <cell r="C2127" t="str">
            <v>UN</v>
          </cell>
          <cell r="E2127">
            <v>1.67</v>
          </cell>
        </row>
        <row r="2128">
          <cell r="A2128">
            <v>13261</v>
          </cell>
          <cell r="B2128" t="str">
            <v xml:space="preserve">FLANELA </v>
          </cell>
          <cell r="C2128" t="str">
            <v>M²</v>
          </cell>
          <cell r="E2128">
            <v>2.75</v>
          </cell>
        </row>
        <row r="2129">
          <cell r="A2129">
            <v>3251</v>
          </cell>
          <cell r="B2129" t="str">
            <v xml:space="preserve">FLANGE PVC C/ ROSCA , DE 1/2", SEXTAVADO, SEM FUROS </v>
          </cell>
          <cell r="C2129" t="str">
            <v>UN</v>
          </cell>
          <cell r="E2129">
            <v>6.59</v>
          </cell>
        </row>
        <row r="2130">
          <cell r="A2130">
            <v>20115</v>
          </cell>
          <cell r="B2130" t="str">
            <v xml:space="preserve">FLANGE PVC AVULSO C/ FUROS P/ CONEXOES DE 110MM / DN 100MM </v>
          </cell>
          <cell r="C2130" t="str">
            <v>UN</v>
          </cell>
          <cell r="E2130">
            <v>579.91999999999996</v>
          </cell>
        </row>
        <row r="2131">
          <cell r="A2131">
            <v>20112</v>
          </cell>
          <cell r="B2131" t="str">
            <v xml:space="preserve">FLANGE PVC AVULSO C/ FUROS P/ CONEXOES DE 60MM / DN 50MM </v>
          </cell>
          <cell r="C2131" t="str">
            <v>UN</v>
          </cell>
          <cell r="E2131">
            <v>324.44</v>
          </cell>
        </row>
        <row r="2132">
          <cell r="A2132">
            <v>20113</v>
          </cell>
          <cell r="B2132" t="str">
            <v xml:space="preserve">FLANGE PVC AVULSO C/ FUROS P/ CONEXOES DE 75MM / DN 65MM </v>
          </cell>
          <cell r="C2132" t="str">
            <v>UN</v>
          </cell>
          <cell r="E2132">
            <v>384.37</v>
          </cell>
        </row>
        <row r="2133">
          <cell r="A2133">
            <v>20114</v>
          </cell>
          <cell r="B2133" t="str">
            <v xml:space="preserve">FLANGE PVC AVULSO C/ FUROS P/ CONEXOES DE 85MM / DN 75MM </v>
          </cell>
          <cell r="C2133" t="str">
            <v>UN</v>
          </cell>
          <cell r="E2133">
            <v>512.79</v>
          </cell>
        </row>
        <row r="2134">
          <cell r="A2134">
            <v>20122</v>
          </cell>
          <cell r="B2134" t="str">
            <v xml:space="preserve">FLANGE PVC AVULSO C/ FUROS P/ TUBOS DE 110MM / DN 100MM </v>
          </cell>
          <cell r="C2134" t="str">
            <v>UN</v>
          </cell>
          <cell r="E2134">
            <v>499.92</v>
          </cell>
        </row>
        <row r="2135">
          <cell r="A2135">
            <v>20119</v>
          </cell>
          <cell r="B2135" t="str">
            <v xml:space="preserve">FLANGE PVC AVULSO C/ FUROS P/ TUBOS DE 60MM / DN 50MM Código Descriçao do Insumo Unid Preço Mediano (R$) </v>
          </cell>
          <cell r="C2135" t="str">
            <v>UN</v>
          </cell>
          <cell r="E2135">
            <v>279.69</v>
          </cell>
        </row>
        <row r="2136">
          <cell r="A2136">
            <v>20120</v>
          </cell>
          <cell r="B2136" t="str">
            <v xml:space="preserve">FLANGE PVC AVULSO C/ FUROS P/ TUBOS DE 75MM / DN 65MM </v>
          </cell>
          <cell r="C2136" t="str">
            <v>UN</v>
          </cell>
          <cell r="E2136">
            <v>313.10000000000002</v>
          </cell>
        </row>
        <row r="2137">
          <cell r="A2137">
            <v>20121</v>
          </cell>
          <cell r="B2137" t="str">
            <v xml:space="preserve">FLANGE PVC AVULSO C/ FUROS P/ TUBOS DE 85MM / DN 75MM </v>
          </cell>
          <cell r="C2137" t="str">
            <v>UN</v>
          </cell>
          <cell r="E2137">
            <v>413.18</v>
          </cell>
        </row>
        <row r="2138">
          <cell r="A2138">
            <v>20118</v>
          </cell>
          <cell r="B2138" t="str">
            <v xml:space="preserve">FLANGE PVC AVULSO SEM FUROS P/ CONEXOES DE 110MM / DN 100MM </v>
          </cell>
          <cell r="C2138" t="str">
            <v>UN</v>
          </cell>
          <cell r="E2138">
            <v>571.79999999999995</v>
          </cell>
        </row>
        <row r="2139">
          <cell r="A2139">
            <v>20116</v>
          </cell>
          <cell r="B2139" t="str">
            <v xml:space="preserve">FLANGE PVC AVULSO SEM FUROS P/ CONEXOES DE 75MM / DN 65MM </v>
          </cell>
          <cell r="C2139" t="str">
            <v>UN</v>
          </cell>
          <cell r="E2139">
            <v>376.24</v>
          </cell>
        </row>
        <row r="2140">
          <cell r="A2140">
            <v>20117</v>
          </cell>
          <cell r="B2140" t="str">
            <v xml:space="preserve">FLANGE PVC AVULSO SEM FUROS P/ CONEXOES DE 85MM / DN 75MM </v>
          </cell>
          <cell r="C2140" t="str">
            <v>UN</v>
          </cell>
          <cell r="E2140">
            <v>503.29</v>
          </cell>
        </row>
        <row r="2141">
          <cell r="A2141">
            <v>20126</v>
          </cell>
          <cell r="B2141" t="str">
            <v xml:space="preserve">FLANGE PVC AVULSO SEM FUROS P/ TUBOS DE 110MM / DN 100MM </v>
          </cell>
          <cell r="C2141" t="str">
            <v>UN</v>
          </cell>
          <cell r="E2141">
            <v>499.92</v>
          </cell>
        </row>
        <row r="2142">
          <cell r="A2142">
            <v>20123</v>
          </cell>
          <cell r="B2142" t="str">
            <v xml:space="preserve">FLANGE PVC AVULSO SEM FUROS P/ TUBOS DE 60MM / DN 50MM </v>
          </cell>
          <cell r="C2142" t="str">
            <v>UN</v>
          </cell>
          <cell r="E2142">
            <v>279.69</v>
          </cell>
        </row>
        <row r="2143">
          <cell r="A2143">
            <v>20124</v>
          </cell>
          <cell r="B2143" t="str">
            <v xml:space="preserve">FLANGE PVC AVULSO SEM FUROS P/ TUBOS DE 75MM / DN 65MM </v>
          </cell>
          <cell r="C2143" t="str">
            <v>UN</v>
          </cell>
          <cell r="E2143">
            <v>313.10000000000002</v>
          </cell>
        </row>
        <row r="2144">
          <cell r="A2144">
            <v>20125</v>
          </cell>
          <cell r="B2144" t="str">
            <v xml:space="preserve">FLANGE PVC AVULSO SEM FUROS P/ TUBOS DE 85MM / DN 75MM </v>
          </cell>
          <cell r="C2144" t="str">
            <v>UN</v>
          </cell>
          <cell r="E2144">
            <v>427.12</v>
          </cell>
        </row>
        <row r="2145">
          <cell r="A2145">
            <v>3259</v>
          </cell>
          <cell r="B2145" t="str">
            <v xml:space="preserve">FLANGE PVC C/ ROSCA SEXTAVADO S/FUROS REF. 1 1/2" </v>
          </cell>
          <cell r="C2145" t="str">
            <v>UN</v>
          </cell>
          <cell r="E2145">
            <v>6.12</v>
          </cell>
        </row>
        <row r="2146">
          <cell r="A2146">
            <v>3258</v>
          </cell>
          <cell r="B2146" t="str">
            <v xml:space="preserve">FLANGE PVC C/ ROSCA SEXTAVADO S/FUROS REF. 1 1/4" </v>
          </cell>
          <cell r="C2146" t="str">
            <v>UN</v>
          </cell>
          <cell r="E2146">
            <v>3.82</v>
          </cell>
        </row>
        <row r="2147">
          <cell r="A2147">
            <v>3256</v>
          </cell>
          <cell r="B2147" t="str">
            <v xml:space="preserve">FLANGE PVC C/ ROSCA SEXTAVADO S/FUROS REF. 1" </v>
          </cell>
          <cell r="C2147" t="str">
            <v>UN</v>
          </cell>
          <cell r="E2147">
            <v>13.18</v>
          </cell>
        </row>
        <row r="2148">
          <cell r="A2148">
            <v>3261</v>
          </cell>
          <cell r="B2148" t="str">
            <v xml:space="preserve">FLANGE PVC C/ ROSCA SEXTAVADO S/FUROS REF. 2 1/2" </v>
          </cell>
          <cell r="C2148" t="str">
            <v>UN</v>
          </cell>
          <cell r="E2148">
            <v>42.72</v>
          </cell>
        </row>
        <row r="2149">
          <cell r="A2149">
            <v>3260</v>
          </cell>
          <cell r="B2149" t="str">
            <v xml:space="preserve">FLANGE PVC C/ ROSCA SEXTAVADO S/FUROS REF. 2" </v>
          </cell>
          <cell r="C2149" t="str">
            <v>UN</v>
          </cell>
          <cell r="E2149">
            <v>8.77</v>
          </cell>
        </row>
        <row r="2150">
          <cell r="A2150">
            <v>3255</v>
          </cell>
          <cell r="B2150" t="str">
            <v xml:space="preserve">FLANGE PVC C/ ROSCA SEXTAVADO S/FUROS REF. 3/4" </v>
          </cell>
          <cell r="C2150" t="str">
            <v>UN</v>
          </cell>
          <cell r="E2150">
            <v>9.81</v>
          </cell>
        </row>
        <row r="2151">
          <cell r="A2151">
            <v>3254</v>
          </cell>
          <cell r="B2151" t="str">
            <v xml:space="preserve">FLANGE PVC C/ ROSCA SEXTAVADO S/FUROS REF. 3" </v>
          </cell>
          <cell r="C2151" t="str">
            <v>UN</v>
          </cell>
          <cell r="E2151">
            <v>57.95</v>
          </cell>
        </row>
        <row r="2152">
          <cell r="A2152">
            <v>3253</v>
          </cell>
          <cell r="B2152" t="str">
            <v xml:space="preserve">FLANGE PVC C/ ROSCA SEXTAVADO S/FUROS REF. 4" </v>
          </cell>
          <cell r="C2152" t="str">
            <v>UN</v>
          </cell>
          <cell r="E2152">
            <v>82.52</v>
          </cell>
        </row>
        <row r="2153">
          <cell r="A2153">
            <v>3272</v>
          </cell>
          <cell r="B2153" t="str">
            <v xml:space="preserve">FLANGE SEXTAVADO FERRO GALV ROSCA REF. 1 1/2" </v>
          </cell>
          <cell r="C2153" t="str">
            <v>UN</v>
          </cell>
          <cell r="E2153">
            <v>14.61</v>
          </cell>
        </row>
        <row r="2154">
          <cell r="A2154">
            <v>3265</v>
          </cell>
          <cell r="B2154" t="str">
            <v xml:space="preserve">FLANGE SEXTAVADO FERRO GALV ROSCA REF. 1 1/4" </v>
          </cell>
          <cell r="C2154" t="str">
            <v>UN</v>
          </cell>
          <cell r="E2154">
            <v>10.41</v>
          </cell>
        </row>
        <row r="2155">
          <cell r="A2155">
            <v>3262</v>
          </cell>
          <cell r="B2155" t="str">
            <v xml:space="preserve">FLANGE SEXTAVADO FERRO GALV ROSCA REF. 1/2" </v>
          </cell>
          <cell r="C2155" t="str">
            <v>UN</v>
          </cell>
          <cell r="E2155">
            <v>4.99</v>
          </cell>
        </row>
        <row r="2156">
          <cell r="A2156">
            <v>3264</v>
          </cell>
          <cell r="B2156" t="str">
            <v xml:space="preserve">FLANGE SEXTAVADO FERRO GALV ROSCA REF. 1" </v>
          </cell>
          <cell r="C2156" t="str">
            <v>UN</v>
          </cell>
          <cell r="E2156">
            <v>8.2200000000000006</v>
          </cell>
        </row>
        <row r="2157">
          <cell r="A2157">
            <v>3267</v>
          </cell>
          <cell r="B2157" t="str">
            <v xml:space="preserve">FLANGE SEXTAVADO FERRO GALV ROSCA REF. 2 1/2' </v>
          </cell>
          <cell r="C2157" t="str">
            <v>UN</v>
          </cell>
          <cell r="E2157">
            <v>27.03</v>
          </cell>
        </row>
        <row r="2158">
          <cell r="A2158">
            <v>3266</v>
          </cell>
          <cell r="B2158" t="str">
            <v xml:space="preserve">FLANGE SEXTAVADO FERRO GALV ROSCA REF. 2" </v>
          </cell>
          <cell r="C2158" t="str">
            <v>UN</v>
          </cell>
          <cell r="E2158">
            <v>19.14</v>
          </cell>
        </row>
        <row r="2159">
          <cell r="A2159">
            <v>3263</v>
          </cell>
          <cell r="B2159" t="str">
            <v xml:space="preserve">FLANGE SEXTAVADO FERRO GALV ROSCA REF. 3/4" </v>
          </cell>
          <cell r="C2159" t="str">
            <v>UN</v>
          </cell>
          <cell r="E2159">
            <v>6.85</v>
          </cell>
        </row>
        <row r="2160">
          <cell r="A2160">
            <v>3268</v>
          </cell>
          <cell r="B2160" t="str">
            <v xml:space="preserve">FLANGE SEXTAVADO FERRO GALV ROSCA REF. 3" </v>
          </cell>
          <cell r="C2160" t="str">
            <v>UN</v>
          </cell>
          <cell r="E2160">
            <v>40.72</v>
          </cell>
        </row>
        <row r="2161">
          <cell r="A2161">
            <v>3271</v>
          </cell>
          <cell r="B2161" t="str">
            <v xml:space="preserve">FLANGE SEXTAVADO FERRO GALV ROSCA REF. 4" </v>
          </cell>
          <cell r="C2161" t="str">
            <v>UN</v>
          </cell>
          <cell r="E2161">
            <v>51.53</v>
          </cell>
        </row>
        <row r="2162">
          <cell r="A2162">
            <v>3270</v>
          </cell>
          <cell r="B2162" t="str">
            <v xml:space="preserve">FLANGE SEXTAVADO FERRO GALV ROSCA REF. 6" </v>
          </cell>
          <cell r="C2162" t="str">
            <v>UN</v>
          </cell>
          <cell r="E2162">
            <v>71.73</v>
          </cell>
        </row>
        <row r="2163">
          <cell r="A2163">
            <v>2714</v>
          </cell>
          <cell r="B2163" t="str">
            <v xml:space="preserve">FOICE SEM CABO </v>
          </cell>
          <cell r="C2163" t="str">
            <v>UN</v>
          </cell>
          <cell r="E2163">
            <v>14</v>
          </cell>
        </row>
        <row r="2164">
          <cell r="A2164">
            <v>21113</v>
          </cell>
          <cell r="B2164" t="str">
            <v xml:space="preserve">FOLHEADO MADEIRA CEDRO/VIROLA/CEREJEIRA/FREJO OU EQUIVALENTE PARA REVESTIMENTO DE COMPENSADO </v>
          </cell>
          <cell r="C2164" t="str">
            <v>M²</v>
          </cell>
          <cell r="E2164">
            <v>10.02</v>
          </cell>
        </row>
        <row r="2165">
          <cell r="A2165">
            <v>14599</v>
          </cell>
          <cell r="B2165" t="str">
            <v xml:space="preserve">FORMA METALICA AUTO-VIBRATORIA C/ ANEL DE ACABAMENTO P/ TUBO CONCRETO ARMADO PRE-MOLDADO JUNTA RIGADA PONTA/BOLSA OU MACHO/FEMEA DIAM 300MM, COMPRIM= 1,0 A 1,5M, LIDER </v>
          </cell>
          <cell r="C2165" t="str">
            <v>UN</v>
          </cell>
          <cell r="E2165">
            <v>7480.27</v>
          </cell>
        </row>
        <row r="2166">
          <cell r="A2166">
            <v>14602</v>
          </cell>
          <cell r="B2166" t="str">
            <v xml:space="preserve">FORMA METALICA AUTO-VIBRATORIA C/ ANEL DE ACABAMENTO P/ TUBO CONCRETO ARMADO PRE-MOLDADO JUNTA RIGIDA PONTA/ BOLSA OU MACHO/FEMEA DIAM 600MM, COMPRAIMENTO 1,0 A 1,5 M, LIDER </v>
          </cell>
          <cell r="C2166" t="str">
            <v>UN</v>
          </cell>
          <cell r="E2166">
            <v>10173.01</v>
          </cell>
        </row>
        <row r="2167">
          <cell r="A2167">
            <v>14601</v>
          </cell>
          <cell r="B2167" t="str">
            <v xml:space="preserve">FORMA METALICA AUTO-VIBRATORIA C/ ANEL DE ACABAMENTO P/ TUBO CONCRETO ARMADO PRE-MOLDADO JUNTA RIGIDA PONTA/BOLSA OU MACHO/FEMEA DIAM 500MM, COMPRIM= 1,0 A 1,5M, LIDER </v>
          </cell>
          <cell r="C2167" t="str">
            <v>UN</v>
          </cell>
          <cell r="E2167">
            <v>7107.86</v>
          </cell>
        </row>
        <row r="2168">
          <cell r="A2168">
            <v>14600</v>
          </cell>
          <cell r="B2168" t="str">
            <v xml:space="preserve">FORMA METALICA AUTO-VIBRATORIA C/ ANEL DE ACABAMENTO P/ TUBO CONCRETO ARMADO PRE-MOLDADO JUNTA RIGIDA PONTA/BOLSA OU MAHO/FEMEA DIAM 400MM, COMPRIM= 1,0 A 1,5M, LIDER </v>
          </cell>
          <cell r="C2168" t="str">
            <v>UN</v>
          </cell>
          <cell r="E2168">
            <v>6830.32</v>
          </cell>
        </row>
        <row r="2169">
          <cell r="A2169">
            <v>14614</v>
          </cell>
          <cell r="B2169" t="str">
            <v xml:space="preserve">FORMA METALICA AUTO-VIBRATORIA P/ TUBO CONCRETO ARMADO PRE-MOLDADO JUNTA RIGIDA MACHO/ FEMEA, DIAM 1500MM, COMPRIM= 1,0 A 1,5M, CSM </v>
          </cell>
          <cell r="C2169" t="str">
            <v>UN</v>
          </cell>
          <cell r="E2169">
            <v>16582.09</v>
          </cell>
        </row>
        <row r="2170">
          <cell r="A2170">
            <v>14612</v>
          </cell>
          <cell r="B2170" t="str">
            <v xml:space="preserve">FORMA METALICA AUTO-VIBRATORIA P/ TUBO CONCRETO ARMADO PRE-MOLDADO JUNTA RIGIDA MACHO/FEMEA, DIAM 1000MM, COMPRIM= 1,0 A 1,5M, CSM </v>
          </cell>
          <cell r="C2170" t="str">
            <v>UN</v>
          </cell>
          <cell r="E2170">
            <v>12104.7</v>
          </cell>
        </row>
        <row r="2171">
          <cell r="A2171">
            <v>14613</v>
          </cell>
          <cell r="B2171" t="str">
            <v xml:space="preserve">FORMA METALICA AUTO-VIBRATORIA P/ TUBO CONCRETO ARMADO PRE-MOLDADO JUNTA RIGIDA MACHO/FEMEA, DIAM 1200MM, COMPRIM= 1,0 A 1,5M, CSM </v>
          </cell>
          <cell r="C2171" t="str">
            <v>UN</v>
          </cell>
          <cell r="E2171">
            <v>15777.3</v>
          </cell>
        </row>
        <row r="2172">
          <cell r="A2172">
            <v>14607</v>
          </cell>
          <cell r="B2172" t="str">
            <v xml:space="preserve">FORMA METALICA AUTO-VIBRATORIA P/ TUBO CONCRETO ARMADO PRE-MOLDADO JUNTA RIGIDA MACHO/FEMEA, DIAM 300MM COMPRIM= 1,0 A 1,5M, CSM </v>
          </cell>
          <cell r="C2172" t="str">
            <v>UN</v>
          </cell>
          <cell r="E2172">
            <v>7326.95</v>
          </cell>
        </row>
        <row r="2173">
          <cell r="A2173">
            <v>14608</v>
          </cell>
          <cell r="B2173" t="str">
            <v xml:space="preserve">FORMA METALICA AUTO-VIBRATORIA P/ TUBO CONCRETO ARMADO PRE-MOLDADO JUNTA RIGIDA MACHO/FEMEA, DIAM 400MM, COMPRIM= 1,0 A 1,5M, CSM </v>
          </cell>
          <cell r="C2173" t="str">
            <v>UN</v>
          </cell>
          <cell r="E2173">
            <v>6833.69</v>
          </cell>
        </row>
        <row r="2174">
          <cell r="A2174">
            <v>14609</v>
          </cell>
          <cell r="B2174" t="str">
            <v xml:space="preserve">FORMA METALICA AUTO-VIBRATORIA P/ TUBO CONCRETO ARMADO PRE-MOLDADO JUNTA RIGIDA MACHO/FEMEA, DIAM 500MM, COMPRIM= 1,0 A 1,5M CSM </v>
          </cell>
          <cell r="C2174" t="str">
            <v>UN</v>
          </cell>
          <cell r="E2174">
            <v>6854.02</v>
          </cell>
        </row>
        <row r="2175">
          <cell r="A2175">
            <v>14610</v>
          </cell>
          <cell r="B2175" t="str">
            <v xml:space="preserve">FORMA METALICA AUTO-VIBRATORIA P/ TUBO CONCRETO ARMADO PRE-MOLDADO JUNTA RIGIDA MACHO/FEMEA, DIAM 600MM, COMPRIM= 1,0 A 1,5M, CSM </v>
          </cell>
          <cell r="C2175" t="str">
            <v>UN</v>
          </cell>
          <cell r="E2175">
            <v>9921.76</v>
          </cell>
        </row>
        <row r="2176">
          <cell r="A2176">
            <v>14611</v>
          </cell>
          <cell r="B2176" t="str">
            <v xml:space="preserve">FORMA METALICA AUTO-VIBRATORIA P/ TUBO CONCRETO ARMADO PRE-MOLDADO JUNTA RIGIDA MACHO/FEMEA, DIAM 800MM COMPRIM= 1,0 A 1,5M, CSM </v>
          </cell>
          <cell r="C2176" t="str">
            <v>UN</v>
          </cell>
          <cell r="E2176">
            <v>11019.32</v>
          </cell>
        </row>
        <row r="2177">
          <cell r="A2177">
            <v>14604</v>
          </cell>
          <cell r="B2177" t="str">
            <v xml:space="preserve">FORMA METALICA AUTO-VIBRATORIA P/ TUBO CONCRETO ARMADO PRE-MOLDADO JUNTA RIGIDA PONTA/BOLSA, DIAM 1000MM, COMPRIM= 1,0 A 1,5M, TRILLOR </v>
          </cell>
          <cell r="C2177" t="str">
            <v>UN</v>
          </cell>
          <cell r="E2177">
            <v>12354.6</v>
          </cell>
        </row>
        <row r="2178">
          <cell r="A2178">
            <v>14605</v>
          </cell>
          <cell r="B2178" t="str">
            <v xml:space="preserve">FORMA METALICA AUTO-VIBRATORIA P/ TUBO CONCRETO ARMADO PRE-MOLDADO JUNTA RIGIDA PONTA/BOLSA, DIAM 1200MM, COMPRIM= 1,0 A 1,5M, TRILLOR </v>
          </cell>
          <cell r="C2178" t="str">
            <v>UN</v>
          </cell>
          <cell r="E2178">
            <v>15834.95</v>
          </cell>
        </row>
        <row r="2179">
          <cell r="A2179">
            <v>14603</v>
          </cell>
          <cell r="B2179" t="str">
            <v xml:space="preserve">FORMA METALICA AUTO-VIBRATORIA P/ TUBO CONCRETO ARMADO PRE-MOLDADO JUNTA RIGIDA PONTA/BOLSA, DIAM 800MM, COMPRIM= 1,0 A 1,5M, TRILLOR </v>
          </cell>
          <cell r="C2179" t="str">
            <v>UN</v>
          </cell>
          <cell r="E2179">
            <v>11228.91</v>
          </cell>
        </row>
        <row r="2180">
          <cell r="A2180">
            <v>14606</v>
          </cell>
          <cell r="B2180" t="str">
            <v>FORMA METALICA AUTO-VIBRATORIA P/ TUBO CONCRETO ARMADO PRE-MOLDADO JUNTA RIGIDA Código Descriçao do Insumo Unid Preço Mediano (R$) FORMA METALICA AUTO-VIBRATORIA P/ TUBO CONCRETO ARMADO PRE-MOLDADO JUNTA RIGIDA PONTA/BOLSA,DIAM 1500MM,COMPRIM= 1,0 A 1,5M,</v>
          </cell>
          <cell r="C2180" t="str">
            <v>UN</v>
          </cell>
          <cell r="E2180">
            <v>16921.560000000001</v>
          </cell>
        </row>
        <row r="2181">
          <cell r="A2181">
            <v>10814</v>
          </cell>
          <cell r="B2181" t="str">
            <v xml:space="preserve">FORMICIDA GRANULADA </v>
          </cell>
          <cell r="C2181" t="str">
            <v>KG</v>
          </cell>
          <cell r="E2181">
            <v>8.5</v>
          </cell>
        </row>
        <row r="2182">
          <cell r="A2182">
            <v>3275</v>
          </cell>
          <cell r="B2182" t="str">
            <v xml:space="preserve">FORRO C/ PLACAS LA-DE-VIDRO REVESTIDO FACE APARENTE C/ FILME PLASTICO GRAVADO, COR BRANCA TIPO SHEDISOL - 1,20 X 0,60M E = 15MM OU SANTA MARINA - 1,24 X 0,62 E=20MM (COLOCADO) </v>
          </cell>
          <cell r="C2182" t="str">
            <v>M²</v>
          </cell>
          <cell r="E2182">
            <v>73.98</v>
          </cell>
        </row>
        <row r="2183">
          <cell r="A2183">
            <v>3286</v>
          </cell>
          <cell r="B2183" t="str">
            <v xml:space="preserve">FORRO DE MADEIRA CEDRINHO OU EQUIV C/ FRISO MACHO/FEMEA - DIMENSOES APROX 10 X 1CM (SEM COLOC) </v>
          </cell>
          <cell r="C2183" t="str">
            <v>M²</v>
          </cell>
          <cell r="E2183">
            <v>53.13</v>
          </cell>
        </row>
        <row r="2184">
          <cell r="A2184">
            <v>3287</v>
          </cell>
          <cell r="B2184" t="str">
            <v xml:space="preserve">FORRO DE MADEIRA IMBUIA OU EQUIV C/ FRISO MACHO/FEMEA - DIMENSOES APROX 10 X 1CM (SEM COLOC) </v>
          </cell>
          <cell r="C2184" t="str">
            <v>M²</v>
          </cell>
          <cell r="E2184">
            <v>125</v>
          </cell>
        </row>
        <row r="2185">
          <cell r="A2185">
            <v>3285</v>
          </cell>
          <cell r="B2185" t="str">
            <v xml:space="preserve">FORRO DE MADEIRA PINHO OU EQUIV C/ FRISO MACHO/FEMEA - DIMENSOES APROX 10 X 1CM (SEM COLOC) </v>
          </cell>
          <cell r="C2185" t="str">
            <v>M²</v>
          </cell>
          <cell r="E2185">
            <v>62.44</v>
          </cell>
        </row>
        <row r="2186">
          <cell r="A2186">
            <v>3283</v>
          </cell>
          <cell r="B2186" t="str">
            <v xml:space="preserve">FORRO DE MADEIRA PINUS OU EQUIV C/ FRISO MACHO/FEMEA - DIMENSOES APROX 10 X 1CM (SEM COLOC) </v>
          </cell>
          <cell r="C2186" t="str">
            <v>M²</v>
          </cell>
          <cell r="E2186">
            <v>26.06</v>
          </cell>
        </row>
        <row r="2187">
          <cell r="A2187">
            <v>11587</v>
          </cell>
          <cell r="B2187" t="str">
            <v xml:space="preserve">FORRO DE PVC EM REGUA DE 100 MM (COM COLOCACAO, EXCLUSIVE ESTRUTURA DE SUPORTE) </v>
          </cell>
          <cell r="C2187" t="str">
            <v>M²</v>
          </cell>
          <cell r="E2187">
            <v>30</v>
          </cell>
        </row>
        <row r="2188">
          <cell r="A2188">
            <v>11585</v>
          </cell>
          <cell r="B2188" t="str">
            <v xml:space="preserve">FORRO EM PLACAS COMPOSTAS POR VERMICULITA EXPANDIDA E LA MINERAL, 15MM, COLOCADO </v>
          </cell>
          <cell r="C2188" t="str">
            <v>M²</v>
          </cell>
          <cell r="E2188">
            <v>97.54</v>
          </cell>
        </row>
        <row r="2189">
          <cell r="A2189">
            <v>11586</v>
          </cell>
          <cell r="B2189" t="str">
            <v xml:space="preserve">FORRO METALICO (ACO GALVANIZADO) EM REGUAS </v>
          </cell>
          <cell r="C2189" t="str">
            <v>M²</v>
          </cell>
          <cell r="E2189">
            <v>140</v>
          </cell>
        </row>
        <row r="2190">
          <cell r="A2190">
            <v>3273</v>
          </cell>
          <cell r="B2190" t="str">
            <v xml:space="preserve">FORRO TP PACOTE CHAPAS FIBRA MAD SOFT PINT BRANCA LISA484 X 2484MM E=12MM INCL SUSTENTACAO PERFIS "T" LEVE - COLOCADO" </v>
          </cell>
          <cell r="C2190" t="str">
            <v>M²</v>
          </cell>
          <cell r="E2190">
            <v>46.55</v>
          </cell>
        </row>
        <row r="2191">
          <cell r="A2191">
            <v>11583</v>
          </cell>
          <cell r="B2191" t="str">
            <v xml:space="preserve">FORRO TP PACOTE CHAPAS FIBRA MAD SOFT PINT BRANCA TEXT 484 X 1234MM E=12MM INCL SUSTENTACAO PERFIS "T" LEVE - COLOCADO" </v>
          </cell>
          <cell r="C2191" t="str">
            <v>M²</v>
          </cell>
          <cell r="E2191">
            <v>113.75</v>
          </cell>
        </row>
        <row r="2192">
          <cell r="A2192">
            <v>11883</v>
          </cell>
          <cell r="B2192" t="str">
            <v xml:space="preserve">FOSSA "IMHOFF" PARA 100 CONTRIBUINTES </v>
          </cell>
          <cell r="C2192" t="str">
            <v>UN</v>
          </cell>
          <cell r="E2192">
            <v>4196.41</v>
          </cell>
        </row>
        <row r="2193">
          <cell r="A2193">
            <v>11884</v>
          </cell>
          <cell r="B2193" t="str">
            <v xml:space="preserve">FOSSA "IMHOFF" PARA 150 CONTRIBUINTES </v>
          </cell>
          <cell r="C2193" t="str">
            <v>UN</v>
          </cell>
          <cell r="E2193">
            <v>6019.29</v>
          </cell>
        </row>
        <row r="2194">
          <cell r="A2194">
            <v>11885</v>
          </cell>
          <cell r="B2194" t="str">
            <v xml:space="preserve">FOSSA "IMHOFF" PARA 200 CONTRIBUINTES </v>
          </cell>
          <cell r="C2194" t="str">
            <v>UN</v>
          </cell>
          <cell r="E2194">
            <v>7411.56</v>
          </cell>
        </row>
        <row r="2195">
          <cell r="A2195">
            <v>11886</v>
          </cell>
          <cell r="B2195" t="str">
            <v xml:space="preserve">FOSSA "IMHOFF" PARA 30 CONTRIBUINTES </v>
          </cell>
          <cell r="C2195" t="str">
            <v>UN</v>
          </cell>
          <cell r="E2195">
            <v>1818.37</v>
          </cell>
        </row>
        <row r="2196">
          <cell r="A2196">
            <v>11888</v>
          </cell>
          <cell r="B2196" t="str">
            <v xml:space="preserve">FOSSA "IMHOFF" PARA 75 CONTRIBUINTES </v>
          </cell>
          <cell r="C2196" t="str">
            <v>UN</v>
          </cell>
          <cell r="E2196">
            <v>2843.15</v>
          </cell>
        </row>
        <row r="2197">
          <cell r="A2197">
            <v>11887</v>
          </cell>
          <cell r="B2197" t="str">
            <v xml:space="preserve">FOSSA SEPTICA CILINDRICA TIPO "IMHOFF", COM TAMPA, PARA 50 CONTRIBUINTES </v>
          </cell>
          <cell r="C2197" t="str">
            <v>UN</v>
          </cell>
          <cell r="E2197">
            <v>2200</v>
          </cell>
        </row>
        <row r="2198">
          <cell r="A2198">
            <v>3277</v>
          </cell>
          <cell r="B2198" t="str">
            <v xml:space="preserve">FOSSA SEPTICA CONCRETO PRE MOLDADO PARA 10 CONTRIBUINTES - 90 X 90 CM </v>
          </cell>
          <cell r="C2198" t="str">
            <v>UN</v>
          </cell>
          <cell r="E2198">
            <v>580.62</v>
          </cell>
        </row>
        <row r="2199">
          <cell r="A2199">
            <v>3281</v>
          </cell>
          <cell r="B2199" t="str">
            <v xml:space="preserve">FOSSA SEPTICA CONCRETO PRE MOLDADO PARA 5 CONTRIBUINTES - 90 X 70 CM </v>
          </cell>
          <cell r="C2199" t="str">
            <v>UN</v>
          </cell>
          <cell r="E2199">
            <v>451.59</v>
          </cell>
        </row>
        <row r="2200">
          <cell r="A2200">
            <v>14576</v>
          </cell>
          <cell r="B2200" t="str">
            <v xml:space="preserve">FRESADORA DE ASFALTO A FRIO, CIBER, MODELO 1900 DC, POTÊNCIA 297 KW (398 HP), LARG. = 2M . </v>
          </cell>
          <cell r="C2200" t="str">
            <v>UN</v>
          </cell>
          <cell r="E2200">
            <v>1988999.97</v>
          </cell>
        </row>
        <row r="2201">
          <cell r="A2201">
            <v>13877</v>
          </cell>
          <cell r="B2201" t="str">
            <v xml:space="preserve">FRESADORA DE ASFALTO A FRIO, WIRTGEN, MODELO W 1000, LARG = 1M, POTÊNCIA ( 206 HP ) </v>
          </cell>
          <cell r="C2201" t="str">
            <v>UN</v>
          </cell>
          <cell r="E2201">
            <v>1043797.97</v>
          </cell>
        </row>
        <row r="2202">
          <cell r="A2202">
            <v>7308</v>
          </cell>
          <cell r="B2202" t="str">
            <v xml:space="preserve">FUNDO ANTICORROSIVO TIPO ZARCAO OU EQUIV </v>
          </cell>
          <cell r="C2202" t="str">
            <v>GL</v>
          </cell>
          <cell r="E2202">
            <v>69.84</v>
          </cell>
        </row>
        <row r="2203">
          <cell r="A2203">
            <v>7307</v>
          </cell>
          <cell r="B2203" t="str">
            <v xml:space="preserve">FUNDO ANTICORROSIVO TIPO ZARCAO OU EQUIV </v>
          </cell>
          <cell r="C2203" t="str">
            <v>L</v>
          </cell>
          <cell r="E2203">
            <v>19.399999999999999</v>
          </cell>
        </row>
        <row r="2204">
          <cell r="A2204">
            <v>6089</v>
          </cell>
          <cell r="B2204" t="str">
            <v xml:space="preserve">FUNDO PREPARADOR DE PAREDES(ACRILICO) </v>
          </cell>
          <cell r="C2204" t="str">
            <v>GL</v>
          </cell>
          <cell r="E2204">
            <v>31.98</v>
          </cell>
        </row>
        <row r="2205">
          <cell r="A2205">
            <v>6086</v>
          </cell>
          <cell r="B2205" t="str">
            <v xml:space="preserve">FUNDO SINTETICO NIVELADOR BRANCO FOSCO PARA MADEIRA </v>
          </cell>
          <cell r="C2205" t="str">
            <v>GL</v>
          </cell>
          <cell r="E2205">
            <v>39.1</v>
          </cell>
        </row>
        <row r="2206">
          <cell r="A2206">
            <v>3291</v>
          </cell>
          <cell r="B2206" t="str">
            <v xml:space="preserve">FURADEIRA DE IMPACTO, PORTATIL, ELETRICA, TIPO INDUSTRIAL, COM MADRIL DE 5/8" (LOCACAO) </v>
          </cell>
          <cell r="C2206" t="str">
            <v>H</v>
          </cell>
          <cell r="E2206">
            <v>0.59</v>
          </cell>
        </row>
        <row r="2207">
          <cell r="A2207">
            <v>3292</v>
          </cell>
          <cell r="B2207" t="str">
            <v xml:space="preserve">FUSÍVEL NH 20 A TAMANHO 00 </v>
          </cell>
          <cell r="C2207" t="str">
            <v>UN</v>
          </cell>
          <cell r="E2207">
            <v>15.6</v>
          </cell>
        </row>
        <row r="2208">
          <cell r="A2208">
            <v>12344</v>
          </cell>
          <cell r="B2208" t="str">
            <v xml:space="preserve">FUSIVEL DIAZED 20A </v>
          </cell>
          <cell r="C2208" t="str">
            <v>UN</v>
          </cell>
          <cell r="E2208">
            <v>1.49</v>
          </cell>
        </row>
        <row r="2209">
          <cell r="A2209">
            <v>12343</v>
          </cell>
          <cell r="B2209" t="str">
            <v xml:space="preserve">FUSIVEL DIAZED 35A </v>
          </cell>
          <cell r="C2209" t="str">
            <v>UN</v>
          </cell>
          <cell r="E2209">
            <v>1.9</v>
          </cell>
        </row>
        <row r="2210">
          <cell r="A2210">
            <v>12345</v>
          </cell>
          <cell r="B2210" t="str">
            <v xml:space="preserve">FUSIVEL DIAZED 80A </v>
          </cell>
          <cell r="C2210" t="str">
            <v>UN</v>
          </cell>
          <cell r="E2210">
            <v>2.64</v>
          </cell>
        </row>
        <row r="2211">
          <cell r="A2211">
            <v>12346</v>
          </cell>
          <cell r="B2211" t="str">
            <v xml:space="preserve">FUSIVEL FACA 100A - 250V FIXO </v>
          </cell>
          <cell r="C2211" t="str">
            <v>UN</v>
          </cell>
          <cell r="E2211">
            <v>10.01</v>
          </cell>
        </row>
        <row r="2212">
          <cell r="A2212">
            <v>12348</v>
          </cell>
          <cell r="B2212" t="str">
            <v xml:space="preserve">FUSIVEL FACA 250 A 400A - 250V FIXO </v>
          </cell>
          <cell r="C2212" t="str">
            <v>UN</v>
          </cell>
          <cell r="E2212">
            <v>25.8</v>
          </cell>
        </row>
        <row r="2213">
          <cell r="A2213">
            <v>3302</v>
          </cell>
          <cell r="B2213" t="str">
            <v xml:space="preserve">FUSIVEL NH 100A TAM. 00 </v>
          </cell>
          <cell r="C2213" t="str">
            <v>UN</v>
          </cell>
          <cell r="E2213">
            <v>14.56</v>
          </cell>
        </row>
        <row r="2214">
          <cell r="A2214">
            <v>3297</v>
          </cell>
          <cell r="B2214" t="str">
            <v xml:space="preserve">FUSIVEL NH 125A TAM. 00 </v>
          </cell>
          <cell r="C2214" t="str">
            <v>UN</v>
          </cell>
          <cell r="E2214">
            <v>15.01</v>
          </cell>
        </row>
        <row r="2215">
          <cell r="A2215">
            <v>3294</v>
          </cell>
          <cell r="B2215" t="str">
            <v xml:space="preserve">FUSIVEL NH 160A TAM. 00 </v>
          </cell>
          <cell r="C2215" t="str">
            <v>UN</v>
          </cell>
          <cell r="E2215">
            <v>14.53</v>
          </cell>
        </row>
        <row r="2216">
          <cell r="A2216">
            <v>3298</v>
          </cell>
          <cell r="B2216" t="str">
            <v xml:space="preserve">FUSIVEL NH 200A TAM. 01 </v>
          </cell>
          <cell r="C2216" t="str">
            <v>UN</v>
          </cell>
          <cell r="E2216">
            <v>22.88</v>
          </cell>
        </row>
        <row r="2217">
          <cell r="A2217">
            <v>3300</v>
          </cell>
          <cell r="B2217" t="str">
            <v xml:space="preserve">FUSIVEL NH 250A TAM. 00 </v>
          </cell>
          <cell r="C2217" t="str">
            <v>UN</v>
          </cell>
          <cell r="E2217">
            <v>17.77</v>
          </cell>
        </row>
        <row r="2218">
          <cell r="A2218">
            <v>3301</v>
          </cell>
          <cell r="B2218" t="str">
            <v xml:space="preserve">FUSIVEL NH 250A TAM. 01 </v>
          </cell>
          <cell r="C2218" t="str">
            <v>UN</v>
          </cell>
          <cell r="E2218">
            <v>25.26</v>
          </cell>
        </row>
        <row r="2219">
          <cell r="A2219">
            <v>3293</v>
          </cell>
          <cell r="B2219" t="str">
            <v xml:space="preserve">FUSIVEL NH 36A TAM. 00 </v>
          </cell>
          <cell r="C2219" t="str">
            <v>UN</v>
          </cell>
          <cell r="E2219">
            <v>15.15</v>
          </cell>
        </row>
        <row r="2220">
          <cell r="A2220">
            <v>3295</v>
          </cell>
          <cell r="B2220" t="str">
            <v xml:space="preserve">FUSIVEL NH 50A TAM. 00 </v>
          </cell>
          <cell r="C2220" t="str">
            <v>UN</v>
          </cell>
          <cell r="E2220">
            <v>14.86</v>
          </cell>
        </row>
        <row r="2221">
          <cell r="A2221">
            <v>3299</v>
          </cell>
          <cell r="B2221" t="str">
            <v xml:space="preserve">FUSIVEL NH 63A TAM. 00 </v>
          </cell>
          <cell r="C2221" t="str">
            <v>UN</v>
          </cell>
          <cell r="E2221">
            <v>14.86</v>
          </cell>
        </row>
        <row r="2222">
          <cell r="A2222">
            <v>3296</v>
          </cell>
          <cell r="B2222" t="str">
            <v xml:space="preserve">FUSIVEL NH 80A TAM. 00 </v>
          </cell>
          <cell r="C2222" t="str">
            <v>UN</v>
          </cell>
          <cell r="E2222">
            <v>13.58</v>
          </cell>
        </row>
        <row r="2223">
          <cell r="A2223">
            <v>12353</v>
          </cell>
          <cell r="B2223" t="str">
            <v xml:space="preserve">FUSIVEL ROSCA 15A - 250V FIXO </v>
          </cell>
          <cell r="C2223" t="str">
            <v>UN</v>
          </cell>
          <cell r="E2223">
            <v>2.38</v>
          </cell>
        </row>
        <row r="2224">
          <cell r="A2224">
            <v>3304</v>
          </cell>
          <cell r="B2224" t="str">
            <v xml:space="preserve">FUSIVEL TIPO CARTUCHO 100A - 250V </v>
          </cell>
          <cell r="C2224" t="str">
            <v>UN</v>
          </cell>
          <cell r="E2224">
            <v>13.8</v>
          </cell>
        </row>
        <row r="2225">
          <cell r="A2225">
            <v>13372</v>
          </cell>
          <cell r="B2225" t="str">
            <v xml:space="preserve">FUSIVEL TIPO CARTUCHO 100A - 600V </v>
          </cell>
          <cell r="C2225" t="str">
            <v>UN</v>
          </cell>
          <cell r="E2225">
            <v>22.56</v>
          </cell>
        </row>
        <row r="2226">
          <cell r="A2226">
            <v>3306</v>
          </cell>
          <cell r="B2226" t="str">
            <v xml:space="preserve">FUSIVEL TIPO CARTUCHO 50A - 250V </v>
          </cell>
          <cell r="C2226" t="str">
            <v>UN</v>
          </cell>
          <cell r="E2226">
            <v>3.84</v>
          </cell>
        </row>
        <row r="2227">
          <cell r="A2227">
            <v>3305</v>
          </cell>
          <cell r="B2227" t="str">
            <v xml:space="preserve">FUSIVEL TIPO CARTUCHO 60A - 250V </v>
          </cell>
          <cell r="C2227" t="str">
            <v>UN</v>
          </cell>
          <cell r="E2227">
            <v>3.6</v>
          </cell>
        </row>
        <row r="2228">
          <cell r="A2228">
            <v>13371</v>
          </cell>
          <cell r="B2228" t="str">
            <v xml:space="preserve">FUSIVEL TIPO CARTUCHO 60A - 600V </v>
          </cell>
          <cell r="C2228" t="str">
            <v>UN</v>
          </cell>
          <cell r="E2228">
            <v>10.52</v>
          </cell>
        </row>
        <row r="2229">
          <cell r="A2229">
            <v>3303</v>
          </cell>
          <cell r="B2229" t="str">
            <v xml:space="preserve">FUSIVEL TIPO CARTUCHO, CORPO CERAMICO, DE 30 A - 250 V, DIMENSOES DE 14 X 51 </v>
          </cell>
          <cell r="C2229" t="str">
            <v>UN</v>
          </cell>
          <cell r="E2229">
            <v>2</v>
          </cell>
        </row>
        <row r="2230">
          <cell r="A2230">
            <v>11596</v>
          </cell>
          <cell r="B2230" t="str">
            <v xml:space="preserve">GABIAO TIPO CAIXA MALHA HEXAGONAL 8 X 10 CM (ZN/AL), FIO 2,7 MM, DIM 2,0 X 1,0 X 0,5 M Código Descriçao do Insumo Unid Preço Mediano (R$) </v>
          </cell>
          <cell r="C2230" t="str">
            <v>UN</v>
          </cell>
          <cell r="E2230">
            <v>148.16</v>
          </cell>
        </row>
        <row r="2231">
          <cell r="A2231">
            <v>3310</v>
          </cell>
          <cell r="B2231" t="str">
            <v xml:space="preserve">GABIAO MANTA (COLCHAO) MALHA HEXAG 8 X 10CM FIO GALV/ZINC 2,2 A 2,4MM - 4,0 X 2,0 X 0,3M </v>
          </cell>
          <cell r="C2231" t="str">
            <v>M³</v>
          </cell>
          <cell r="E2231">
            <v>179.12</v>
          </cell>
        </row>
        <row r="2232">
          <cell r="A2232">
            <v>11591</v>
          </cell>
          <cell r="B2232" t="str">
            <v xml:space="preserve">GABIAO MANTA (COLCHAO) MALHA HEXAGONAL 6 X 8 CM (ZN/AL), FIO 2,0 MM, DIM 4,0 X 2,0 X 0,23 M </v>
          </cell>
          <cell r="C2232" t="str">
            <v>UN</v>
          </cell>
          <cell r="E2232">
            <v>629.46</v>
          </cell>
        </row>
        <row r="2233">
          <cell r="A2233">
            <v>11590</v>
          </cell>
          <cell r="B2233" t="str">
            <v xml:space="preserve">GABIAO MANTA (COLCHAO) MALHA HEXAGONAL 8 X 10 CM (ZN/AL), FIO 2,0 MM, DIM 4,0 X 2,0 X 0,3 M </v>
          </cell>
          <cell r="C2233" t="str">
            <v>UN</v>
          </cell>
          <cell r="E2233">
            <v>468.95</v>
          </cell>
        </row>
        <row r="2234">
          <cell r="A2234">
            <v>11588</v>
          </cell>
          <cell r="B2234" t="str">
            <v xml:space="preserve">GABIAO MANTA/COLCHAO 6 X 8CM FIO 2MM REVESTIDO C/ PVC 4 X 2 X 0,23M </v>
          </cell>
          <cell r="C2234" t="str">
            <v>UN</v>
          </cell>
          <cell r="E2234">
            <v>446.37</v>
          </cell>
        </row>
        <row r="2235">
          <cell r="A2235">
            <v>11594</v>
          </cell>
          <cell r="B2235" t="str">
            <v xml:space="preserve">GABIAO SACO MALHA HEXAGONAL 8 X 10 CM (ZN/AL + PVC), FIO 2,4 MM, DIM 3,0 X 0,65 M </v>
          </cell>
          <cell r="C2235" t="str">
            <v>UN</v>
          </cell>
          <cell r="E2235">
            <v>133.97999999999999</v>
          </cell>
        </row>
        <row r="2236">
          <cell r="A2236">
            <v>3311</v>
          </cell>
          <cell r="B2236" t="str">
            <v xml:space="preserve">GABIAO SACO MALHA HEXAGONAL 8 X 10 CM (ZN/AL +PVC), FIO 2,4 MM, H=0,65 M </v>
          </cell>
          <cell r="C2236" t="str">
            <v>M³</v>
          </cell>
          <cell r="E2236">
            <v>121.52</v>
          </cell>
        </row>
        <row r="2237">
          <cell r="A2237">
            <v>11599</v>
          </cell>
          <cell r="B2237" t="str">
            <v xml:space="preserve">GABIAO SACO MALHA HEXAGONAL 8 X 10 CM (ZN/AL), FIO 2,7 MM, DIM 4,0 X 0,65 M </v>
          </cell>
          <cell r="C2237" t="str">
            <v>UN</v>
          </cell>
          <cell r="E2237">
            <v>170.1</v>
          </cell>
        </row>
        <row r="2238">
          <cell r="A2238">
            <v>11593</v>
          </cell>
          <cell r="B2238" t="str">
            <v xml:space="preserve">GABIAO TIPO CAIXA MALHA HEXAGONAL 8 X 10 CM (ZN/AL + PVC), FIO 2,4 MM, DIM 2,0 X 1,0 X 1,0 M </v>
          </cell>
          <cell r="C2238" t="str">
            <v>UN</v>
          </cell>
          <cell r="E2238">
            <v>249.95</v>
          </cell>
        </row>
        <row r="2239">
          <cell r="A2239">
            <v>3314</v>
          </cell>
          <cell r="B2239" t="str">
            <v xml:space="preserve">GABIAO TIPO CAIXA MALHA HEXAGONAL 8 X 10 CM (ZN/AL + PVC), FIO 2,4 MM, H=0,50 M </v>
          </cell>
          <cell r="C2239" t="str">
            <v>M³</v>
          </cell>
          <cell r="E2239">
            <v>122.64</v>
          </cell>
        </row>
        <row r="2240">
          <cell r="A2240">
            <v>11592</v>
          </cell>
          <cell r="B2240" t="str">
            <v xml:space="preserve">GABIAO TIPO CAIXA MALHA HEXAGONAL 8 X 10 CM (ZN/AL + PVC), FIO 2,4 MM, DIM 2,0 X 1,0 X 0,5 M </v>
          </cell>
          <cell r="C2240" t="str">
            <v>UN</v>
          </cell>
          <cell r="E2240">
            <v>176.87</v>
          </cell>
        </row>
        <row r="2241">
          <cell r="A2241">
            <v>11597</v>
          </cell>
          <cell r="B2241" t="str">
            <v xml:space="preserve">GABIAO TIPO CAIXA MALHA HEXAGONAL 8 X 10 CM (ZN/AL), FIO 2,7 MM, DIM 2,0 X 1,0 X 1,0 M </v>
          </cell>
          <cell r="C2241" t="str">
            <v>UN</v>
          </cell>
          <cell r="E2241">
            <v>212.96</v>
          </cell>
        </row>
        <row r="2242">
          <cell r="A2242">
            <v>3309</v>
          </cell>
          <cell r="B2242" t="str">
            <v xml:space="preserve">GABIAO TIPO CAIXA MALHA HEXAGONAL 8 X 10 CM (ZN/AL), FIO 2,7 MM, H=0,50 M </v>
          </cell>
          <cell r="C2242" t="str">
            <v>M³</v>
          </cell>
          <cell r="E2242">
            <v>148.16</v>
          </cell>
        </row>
        <row r="2243">
          <cell r="A2243">
            <v>4315</v>
          </cell>
          <cell r="B2243" t="str">
            <v xml:space="preserve">GANCHO CHATO EM FG L=110MM P/ RECOBRIMENTO=100MM SECAO 1/8X1/2" (3MMX12MM) P/ FIXAR TELHA FIBROCIMENTO ONDULADA </v>
          </cell>
          <cell r="C2243" t="str">
            <v>UN</v>
          </cell>
          <cell r="E2243">
            <v>3.06</v>
          </cell>
        </row>
        <row r="2244">
          <cell r="A2244">
            <v>402</v>
          </cell>
          <cell r="B2244" t="str">
            <v xml:space="preserve">GANCHO SUSPENSAO OLHAL EM ACO GALV, ESPESSURA 16MM, ABERTURA 21MM </v>
          </cell>
          <cell r="C2244" t="str">
            <v>UN</v>
          </cell>
          <cell r="E2244">
            <v>6.74</v>
          </cell>
        </row>
        <row r="2245">
          <cell r="A2245">
            <v>12362</v>
          </cell>
          <cell r="B2245" t="str">
            <v xml:space="preserve">GANCHO SUSPENSAO PORCA-OLHAL EM ACO GALV ESPESSURA 16MM, ABERTURA 21MM </v>
          </cell>
          <cell r="C2245" t="str">
            <v>UN</v>
          </cell>
          <cell r="E2245">
            <v>3.64</v>
          </cell>
        </row>
        <row r="2246">
          <cell r="A2246">
            <v>2715</v>
          </cell>
          <cell r="B2246" t="str">
            <v xml:space="preserve">GARFO OU CADINHO CURVO, FORCADO, SEM CABO </v>
          </cell>
          <cell r="C2246" t="str">
            <v>UN</v>
          </cell>
          <cell r="E2246">
            <v>11.81</v>
          </cell>
        </row>
        <row r="2247">
          <cell r="A2247">
            <v>4226</v>
          </cell>
          <cell r="B2247" t="str">
            <v xml:space="preserve">GAS DE COZINHA - GLP </v>
          </cell>
          <cell r="C2247" t="str">
            <v>KG</v>
          </cell>
          <cell r="E2247">
            <v>3.16</v>
          </cell>
        </row>
        <row r="2248">
          <cell r="A2248">
            <v>4222</v>
          </cell>
          <cell r="B2248" t="str">
            <v xml:space="preserve">GASOLINA COMUM </v>
          </cell>
          <cell r="C2248" t="str">
            <v>L</v>
          </cell>
          <cell r="E2248">
            <v>2.79</v>
          </cell>
        </row>
        <row r="2249">
          <cell r="A2249">
            <v>4013</v>
          </cell>
          <cell r="B2249" t="str">
            <v xml:space="preserve">GEOTEXTIL NAO TECIDO AGULHADO DE FILAMENTOS CONTINUOS 100% POLIESTER RT 09 P/ DRENAGEM TIPO BIDIM OU EQUIV </v>
          </cell>
          <cell r="C2249" t="str">
            <v>M²</v>
          </cell>
          <cell r="E2249">
            <v>4.04</v>
          </cell>
        </row>
        <row r="2250">
          <cell r="A2250">
            <v>4011</v>
          </cell>
          <cell r="B2250" t="str">
            <v xml:space="preserve">GEOTEXTIL NAO TECIDO AGULHADO DE FILAMENTOS CONTINUOS 100% POLIESTER RT 10 TIPO BIDIM OU EQUIV </v>
          </cell>
          <cell r="C2250" t="str">
            <v>M²</v>
          </cell>
          <cell r="E2250">
            <v>5.33</v>
          </cell>
        </row>
        <row r="2251">
          <cell r="A2251">
            <v>4021</v>
          </cell>
          <cell r="B2251" t="str">
            <v xml:space="preserve">GEOTEXTIL NAO TECIDO AGULHADO DE FILAMENTOS CONTINUOS 100% POLIESTER RT 14 P/ DRENAGEM TIPO BIDIM OU EQUIV </v>
          </cell>
          <cell r="C2251" t="str">
            <v>M²</v>
          </cell>
          <cell r="E2251">
            <v>5.79</v>
          </cell>
        </row>
        <row r="2252">
          <cell r="A2252">
            <v>4019</v>
          </cell>
          <cell r="B2252" t="str">
            <v xml:space="preserve">GEOTEXTIL NAO TECIDO AGULHADO DE FILAMENTOS CONTINUOS 100% POLIESTER RT 16 TIPO BIDIM OU EQUIV </v>
          </cell>
          <cell r="C2252" t="str">
            <v>M²</v>
          </cell>
          <cell r="E2252">
            <v>8.14</v>
          </cell>
        </row>
        <row r="2253">
          <cell r="A2253">
            <v>4012</v>
          </cell>
          <cell r="B2253" t="str">
            <v xml:space="preserve">GEOTEXTIL NAO TECIDO AGULHADO DE FILAMENTOS CONTINUOS 100% POLIESTER RT 21 TIPO BIDIM OU EQUIV </v>
          </cell>
          <cell r="C2253" t="str">
            <v>M²</v>
          </cell>
          <cell r="E2253">
            <v>9.9499999999999993</v>
          </cell>
        </row>
        <row r="2254">
          <cell r="A2254">
            <v>4020</v>
          </cell>
          <cell r="B2254" t="str">
            <v xml:space="preserve">GEOTEXTIL NAO TECIDO AGULHADO DE FILAMENTOS CONTINUOS 100% POLIESTER RT 26 TIPO BIDIM OU EQUIV </v>
          </cell>
          <cell r="C2254" t="str">
            <v>M²</v>
          </cell>
          <cell r="E2254">
            <v>12.67</v>
          </cell>
        </row>
        <row r="2255">
          <cell r="A2255">
            <v>4018</v>
          </cell>
          <cell r="B2255" t="str">
            <v xml:space="preserve">GEOTEXTIL NAO TECIDO AGULHADO DE FILAMENTOS CONTINUOS 100% POLIESTER RT 31 TIPO BIDIM OU EQUIV </v>
          </cell>
          <cell r="C2255" t="str">
            <v>M²</v>
          </cell>
          <cell r="E2255">
            <v>15.47</v>
          </cell>
        </row>
        <row r="2256">
          <cell r="A2256">
            <v>11360</v>
          </cell>
          <cell r="B2256" t="str">
            <v xml:space="preserve">GERADOR PORTATIL DE 5 KVA, MONOFASICO, COM MOTOR A GASOLINA DE 8 HP </v>
          </cell>
          <cell r="C2256" t="str">
            <v>UN</v>
          </cell>
          <cell r="E2256">
            <v>3251.6</v>
          </cell>
        </row>
        <row r="2257">
          <cell r="A2257">
            <v>12872</v>
          </cell>
          <cell r="B2257" t="str">
            <v xml:space="preserve">GESSEIRO </v>
          </cell>
          <cell r="C2257" t="str">
            <v>H</v>
          </cell>
          <cell r="E2257">
            <v>8.9600000000000009</v>
          </cell>
        </row>
        <row r="2258">
          <cell r="A2258">
            <v>3315</v>
          </cell>
          <cell r="B2258" t="str">
            <v xml:space="preserve">GESSO </v>
          </cell>
          <cell r="C2258" t="str">
            <v>KG</v>
          </cell>
          <cell r="E2258">
            <v>0.33</v>
          </cell>
        </row>
        <row r="2259">
          <cell r="A2259">
            <v>12297</v>
          </cell>
          <cell r="B2259" t="str">
            <v xml:space="preserve">GLOBO ESFERICO DE PLASTICO TAMANHO MEDIO </v>
          </cell>
          <cell r="C2259" t="str">
            <v>UN</v>
          </cell>
          <cell r="E2259">
            <v>9.9499999999999993</v>
          </cell>
        </row>
        <row r="2260">
          <cell r="A2260">
            <v>12299</v>
          </cell>
          <cell r="B2260" t="str">
            <v xml:space="preserve">GLOBO ESFERICO DE VIDRO LISO TAMANHO GRANDE </v>
          </cell>
          <cell r="C2260" t="str">
            <v>UN</v>
          </cell>
          <cell r="E2260">
            <v>27.63</v>
          </cell>
        </row>
        <row r="2261">
          <cell r="A2261">
            <v>12298</v>
          </cell>
          <cell r="B2261" t="str">
            <v xml:space="preserve">GLOBO ESFERICO DE VIDRO LISO TAMANHO MEDIO </v>
          </cell>
          <cell r="C2261" t="str">
            <v>UN</v>
          </cell>
          <cell r="E2261">
            <v>10.54</v>
          </cell>
        </row>
        <row r="2262">
          <cell r="A2262">
            <v>10474</v>
          </cell>
          <cell r="B2262" t="str">
            <v xml:space="preserve">GOMALACA </v>
          </cell>
          <cell r="C2262" t="str">
            <v>KG</v>
          </cell>
          <cell r="E2262">
            <v>14.02</v>
          </cell>
        </row>
        <row r="2263">
          <cell r="A2263">
            <v>5092</v>
          </cell>
          <cell r="B2263" t="str">
            <v xml:space="preserve">GONZO FERRO CROMADO EMBUTIR 1/2" P/ JANELA PIVOTANTE (CAPELINHA) </v>
          </cell>
          <cell r="C2263" t="str">
            <v>PAR</v>
          </cell>
          <cell r="E2263">
            <v>7.62</v>
          </cell>
        </row>
        <row r="2264">
          <cell r="A2264">
            <v>11462</v>
          </cell>
          <cell r="B2264" t="str">
            <v xml:space="preserve">GONZO SOBREPOR LATAO P/ JANELA PIVOTANTE (CAPELINHA) </v>
          </cell>
          <cell r="C2264" t="str">
            <v>PAR</v>
          </cell>
          <cell r="E2264">
            <v>12.05</v>
          </cell>
        </row>
        <row r="2265">
          <cell r="A2265">
            <v>10701</v>
          </cell>
          <cell r="B2265" t="str">
            <v xml:space="preserve">GRADE DE DISCO MARCA MARCHESAN (TATU) MOD. GA - 20X24" C/ 20 DISCOS, DIAM. 24" </v>
          </cell>
          <cell r="C2265" t="str">
            <v>UN</v>
          </cell>
          <cell r="E2265">
            <v>18706.810000000001</v>
          </cell>
        </row>
        <row r="2266">
          <cell r="A2266">
            <v>10702</v>
          </cell>
          <cell r="B2266" t="str">
            <v xml:space="preserve">GRADE DE DISCO MECANICA MARCA MARCHESAN (TATU), MOD.GAM 24X24", REBOCAVELL, C/ 24 DISCOS DIAM 24", A OLEO C/ PNEUS P/TRANSPORTE. </v>
          </cell>
          <cell r="C2266" t="str">
            <v>UN</v>
          </cell>
          <cell r="E2266">
            <v>23271.01</v>
          </cell>
        </row>
        <row r="2267">
          <cell r="A2267">
            <v>3318</v>
          </cell>
          <cell r="B2267" t="str">
            <v xml:space="preserve">GRADE DE DISCO REBOCAVEL, COM 20 DISCOS DE 24" E PNEUS PARA TRANSPORTE </v>
          </cell>
          <cell r="C2267" t="str">
            <v>UN</v>
          </cell>
          <cell r="E2267">
            <v>19750</v>
          </cell>
        </row>
        <row r="2268">
          <cell r="A2268">
            <v>10798</v>
          </cell>
          <cell r="B2268" t="str">
            <v xml:space="preserve">GRADE DE DISCO REBOCAVEL, COM 20 DISCOS DE 24" E PNEUS PARA TRANSPORTE (LOCACAO) </v>
          </cell>
          <cell r="C2268" t="str">
            <v>H</v>
          </cell>
          <cell r="E2268">
            <v>13.97</v>
          </cell>
        </row>
        <row r="2269">
          <cell r="A2269">
            <v>614</v>
          </cell>
          <cell r="B2269" t="str">
            <v xml:space="preserve">GRADE DE PROTECAO FERRO CHATO (20 KG/M2) </v>
          </cell>
          <cell r="C2269" t="str">
            <v>M²</v>
          </cell>
          <cell r="E2269">
            <v>689.42</v>
          </cell>
        </row>
        <row r="2270">
          <cell r="A2270">
            <v>613</v>
          </cell>
          <cell r="B2270" t="str">
            <v xml:space="preserve">GRADE DE PROTECAO FERRO REDONDO (22 KG/M2) </v>
          </cell>
          <cell r="C2270" t="str">
            <v>M²</v>
          </cell>
          <cell r="E2270">
            <v>746.7</v>
          </cell>
        </row>
        <row r="2271">
          <cell r="A2271">
            <v>612</v>
          </cell>
          <cell r="B2271" t="str">
            <v xml:space="preserve">GRADE FERRO CHATO 1/4" X 1" L=25 CM (21 KG/M) </v>
          </cell>
          <cell r="C2271" t="str">
            <v>M</v>
          </cell>
          <cell r="E2271">
            <v>194.89</v>
          </cell>
        </row>
        <row r="2272">
          <cell r="A2272">
            <v>611</v>
          </cell>
          <cell r="B2272" t="str">
            <v xml:space="preserve">GRADE FERRO CHATO 1/4" X 5/8" L=25 CM (15 KG/M) </v>
          </cell>
          <cell r="C2272" t="str">
            <v>M</v>
          </cell>
          <cell r="E2272">
            <v>159.1</v>
          </cell>
        </row>
        <row r="2273">
          <cell r="A2273">
            <v>3324</v>
          </cell>
          <cell r="B2273" t="str">
            <v xml:space="preserve">GRAMA BATATAIS EM PLACAS (NAO INCLUI PLANTIO) </v>
          </cell>
          <cell r="C2273" t="str">
            <v>M²</v>
          </cell>
          <cell r="E2273">
            <v>11.32</v>
          </cell>
        </row>
        <row r="2274">
          <cell r="A2274">
            <v>3322</v>
          </cell>
          <cell r="B2274" t="str">
            <v xml:space="preserve">GRAMA EM PLACAS, EXCETO O SERVICO DE PLANTIO </v>
          </cell>
          <cell r="C2274" t="str">
            <v>M²</v>
          </cell>
          <cell r="E2274">
            <v>12</v>
          </cell>
        </row>
        <row r="2275">
          <cell r="A2275">
            <v>3329</v>
          </cell>
          <cell r="B2275" t="str">
            <v xml:space="preserve">GRAMA ESMERALDA EM ROLO </v>
          </cell>
          <cell r="C2275" t="str">
            <v>M²</v>
          </cell>
          <cell r="E2275">
            <v>18.11</v>
          </cell>
        </row>
        <row r="2276">
          <cell r="A2276">
            <v>3325</v>
          </cell>
          <cell r="B2276" t="str">
            <v xml:space="preserve">GRAMA FINA, JAPONESA, COREANA, ZOYSIA OU LOYSIA </v>
          </cell>
          <cell r="C2276" t="str">
            <v>M²</v>
          </cell>
          <cell r="E2276">
            <v>40.75</v>
          </cell>
        </row>
        <row r="2277">
          <cell r="A2277">
            <v>3319</v>
          </cell>
          <cell r="B2277" t="str">
            <v xml:space="preserve">GRAMA INGLESA OU SANTO AGOSTINHO </v>
          </cell>
          <cell r="C2277" t="str">
            <v>M²</v>
          </cell>
          <cell r="E2277">
            <v>20.38</v>
          </cell>
        </row>
        <row r="2278">
          <cell r="A2278">
            <v>3323</v>
          </cell>
          <cell r="B2278" t="str">
            <v xml:space="preserve">GRAMA SAO CARLOS OU CURITIBANA </v>
          </cell>
          <cell r="C2278" t="str">
            <v>M²</v>
          </cell>
          <cell r="E2278">
            <v>14.35</v>
          </cell>
        </row>
        <row r="2279">
          <cell r="A2279">
            <v>422</v>
          </cell>
          <cell r="B2279" t="str">
            <v xml:space="preserve">GRAMPO DE 15MM P/ CINTA DE FIXACAO DE CAIXA DE MEDICAO </v>
          </cell>
          <cell r="C2279" t="str">
            <v>UN</v>
          </cell>
          <cell r="E2279">
            <v>8.2799999999999994</v>
          </cell>
        </row>
        <row r="2280">
          <cell r="A2280">
            <v>11837</v>
          </cell>
          <cell r="B2280" t="str">
            <v xml:space="preserve">GRAMPO LINHA VIVA, DE ALUMINIO CABO PRINCIPAL ( 10 - 120MM2) DERIVACAO (10 - 70MM2) </v>
          </cell>
          <cell r="C2280" t="str">
            <v>UN</v>
          </cell>
          <cell r="E2280">
            <v>26.01</v>
          </cell>
        </row>
        <row r="2281">
          <cell r="A2281">
            <v>426</v>
          </cell>
          <cell r="B2281" t="str">
            <v xml:space="preserve">GRAMPO P/ HASTE DE ATERRAMENTO ATE 19MM CABO DE 10 A 25MM2 Código Descriçao do Insumo Unid Preço Mediano (R$) </v>
          </cell>
          <cell r="C2281" t="str">
            <v>UN</v>
          </cell>
          <cell r="E2281">
            <v>1.65</v>
          </cell>
        </row>
        <row r="2282">
          <cell r="A2282">
            <v>415</v>
          </cell>
          <cell r="B2282" t="str">
            <v xml:space="preserve">GRAMPO P/ HASTE DE ATERRAMENTO DE 1'', CABO 6 A 50MM2 </v>
          </cell>
          <cell r="C2282" t="str">
            <v>UN</v>
          </cell>
          <cell r="E2282">
            <v>4.45</v>
          </cell>
        </row>
        <row r="2283">
          <cell r="A2283">
            <v>416</v>
          </cell>
          <cell r="B2283" t="str">
            <v xml:space="preserve">GRAMPO P/ HASTE DE ATERRAMENTO DE 3/4", CABO 6 A 50MM2 </v>
          </cell>
          <cell r="C2283" t="str">
            <v>UN</v>
          </cell>
          <cell r="E2283">
            <v>2.76</v>
          </cell>
        </row>
        <row r="2284">
          <cell r="A2284">
            <v>425</v>
          </cell>
          <cell r="B2284" t="str">
            <v xml:space="preserve">GRAMPO P/ HASTE DE ATERRAMENTO DE 5/8", CABO 6 A 50MM2 </v>
          </cell>
          <cell r="C2284" t="str">
            <v>UN</v>
          </cell>
          <cell r="E2284">
            <v>2.5</v>
          </cell>
        </row>
        <row r="2285">
          <cell r="A2285">
            <v>1568</v>
          </cell>
          <cell r="B2285" t="str">
            <v xml:space="preserve">GRAMPO PARALELO BIMETALICO P/ CABO 10MM2 C/ 1 PARAF </v>
          </cell>
          <cell r="C2285" t="str">
            <v>UN</v>
          </cell>
          <cell r="E2285">
            <v>7.98</v>
          </cell>
        </row>
        <row r="2286">
          <cell r="A2286">
            <v>1564</v>
          </cell>
          <cell r="B2286" t="str">
            <v xml:space="preserve">GRAMPO PARALELO BIMETALICO P/ CABO 6 A 50MM2 C/ 2 PARAF </v>
          </cell>
          <cell r="C2286" t="str">
            <v>UN</v>
          </cell>
          <cell r="E2286">
            <v>3.75</v>
          </cell>
        </row>
        <row r="2287">
          <cell r="A2287">
            <v>1567</v>
          </cell>
          <cell r="B2287" t="str">
            <v xml:space="preserve">GRAMPO PARALELO BIMETALICO P/ CABO 6MM2 C/ 1 PARAF </v>
          </cell>
          <cell r="C2287" t="str">
            <v>UN</v>
          </cell>
          <cell r="E2287">
            <v>5.86</v>
          </cell>
        </row>
        <row r="2288">
          <cell r="A2288">
            <v>11840</v>
          </cell>
          <cell r="B2288" t="str">
            <v xml:space="preserve">GRAMPO PARALELO DE BRONZE PARA CABO 25MM2 </v>
          </cell>
          <cell r="C2288" t="str">
            <v>UN</v>
          </cell>
          <cell r="E2288">
            <v>8.32</v>
          </cell>
        </row>
        <row r="2289">
          <cell r="A2289">
            <v>5076</v>
          </cell>
          <cell r="B2289" t="str">
            <v xml:space="preserve">GRAMPO POLIDO P/ FIXACAO CERCA DE ARAME FARPADO </v>
          </cell>
          <cell r="C2289" t="str">
            <v>KG</v>
          </cell>
          <cell r="E2289">
            <v>8.6199999999999992</v>
          </cell>
        </row>
        <row r="2290">
          <cell r="A2290">
            <v>5077</v>
          </cell>
          <cell r="B2290" t="str">
            <v xml:space="preserve">GRAMPO POLIDO P/ FIXACAO CERCA DE ARAME GALVANIZADO </v>
          </cell>
          <cell r="C2290" t="str">
            <v>KG</v>
          </cell>
          <cell r="E2290">
            <v>8.0399999999999991</v>
          </cell>
        </row>
        <row r="2291">
          <cell r="A2291">
            <v>11032</v>
          </cell>
          <cell r="B2291" t="str">
            <v xml:space="preserve">GRAMPO U DE 5/8" N8 EM FG" </v>
          </cell>
          <cell r="C2291" t="str">
            <v>UN</v>
          </cell>
          <cell r="E2291">
            <v>12</v>
          </cell>
        </row>
        <row r="2292">
          <cell r="A2292">
            <v>4824</v>
          </cell>
          <cell r="B2292" t="str">
            <v xml:space="preserve">GRANA DE MARMORE </v>
          </cell>
          <cell r="C2292" t="str">
            <v>KG</v>
          </cell>
          <cell r="E2292">
            <v>0.73</v>
          </cell>
        </row>
        <row r="2293">
          <cell r="A2293">
            <v>25930</v>
          </cell>
          <cell r="B2293" t="str">
            <v xml:space="preserve">GRANALHA DE ACO, ESFERICA (SHOT), PARA JATEAMENTO, PENEIRA ASTM = 18 (SAE S 390) </v>
          </cell>
          <cell r="C2293" t="str">
            <v>SC²5KG</v>
          </cell>
          <cell r="E2293">
            <v>87.2</v>
          </cell>
        </row>
        <row r="2294">
          <cell r="A2294">
            <v>4787</v>
          </cell>
          <cell r="B2294" t="str">
            <v xml:space="preserve">GRANILHA DE MARMORE BRANCO </v>
          </cell>
          <cell r="C2294" t="str">
            <v>KG</v>
          </cell>
          <cell r="E2294">
            <v>0.39</v>
          </cell>
        </row>
        <row r="2295">
          <cell r="A2295">
            <v>10840</v>
          </cell>
          <cell r="B2295" t="str">
            <v xml:space="preserve">GRANITO AMENDOA E = 2 CM ,POLIDO E LUSTRADO, PARA PISO </v>
          </cell>
          <cell r="C2295" t="str">
            <v>M²</v>
          </cell>
          <cell r="E2295">
            <v>360</v>
          </cell>
        </row>
        <row r="2296">
          <cell r="A2296">
            <v>11794</v>
          </cell>
          <cell r="B2296" t="str">
            <v xml:space="preserve">GRANITO AMENDOA POLIDO PARA BANCADA ESP = 2 CM </v>
          </cell>
          <cell r="C2296" t="str">
            <v>M²</v>
          </cell>
          <cell r="E2296">
            <v>478.02</v>
          </cell>
        </row>
        <row r="2297">
          <cell r="A2297">
            <v>11795</v>
          </cell>
          <cell r="B2297" t="str">
            <v xml:space="preserve">GRANITO CINZA POLIDO P/BANCADA E=2,5 CM </v>
          </cell>
          <cell r="C2297" t="str">
            <v>M²</v>
          </cell>
          <cell r="E2297">
            <v>385.41</v>
          </cell>
        </row>
        <row r="2298">
          <cell r="A2298">
            <v>10841</v>
          </cell>
          <cell r="B2298" t="str">
            <v xml:space="preserve">GRANITO CINZA POLIDO PARA PISO E = 2 CM </v>
          </cell>
          <cell r="C2298" t="str">
            <v>M²</v>
          </cell>
          <cell r="E2298">
            <v>294.77999999999997</v>
          </cell>
        </row>
        <row r="2299">
          <cell r="A2299">
            <v>10842</v>
          </cell>
          <cell r="B2299" t="str">
            <v xml:space="preserve">GRANITO PRETO TIJUCA E = 2 CM PARA PISO </v>
          </cell>
          <cell r="C2299" t="str">
            <v>M²</v>
          </cell>
          <cell r="E2299">
            <v>412.94</v>
          </cell>
        </row>
        <row r="2300">
          <cell r="A2300">
            <v>11796</v>
          </cell>
          <cell r="B2300" t="str">
            <v xml:space="preserve">GRANITO PRETO TIJUCA POLIDO PARA BANCADA ESP = 2 CM </v>
          </cell>
          <cell r="C2300" t="str">
            <v>M²</v>
          </cell>
          <cell r="E2300">
            <v>582.35</v>
          </cell>
        </row>
        <row r="2301">
          <cell r="A2301">
            <v>4229</v>
          </cell>
          <cell r="B2301" t="str">
            <v xml:space="preserve">GRAXA LUBRIFICANTE </v>
          </cell>
          <cell r="C2301" t="str">
            <v>KG</v>
          </cell>
          <cell r="E2301">
            <v>25.55</v>
          </cell>
        </row>
        <row r="2302">
          <cell r="A2302">
            <v>11244</v>
          </cell>
          <cell r="B2302" t="str">
            <v xml:space="preserve">GRELHA FOFO ARTICULADA C/ REQUADRO P/ CAIXA RALO 290 X 870MM 135KG CARGA MAX 1.000KG P/ CAPTACAO AGUA PLUVIAL </v>
          </cell>
          <cell r="C2302" t="str">
            <v>UN</v>
          </cell>
          <cell r="E2302">
            <v>427.78</v>
          </cell>
        </row>
        <row r="2303">
          <cell r="A2303">
            <v>11245</v>
          </cell>
          <cell r="B2303" t="str">
            <v xml:space="preserve">GRELHA FOFO C/ REQUADRO P/ CAIXA RALO 290 X 870MM 135KG CARGA MAX 10.000KG P/ CAPTACAO AGUA PLUVIAL </v>
          </cell>
          <cell r="C2303" t="str">
            <v>UN</v>
          </cell>
          <cell r="E2303">
            <v>395.07</v>
          </cell>
        </row>
        <row r="2304">
          <cell r="A2304">
            <v>21048</v>
          </cell>
          <cell r="B2304" t="str">
            <v xml:space="preserve">GRELHA FOFO P/ CANALETA 10 X 100 X 1000MM P/ GARAGEM E ESTACIONAMENTO </v>
          </cell>
          <cell r="C2304" t="str">
            <v>UN</v>
          </cell>
          <cell r="E2304">
            <v>40.770000000000003</v>
          </cell>
        </row>
        <row r="2305">
          <cell r="A2305">
            <v>11235</v>
          </cell>
          <cell r="B2305" t="str">
            <v xml:space="preserve">GRELHA FOFO P/ CANALETA 15 X 150 X 1000MM P/ GARAGEM E ESTACIONAMENTO </v>
          </cell>
          <cell r="C2305" t="str">
            <v>UN</v>
          </cell>
          <cell r="E2305">
            <v>57.88</v>
          </cell>
        </row>
        <row r="2306">
          <cell r="A2306">
            <v>11236</v>
          </cell>
          <cell r="B2306" t="str">
            <v xml:space="preserve">GRELHA FOFO P/ CANALETA 15 X 200 X 1000MM P/ GARAGEM E ESTACIONAMENTO </v>
          </cell>
          <cell r="C2306" t="str">
            <v>UN</v>
          </cell>
          <cell r="E2306">
            <v>75.489999999999995</v>
          </cell>
        </row>
        <row r="2307">
          <cell r="A2307">
            <v>21049</v>
          </cell>
          <cell r="B2307" t="str">
            <v xml:space="preserve">GRELHA FOFO P/ CANALETA 15 X 250 X 1000MM P/ GARAGEM E ESTACIONAMENTO </v>
          </cell>
          <cell r="C2307" t="str">
            <v>UN</v>
          </cell>
          <cell r="E2307">
            <v>113.24</v>
          </cell>
        </row>
        <row r="2308">
          <cell r="A2308">
            <v>21050</v>
          </cell>
          <cell r="B2308" t="str">
            <v xml:space="preserve">GRELHA FOFO P/ CANALETA 18 X 100 X 1000MM P/ GARAGEM E ESTACIONAMENTO </v>
          </cell>
          <cell r="C2308" t="str">
            <v>UN</v>
          </cell>
          <cell r="E2308">
            <v>173.63</v>
          </cell>
        </row>
        <row r="2309">
          <cell r="A2309">
            <v>21051</v>
          </cell>
          <cell r="B2309" t="str">
            <v xml:space="preserve">GRELHA FOFO P/ CANALETA 18 X 300 X 1000MM P/ GARAGEM E ESTACIONAMENTO </v>
          </cell>
          <cell r="C2309" t="str">
            <v>UN</v>
          </cell>
          <cell r="E2309">
            <v>150.97999999999999</v>
          </cell>
        </row>
        <row r="2310">
          <cell r="A2310">
            <v>21052</v>
          </cell>
          <cell r="B2310" t="str">
            <v xml:space="preserve">GRELHA FOFO P/ CANALETA 25 X 300 X 1000MM P/ GARAGEM E ESTACIONAMENTO </v>
          </cell>
          <cell r="C2310" t="str">
            <v>UN</v>
          </cell>
          <cell r="E2310">
            <v>191.24</v>
          </cell>
        </row>
        <row r="2311">
          <cell r="A2311">
            <v>21053</v>
          </cell>
          <cell r="B2311" t="str">
            <v xml:space="preserve">GRELHA FOFO P/ CANALETA 25 X 400 X 1000MM P/ GARAGEM E ESTACIONAMENTO </v>
          </cell>
          <cell r="C2311" t="str">
            <v>UN</v>
          </cell>
          <cell r="E2311">
            <v>193.26</v>
          </cell>
        </row>
        <row r="2312">
          <cell r="A2312">
            <v>21054</v>
          </cell>
          <cell r="B2312" t="str">
            <v xml:space="preserve">GRELHA FOFO P/ CANALETA 40 X 300 X 1000MM P/ GARAGEM E ESTACIONAMENTO </v>
          </cell>
          <cell r="C2312" t="str">
            <v>UN</v>
          </cell>
          <cell r="E2312">
            <v>177.15</v>
          </cell>
        </row>
        <row r="2313">
          <cell r="A2313">
            <v>21055</v>
          </cell>
          <cell r="B2313" t="str">
            <v xml:space="preserve">GRELHA FOFO P/ CANALETA 40 X 400 X 1000MM P/ GARAGEM E ESTACIONAMENTO </v>
          </cell>
          <cell r="C2313" t="str">
            <v>UN</v>
          </cell>
          <cell r="E2313">
            <v>205.84</v>
          </cell>
        </row>
        <row r="2314">
          <cell r="A2314">
            <v>21056</v>
          </cell>
          <cell r="B2314" t="str">
            <v xml:space="preserve">GRELHA FOFO P/ CANALETA 40 X 500 X 1000MM P/ GARAGEM E ESTACIONAMENTO </v>
          </cell>
          <cell r="C2314" t="str">
            <v>UN</v>
          </cell>
          <cell r="E2314">
            <v>249.12</v>
          </cell>
        </row>
        <row r="2315">
          <cell r="A2315">
            <v>21057</v>
          </cell>
          <cell r="B2315" t="str">
            <v xml:space="preserve">GRELHA FOFO P/ CANALETA 50 X 550 X 1000MM P/ GARAGEM E ESTACIONAMENTO </v>
          </cell>
          <cell r="C2315" t="str">
            <v>UN</v>
          </cell>
          <cell r="E2315">
            <v>224.21</v>
          </cell>
        </row>
        <row r="2316">
          <cell r="A2316">
            <v>11284</v>
          </cell>
          <cell r="B2316" t="str">
            <v xml:space="preserve">GRELHA FOFO PARA CAPTACAO DE AGUA PLUVIAL EM VIAS URBANAS, COM REQUADRO, CAIXA RALO DE *290 X 870* MM, *80* KG, CARGA MAXIMA DE 8000 KG </v>
          </cell>
          <cell r="C2316" t="str">
            <v>UN</v>
          </cell>
          <cell r="E2316">
            <v>339.71</v>
          </cell>
        </row>
        <row r="2317">
          <cell r="A2317">
            <v>11731</v>
          </cell>
          <cell r="B2317" t="str">
            <v xml:space="preserve">GRELHA PVC BRANCA QUADRADA 150X150MM </v>
          </cell>
          <cell r="C2317" t="str">
            <v>UN</v>
          </cell>
          <cell r="E2317">
            <v>3.46</v>
          </cell>
        </row>
        <row r="2318">
          <cell r="A2318">
            <v>11732</v>
          </cell>
          <cell r="B2318" t="str">
            <v xml:space="preserve">GRELHA PVC CROMADA REDONDA 150MM </v>
          </cell>
          <cell r="C2318" t="str">
            <v>UN</v>
          </cell>
          <cell r="E2318">
            <v>9.4499999999999993</v>
          </cell>
        </row>
        <row r="2319">
          <cell r="A2319">
            <v>13533</v>
          </cell>
          <cell r="B2319" t="str">
            <v xml:space="preserve">GRUPO DE SOLDAGEM C/ GERADOR A DIESEL 18 HP, P/ SOLDA ELETRICA, SOBRE DUAS RODAS, BAMBOZZI MOD.TN5, C/MOTOR 375A, **CAIXA** </v>
          </cell>
          <cell r="C2319" t="str">
            <v>UN</v>
          </cell>
          <cell r="E2319">
            <v>43402.400000000001</v>
          </cell>
        </row>
        <row r="2320">
          <cell r="A2320">
            <v>13333</v>
          </cell>
          <cell r="B2320" t="str">
            <v xml:space="preserve">GRUPO DE SOLDAGEM C/ GERADOR A DIESEL 33HP P/ SOLDA ELETRICA, SOBRE 04 RODAS, BAMBOZZI, MOD.TN8, C/MOTOR 4 CILINDROS 600A, **CAIXA** </v>
          </cell>
          <cell r="C2320" t="str">
            <v>UN</v>
          </cell>
          <cell r="E2320">
            <v>49327.37</v>
          </cell>
        </row>
        <row r="2321">
          <cell r="A2321">
            <v>3331</v>
          </cell>
          <cell r="B2321" t="str">
            <v xml:space="preserve">GRUPO DE SOLDAGEN C/ GERADOR A DIESEL 33HP P/ SOLDA ELETRICA, SOBRE RODAS, TIPO BAMBOZZI MOD. 0375 A </v>
          </cell>
          <cell r="C2321" t="str">
            <v>H</v>
          </cell>
          <cell r="E2321">
            <v>8.35</v>
          </cell>
        </row>
        <row r="2322">
          <cell r="A2322">
            <v>3346</v>
          </cell>
          <cell r="B2322" t="str">
            <v xml:space="preserve">GRUPO GERADOR *80 A 125* KVA, MOTOR DIESEL, REBOCAVEL, ACIONAMENTO MANUAL (LOCACAO) </v>
          </cell>
          <cell r="C2322" t="str">
            <v>H</v>
          </cell>
          <cell r="E2322">
            <v>12.02</v>
          </cell>
        </row>
        <row r="2323">
          <cell r="A2323">
            <v>3348</v>
          </cell>
          <cell r="B2323" t="str">
            <v xml:space="preserve">GRUPO GERADOR ACIMA DE * 125 ATE 180 KVA * DIESEL, REBOCAVEL, ACIONAMENTO MANUAL </v>
          </cell>
          <cell r="C2323" t="str">
            <v>H</v>
          </cell>
          <cell r="E2323">
            <v>13.74</v>
          </cell>
        </row>
        <row r="2324">
          <cell r="A2324">
            <v>3345</v>
          </cell>
          <cell r="B2324" t="str">
            <v xml:space="preserve">GRUPO GERADOR ACIMA DE * 20 ATE 80KVA * DIESEL, REBOCAVEL, ACIONAMENTO MANUAL </v>
          </cell>
          <cell r="C2324" t="str">
            <v>H</v>
          </cell>
          <cell r="E2324">
            <v>9.27</v>
          </cell>
        </row>
        <row r="2325">
          <cell r="A2325">
            <v>3339</v>
          </cell>
          <cell r="B2325" t="str">
            <v xml:space="preserve">GRUPO GERADOR ACIMA DE * 5 ATE 20KVA*, DIESEL, REBOCAVEL, ACIONAMENTO MANUAL </v>
          </cell>
          <cell r="C2325" t="str">
            <v>H</v>
          </cell>
          <cell r="E2325">
            <v>3.76</v>
          </cell>
        </row>
        <row r="2326">
          <cell r="A2326">
            <v>13758</v>
          </cell>
          <cell r="B2326" t="str">
            <v xml:space="preserve">GRUPO GERADOR ACIMA DE 180 ATE 220 KVA, DIESEL REBOCAVEL, ACIONAMENTO MANUAL </v>
          </cell>
          <cell r="C2326" t="str">
            <v>MES</v>
          </cell>
          <cell r="E2326">
            <v>3179.17</v>
          </cell>
        </row>
        <row r="2327">
          <cell r="A2327">
            <v>13757</v>
          </cell>
          <cell r="B2327" t="str">
            <v xml:space="preserve">GRUPO GERADOR ACIMA DE 220 ATE 330 KVA, DIESEL REBOCAVEL, ACIONAMENTO MANUAL </v>
          </cell>
          <cell r="C2327" t="str">
            <v>MES</v>
          </cell>
          <cell r="E2327">
            <v>4121.1400000000003</v>
          </cell>
        </row>
        <row r="2328">
          <cell r="A2328">
            <v>13910</v>
          </cell>
          <cell r="B2328" t="str">
            <v xml:space="preserve">GRUPO GERADOR C/ MOTOR DIESEL * 85 CV *, REBOCAVEL * 60 A 66 KVA </v>
          </cell>
          <cell r="C2328" t="str">
            <v>UN</v>
          </cell>
          <cell r="E2328">
            <v>41023.82</v>
          </cell>
        </row>
        <row r="2329">
          <cell r="A2329">
            <v>25986</v>
          </cell>
          <cell r="B2329" t="str">
            <v xml:space="preserve">GRUPO GERADOR COM SILENCIADOR, MOTOR A DIESEL DE 180 KVA (144 KW), CONSUMO 31,68 L/H </v>
          </cell>
          <cell r="C2329" t="str">
            <v>UN</v>
          </cell>
          <cell r="E2329">
            <v>65411.92</v>
          </cell>
        </row>
        <row r="2330">
          <cell r="A2330">
            <v>25987</v>
          </cell>
          <cell r="B2330" t="str">
            <v xml:space="preserve">GRUPO GERADOR COM SILENCIADOR, MOTOR A DIESEL DE 40/44 KVA (32/35 KW), CONSUMO 7,04 L/H </v>
          </cell>
          <cell r="C2330" t="str">
            <v>UN</v>
          </cell>
          <cell r="E2330">
            <v>35300.28</v>
          </cell>
        </row>
        <row r="2331">
          <cell r="A2331">
            <v>3352</v>
          </cell>
          <cell r="B2331" t="str">
            <v xml:space="preserve">GRUPO GERADOR PORTATIL ATE * 5 KVA * C/ MOTOR A DIESEL OU GASOLINA Código Descriçao do Insumo Unid Preço Mediano (R$) </v>
          </cell>
          <cell r="C2331" t="str">
            <v>H</v>
          </cell>
          <cell r="E2331">
            <v>2.5499999999999998</v>
          </cell>
        </row>
        <row r="2332">
          <cell r="A2332">
            <v>13909</v>
          </cell>
          <cell r="B2332" t="str">
            <v xml:space="preserve">GRUPO GERADOR 1450W 110V CAP = 12V 3.44HP GASOL. </v>
          </cell>
          <cell r="C2332" t="str">
            <v>UN</v>
          </cell>
          <cell r="E2332">
            <v>1972.28</v>
          </cell>
        </row>
        <row r="2333">
          <cell r="A2333">
            <v>13911</v>
          </cell>
          <cell r="B2333" t="str">
            <v xml:space="preserve">GRUPO GERADOR, 125/145 KVA, MOTOR A DIESEL 165 CV, 1800 RPM, ESTACIONÁRIO </v>
          </cell>
          <cell r="C2333" t="str">
            <v>UN</v>
          </cell>
          <cell r="E2333">
            <v>60869.43</v>
          </cell>
        </row>
        <row r="2334">
          <cell r="A2334">
            <v>25019</v>
          </cell>
          <cell r="B2334" t="str">
            <v xml:space="preserve">GRUPO GERADOR, 150/170 KVA, MOTOR A DIESEL 210 CV, ESTACIONÁRIO </v>
          </cell>
          <cell r="C2334" t="str">
            <v>UN</v>
          </cell>
          <cell r="E2334">
            <v>65803.3</v>
          </cell>
        </row>
        <row r="2335">
          <cell r="A2335">
            <v>14254</v>
          </cell>
          <cell r="B2335" t="str">
            <v xml:space="preserve">GRUPO GERADOR, 76/84 KVA, MOTOR DIESEL DE 85 HP, ACIONAMENTO MANUAL, ESTACIONÁRIO </v>
          </cell>
          <cell r="C2335" t="str">
            <v>UN</v>
          </cell>
          <cell r="E2335">
            <v>43700</v>
          </cell>
        </row>
        <row r="2336">
          <cell r="A2336">
            <v>11559</v>
          </cell>
          <cell r="B2336" t="str">
            <v xml:space="preserve">GUIA LATAO CROMADO 3/4'' P/ PORTA/JAN CORRER </v>
          </cell>
          <cell r="C2336" t="str">
            <v>UN</v>
          </cell>
          <cell r="E2336">
            <v>4.8899999999999997</v>
          </cell>
        </row>
        <row r="2337">
          <cell r="A2337">
            <v>10741</v>
          </cell>
          <cell r="B2337" t="str">
            <v xml:space="preserve">GUINCHO DE ARRASTE MANUAL TIRFOR TUL-30, CAP. 3T, C/ 20M DE CABO DE ACO**CAIXA** </v>
          </cell>
          <cell r="C2337" t="str">
            <v>UN</v>
          </cell>
          <cell r="E2337">
            <v>10052.030000000001</v>
          </cell>
        </row>
        <row r="2338">
          <cell r="A2338">
            <v>10705</v>
          </cell>
          <cell r="B2338" t="str">
            <v xml:space="preserve">GUINCHO ELETRICO DE COLUNA * 2,5 HP * C/ EMBREAGEM, TRIFASICO * CAP . 300KG *, MARCA VELOX**CAIXA** </v>
          </cell>
          <cell r="C2338" t="str">
            <v>UN</v>
          </cell>
          <cell r="E2338">
            <v>5522.57</v>
          </cell>
        </row>
        <row r="2339">
          <cell r="A2339">
            <v>7373</v>
          </cell>
          <cell r="B2339" t="str">
            <v xml:space="preserve">GUINCHO MANUAL DE ARRASTE CAP. * 3T * C/ 20M DE CABO DE ACO, TIPO TIRFOR OU EQUIV </v>
          </cell>
          <cell r="C2339" t="str">
            <v>H</v>
          </cell>
          <cell r="E2339">
            <v>1.44</v>
          </cell>
        </row>
        <row r="2340">
          <cell r="A2340">
            <v>7370</v>
          </cell>
          <cell r="B2340" t="str">
            <v xml:space="preserve">GUINCHO MANUAL DE ARRASTE CAPACIDADE DE 2 T COM 20 M DE CABO DE AÇO - (LOCAÇÃO) </v>
          </cell>
          <cell r="C2340" t="str">
            <v>H</v>
          </cell>
          <cell r="E2340">
            <v>1.35</v>
          </cell>
        </row>
        <row r="2341">
          <cell r="A2341">
            <v>3356</v>
          </cell>
          <cell r="B2341" t="str">
            <v xml:space="preserve">GUINCHO TIPO MUNCK CAP * 6T * MONTADO EM CAMINHAO CARROCERIA, OU EQUIV </v>
          </cell>
          <cell r="C2341" t="str">
            <v>H</v>
          </cell>
          <cell r="E2341">
            <v>110.25</v>
          </cell>
        </row>
        <row r="2342">
          <cell r="A2342">
            <v>3372</v>
          </cell>
          <cell r="B2342" t="str">
            <v xml:space="preserve">GUINDASTE ALTOPROPELIDO SOBRE PNEUS, COM LANCA TELESCOPICA, CAPACIDADE DE *10* T (LOCACAO COM OPERADOR, COMBUSTIVEL E MANUTENCAO) </v>
          </cell>
          <cell r="C2342" t="str">
            <v>H</v>
          </cell>
          <cell r="E2342">
            <v>54</v>
          </cell>
        </row>
        <row r="2343">
          <cell r="A2343">
            <v>3367</v>
          </cell>
          <cell r="B2343" t="str">
            <v xml:space="preserve">GUINDASTE AUTO-PROPELIDO, SOBRE PNEUS, C/ LANCA TELESCOPICA CAP * 15T * (INCL MANUTENCAO/OPERACAO) </v>
          </cell>
          <cell r="C2343" t="str">
            <v>H</v>
          </cell>
          <cell r="E2343">
            <v>141.75</v>
          </cell>
        </row>
        <row r="2344">
          <cell r="A2344">
            <v>10807</v>
          </cell>
          <cell r="B2344" t="str">
            <v xml:space="preserve">GUINDASTE AUTO-PROPELIDO, SOBRE PNEUS, C/ LANCA TELESCOPICA CAP * 35T * (INCL MANUTENCAO/OPERACAO) </v>
          </cell>
          <cell r="C2344" t="str">
            <v>H</v>
          </cell>
          <cell r="E2344">
            <v>101.25</v>
          </cell>
        </row>
        <row r="2345">
          <cell r="A2345">
            <v>13870</v>
          </cell>
          <cell r="B2345" t="str">
            <v xml:space="preserve">GUINDASTE DE TORRE OU GRUA ASCENCIONAL CAP. 2,2T A 30M, LIEBHERR MOD 55.3HC, 55,5HP**CAIXA** </v>
          </cell>
          <cell r="C2345" t="str">
            <v>UN</v>
          </cell>
          <cell r="E2345">
            <v>776826.93</v>
          </cell>
        </row>
        <row r="2346">
          <cell r="A2346">
            <v>13872</v>
          </cell>
          <cell r="B2346" t="str">
            <v xml:space="preserve">GUINDASTE DE TORRE OU GRUA MOVEL, SOBRE TRILHOS H = 30M CAP. 1T A 30M, LIEBHERR MOD 30.3HC, 40HP**CAIXA** </v>
          </cell>
          <cell r="C2346" t="str">
            <v>UN</v>
          </cell>
          <cell r="E2346">
            <v>593955.56999999995</v>
          </cell>
        </row>
        <row r="2347">
          <cell r="A2347">
            <v>25952</v>
          </cell>
          <cell r="B2347" t="str">
            <v xml:space="preserve">GUINDASTE HIDRAULICO AUTOPROPELIDO ROUGH TERRAIN CRENE, TEREX RT 230, COM LANÇA TELESCOPICA DE 27 M, CAP 30 T, MOTOR DÍESEL, 97 KW, TRACAO 4 X 4 ( IMPORTADO ) </v>
          </cell>
          <cell r="C2347" t="str">
            <v>UN</v>
          </cell>
          <cell r="E2347">
            <v>1015824.72</v>
          </cell>
        </row>
        <row r="2348">
          <cell r="A2348">
            <v>3365</v>
          </cell>
          <cell r="B2348" t="str">
            <v xml:space="preserve">GUINDASTE HIDRAULICO AUTOPROPELIDO SOBRE PNEUS COM LANCA TELESCOPICA E CAPACIDADE MAXIMA DE 16 T </v>
          </cell>
          <cell r="C2348" t="str">
            <v>UN</v>
          </cell>
          <cell r="E2348">
            <v>457319</v>
          </cell>
        </row>
        <row r="2349">
          <cell r="A2349">
            <v>25953</v>
          </cell>
          <cell r="B2349" t="str">
            <v xml:space="preserve">GUINDASTE HIDRAULICO AUTOPROPELIDO, SOBRE RODAS, CAP ATÉ 100 T - TEREX AC 100. ( IMPORTADO ) </v>
          </cell>
          <cell r="C2349" t="str">
            <v>UN</v>
          </cell>
          <cell r="E2349">
            <v>4672804.05</v>
          </cell>
        </row>
        <row r="2350">
          <cell r="A2350">
            <v>25954</v>
          </cell>
          <cell r="B2350" t="str">
            <v xml:space="preserve">GUINDASTE HIDRAULICO AUTOPROPELIDO, SOBRE RODAS, CAP ATÉ 55 T - TEREX AC 55 CITY ( IMPORTADO ) </v>
          </cell>
          <cell r="C2350" t="str">
            <v>UN</v>
          </cell>
          <cell r="E2350">
            <v>2531102.2000000002</v>
          </cell>
        </row>
        <row r="2351">
          <cell r="A2351">
            <v>3363</v>
          </cell>
          <cell r="B2351" t="str">
            <v xml:space="preserve">GUINDASTE HIDRAULICO PARA MONTAGEM SOBRE CHASSIS DE CAMINHAO, CARGA MAXIMA DE 5,75 T A 2 M E 0,5 T A 11,04 M (ALCANCE MAXIMO HORIZONTAL), COM ALCANCE MAXIMO VERTICAL DE 13,77 M </v>
          </cell>
          <cell r="C2351" t="str">
            <v>UN</v>
          </cell>
          <cell r="E2351">
            <v>60000</v>
          </cell>
        </row>
        <row r="2352">
          <cell r="A2352">
            <v>13869</v>
          </cell>
          <cell r="B2352" t="str">
            <v xml:space="preserve">GUINDASTE HIDRAULICO TIPO TRUCK CRANE, C/LANÇA TELESCÓPICA DE ACIONAMENTO HIDRÁULICO, CAPACIDADE DE CARGA 30.000 KG, COM PBT A PARTIR DE 30.000 KG, MADAL - MD 300 L, MONTADO SOBRE CAMINHÃO 6 X 4 </v>
          </cell>
          <cell r="C2352" t="str">
            <v>UN</v>
          </cell>
          <cell r="E2352">
            <v>1523382.41</v>
          </cell>
        </row>
        <row r="2353">
          <cell r="A2353">
            <v>13225</v>
          </cell>
          <cell r="B2353" t="str">
            <v xml:space="preserve">GUINDASTE HIDRAULICO VEICULAR, C/LANÇA TELESCOPICA DE ACIONAMENTO HIDRÁULICO E LANÇAS MANUAIS, MOMENTO MÁXIMO DE ELEVAÇÃO 43.600 KG, COM PBT A PARTIR DE 24.000 KG, MADAL - MD 43607, MONTADO SOBRE CAMINHÃO </v>
          </cell>
          <cell r="C2353" t="str">
            <v>UN</v>
          </cell>
          <cell r="E2353">
            <v>479958.58</v>
          </cell>
        </row>
        <row r="2354">
          <cell r="A2354">
            <v>10713</v>
          </cell>
          <cell r="B2354" t="str">
            <v xml:space="preserve">GUINDASTE HIDRAULICO VEICULAR, C/LANÇA TELESCÓPICA DE ACIONAMENTO HIDRÁULICO E LANÇAS MANUAIS, MOMENTO MÁXIMO DE ELEVAÇÃO 23.000 KG, COM PBT A PARTIR DE 18.000 KG, MADAL - PKK 23.000, MONTADO SOBRE CAMINHÃO 4 X </v>
          </cell>
          <cell r="C2354" t="str">
            <v>UN</v>
          </cell>
          <cell r="E2354">
            <v>427132.93</v>
          </cell>
        </row>
        <row r="2355">
          <cell r="A2355">
            <v>3357</v>
          </cell>
          <cell r="B2355" t="str">
            <v xml:space="preserve">GUINDASTE TIPO MUNCK CAP * 2T * MONTADO EM CAMINHAO CARROCERIA OU EQUIV </v>
          </cell>
          <cell r="C2355" t="str">
            <v>H</v>
          </cell>
          <cell r="E2355">
            <v>78.75</v>
          </cell>
        </row>
        <row r="2356">
          <cell r="A2356">
            <v>3366</v>
          </cell>
          <cell r="B2356" t="str">
            <v xml:space="preserve">GUINDASTE TIPO MUNCK CAP * 5T * MONTADO EM CAMINHAO CARROCERIA ( LOCAÇÃO COM OPERADOR,COMBUSTIVEL E MANUTENÇÃO). </v>
          </cell>
          <cell r="C2356" t="str">
            <v>H</v>
          </cell>
          <cell r="E2356">
            <v>110.25</v>
          </cell>
        </row>
        <row r="2357">
          <cell r="A2357">
            <v>3359</v>
          </cell>
          <cell r="B2357" t="str">
            <v xml:space="preserve">GUINDASTE TIPO MUNCK CAP * 8T * MONTADO EM CAMINHAO CARROCERIA OU EQUIV </v>
          </cell>
          <cell r="C2357" t="str">
            <v>H</v>
          </cell>
          <cell r="E2357">
            <v>126</v>
          </cell>
        </row>
        <row r="2358">
          <cell r="A2358">
            <v>13871</v>
          </cell>
          <cell r="B2358" t="str">
            <v xml:space="preserve">GUINDASTE TIPO TORRE OU GRUA, ESTACIONARIO SOBRE SAPATAS, CAPACIDADE DE 1,0 T (A 40 M) E ALTURA LIVRE MOVEL DE 39 M </v>
          </cell>
          <cell r="C2358" t="str">
            <v>UN</v>
          </cell>
          <cell r="E2358">
            <v>579000</v>
          </cell>
        </row>
        <row r="2359">
          <cell r="A2359">
            <v>3362</v>
          </cell>
          <cell r="B2359" t="str">
            <v xml:space="preserve">GUINDASTE TIPO TORRE OU GRUA, ESTACIONARIO SOBRE SAPATAS, CAPACIDADE MAXIMA DE 1,2 T E 30 M DE ALTURA (LOCACAO) </v>
          </cell>
          <cell r="C2359" t="str">
            <v>H</v>
          </cell>
          <cell r="E2359">
            <v>69.19</v>
          </cell>
        </row>
        <row r="2360">
          <cell r="A2360">
            <v>11611</v>
          </cell>
          <cell r="B2360" t="str">
            <v xml:space="preserve">GUINDAUTO HIDRAULICO MADAL MD-15501, CARGA MAX 7,7 TON. (A 5,52M), ALTURA MAX = 8,64M, P/ MONTAGEM SOBRE CHASSIS DE CAMINHAO**CAIXA** </v>
          </cell>
          <cell r="C2360" t="str">
            <v>UN</v>
          </cell>
          <cell r="E2360">
            <v>77191.8</v>
          </cell>
        </row>
        <row r="2361">
          <cell r="A2361">
            <v>10712</v>
          </cell>
          <cell r="B2361" t="str">
            <v xml:space="preserve">GUINDAUTO HIDRAULICO MADAL MD-6501, CARGA MAX 3,25T (A 2M) E 1,62T (A 4M), ALTURA MAX = 6,6M, P/ MONTAGEM SOBRE CHASSIS DE CAMINHAO**CAIXA** </v>
          </cell>
          <cell r="C2361" t="str">
            <v>UN</v>
          </cell>
          <cell r="E2361">
            <v>25860.6</v>
          </cell>
        </row>
        <row r="2362">
          <cell r="A2362">
            <v>7569</v>
          </cell>
          <cell r="B2362" t="str">
            <v xml:space="preserve">HASTE ANCORA DE 16MM X 2,35MM (5/8" X 8") </v>
          </cell>
          <cell r="C2362" t="str">
            <v>UN</v>
          </cell>
          <cell r="E2362">
            <v>20.7</v>
          </cell>
        </row>
        <row r="2363">
          <cell r="A2363">
            <v>3383</v>
          </cell>
          <cell r="B2363" t="str">
            <v xml:space="preserve">HASTE ANCORAMENTO 2400MM X 16MM (5/8") </v>
          </cell>
          <cell r="C2363" t="str">
            <v>UN</v>
          </cell>
          <cell r="E2363">
            <v>22.06</v>
          </cell>
        </row>
        <row r="2364">
          <cell r="A2364">
            <v>3373</v>
          </cell>
          <cell r="B2364" t="str">
            <v xml:space="preserve">HASTE DE ATERRAMENTO , DN 1/2" X 3000MM, EM ACO REVESTIDO COM UMA CAMADA DE COBRE ELETROLÍTICO. </v>
          </cell>
          <cell r="C2364" t="str">
            <v>UN</v>
          </cell>
          <cell r="E2364">
            <v>26.44</v>
          </cell>
        </row>
        <row r="2365">
          <cell r="A2365">
            <v>3380</v>
          </cell>
          <cell r="B2365" t="str">
            <v xml:space="preserve">HASTE DE ATERRAMENTO EM ACO, REVESTIDA COM BAIXA CAMADA DE COBRE, COM 3,00 M DE COMPRIMENTO E DN = 5/8", COM CONECTOR TIPO GRAMPO </v>
          </cell>
          <cell r="C2365" t="str">
            <v>UN</v>
          </cell>
          <cell r="E2365">
            <v>28.5</v>
          </cell>
        </row>
        <row r="2366">
          <cell r="A2366">
            <v>3376</v>
          </cell>
          <cell r="B2366" t="str">
            <v xml:space="preserve">HASTE DE ATERRAMENTO, DN 3/4 X 3000MM , EM ACO REVESTIDO COM UMA CAMADA DE COBRE ELETROLÍTICO COM CONECTOR. </v>
          </cell>
          <cell r="C2366" t="str">
            <v>UN</v>
          </cell>
          <cell r="E2366">
            <v>41.96</v>
          </cell>
        </row>
        <row r="2367">
          <cell r="A2367">
            <v>3378</v>
          </cell>
          <cell r="B2367" t="str">
            <v xml:space="preserve">HASTE DE ATERRAMENTO, DN 3/4 X 3000MM, EM ACO REVESTIDO COM UMA CAMADA DE COBRE ELETROLÍTICO. </v>
          </cell>
          <cell r="C2367" t="str">
            <v>UN</v>
          </cell>
          <cell r="E2367">
            <v>39.79</v>
          </cell>
        </row>
        <row r="2368">
          <cell r="A2368">
            <v>3379</v>
          </cell>
          <cell r="B2368" t="str">
            <v xml:space="preserve">HASTE DE ATERRAMENTO, DN 5/8 X 3000MM, EM ACO REVESTIDO COM UMA CAMADA DE COBRE ELETROLÍTICO. </v>
          </cell>
          <cell r="C2368" t="str">
            <v>UN</v>
          </cell>
          <cell r="E2368">
            <v>26.26</v>
          </cell>
        </row>
        <row r="2369">
          <cell r="A2369">
            <v>21145</v>
          </cell>
          <cell r="B2369" t="str">
            <v xml:space="preserve">HASTE DE TERRA EM ACO REVESTIDO DE COBRE DN 3/8'' X 3000MM </v>
          </cell>
          <cell r="C2369" t="str">
            <v>UN</v>
          </cell>
          <cell r="E2369">
            <v>23.9</v>
          </cell>
        </row>
        <row r="2370">
          <cell r="A2370">
            <v>11991</v>
          </cell>
          <cell r="B2370" t="str">
            <v xml:space="preserve">HASTE DE TERRA TIPO CANTONEIRA GALVANIZADA L=2,00M </v>
          </cell>
          <cell r="C2370" t="str">
            <v>UN</v>
          </cell>
          <cell r="E2370">
            <v>37.25</v>
          </cell>
        </row>
        <row r="2371">
          <cell r="A2371">
            <v>11029</v>
          </cell>
          <cell r="B2371" t="str">
            <v xml:space="preserve">HASTE RETA P/ GANCHO FG C/ ROSCA - 1/4" X 30CM - P/ FIXACAO TELHA METALICA - INCL PORCA E ARRUELAS DE VEDACAO </v>
          </cell>
          <cell r="C2371" t="str">
            <v>CJ</v>
          </cell>
          <cell r="E2371">
            <v>0.94</v>
          </cell>
        </row>
        <row r="2372">
          <cell r="A2372">
            <v>4316</v>
          </cell>
          <cell r="B2372" t="str">
            <v xml:space="preserve">HASTE RETA P/ GANCHO FG C/ ROSCA - 1/4" X 40CM - P/ FIXACAO TELHA FIBROC INCL PORCA SEXT ZINCO </v>
          </cell>
          <cell r="C2372" t="str">
            <v>UN</v>
          </cell>
          <cell r="E2372">
            <v>1.88</v>
          </cell>
        </row>
        <row r="2373">
          <cell r="A2373">
            <v>4313</v>
          </cell>
          <cell r="B2373" t="str">
            <v>HASTE RETA P/ GANCHO FG C/ ROSCA - 5/16" X 35CM - P/ FIXACAO TELHA FIBROC - INCL PORCA E ARRUELAS DE Código Descriçao do Insumo Unid Preço Mediano (R$) HASTE RETA P/ GANCHO FG C/ ROSCA - 5/16" X 35CM - P/ FIXACAO TELHA FIBROC - INCL PORCA E ARRUELAS DE VE</v>
          </cell>
          <cell r="C2373" t="str">
            <v>CJ</v>
          </cell>
          <cell r="E2373">
            <v>2.59</v>
          </cell>
        </row>
        <row r="2374">
          <cell r="A2374">
            <v>4317</v>
          </cell>
          <cell r="B2374" t="str">
            <v xml:space="preserve">HASTE RETA P/ GANCHO FG C/ ROSCA - 5/16" X 40CM - P/ FIXACAO TELHA FIBROC - INCL PORCA SEXT ZINCO </v>
          </cell>
          <cell r="C2374" t="str">
            <v>UN</v>
          </cell>
          <cell r="E2374">
            <v>1.88</v>
          </cell>
        </row>
        <row r="2375">
          <cell r="A2375">
            <v>4314</v>
          </cell>
          <cell r="B2375" t="str">
            <v xml:space="preserve">HASTE RETA P/ GANCHO FG C/ ROSCA - 5/16" X 45CM - P/ FIXACAO TELHA FIBROC - INCL PORCA E ARRUELAS DE VEDACAO </v>
          </cell>
          <cell r="C2375" t="str">
            <v>CJ</v>
          </cell>
          <cell r="E2375">
            <v>2.2599999999999998</v>
          </cell>
        </row>
        <row r="2376">
          <cell r="A2376">
            <v>20062</v>
          </cell>
          <cell r="B2376" t="str">
            <v xml:space="preserve">HASTE ZINCADA MR AQUAPLUV D = 125MM </v>
          </cell>
          <cell r="C2376" t="str">
            <v>UN</v>
          </cell>
          <cell r="E2376">
            <v>13.44</v>
          </cell>
        </row>
        <row r="2377">
          <cell r="A2377">
            <v>10815</v>
          </cell>
          <cell r="B2377" t="str">
            <v xml:space="preserve">HERBICIDA ROUND UP </v>
          </cell>
          <cell r="C2377" t="str">
            <v>L</v>
          </cell>
          <cell r="E2377">
            <v>15.58</v>
          </cell>
        </row>
        <row r="2378">
          <cell r="A2378">
            <v>10816</v>
          </cell>
          <cell r="B2378" t="str">
            <v xml:space="preserve">HERBICIDA SELETIVO TORDON 2,4D DOWAGROSCIENCES </v>
          </cell>
          <cell r="C2378" t="str">
            <v>L</v>
          </cell>
          <cell r="E2378">
            <v>31.88</v>
          </cell>
        </row>
        <row r="2379">
          <cell r="A2379">
            <v>10561</v>
          </cell>
          <cell r="B2379" t="str">
            <v xml:space="preserve">HEXAMETAFOSFATO DE SODIO </v>
          </cell>
          <cell r="C2379" t="str">
            <v>KG</v>
          </cell>
          <cell r="E2379">
            <v>2.73</v>
          </cell>
        </row>
        <row r="2380">
          <cell r="A2380">
            <v>10922</v>
          </cell>
          <cell r="B2380" t="str">
            <v xml:space="preserve">HIDRANTE COLUNA FOFO COMPLETO DN 80 C/REGISTRO CUNHA DE BORRACHA / CURVA / EXTREMIDADE / TAMPA </v>
          </cell>
          <cell r="C2380" t="str">
            <v>UN</v>
          </cell>
          <cell r="E2380">
            <v>2837.6</v>
          </cell>
        </row>
        <row r="2381">
          <cell r="A2381">
            <v>10921</v>
          </cell>
          <cell r="B2381" t="str">
            <v xml:space="preserve">HIDRANTE DE COLUNA FOFO COMPLETO, DN = 100 MM, COM REG. CUNHA DE BORRACHA, CURVA DESSIMETRICA, EXTREMIDADE E TAMPA </v>
          </cell>
          <cell r="C2381" t="str">
            <v>UN</v>
          </cell>
          <cell r="E2381">
            <v>3190</v>
          </cell>
        </row>
        <row r="2382">
          <cell r="A2382">
            <v>10923</v>
          </cell>
          <cell r="B2382" t="str">
            <v xml:space="preserve">HIDRANTE SUBTERRANEO FERRO FUNDIDO C/ CURVA CURTA E CAIXA DN 75 MM </v>
          </cell>
          <cell r="C2382" t="str">
            <v>UN</v>
          </cell>
          <cell r="E2382">
            <v>2738.84</v>
          </cell>
        </row>
        <row r="2383">
          <cell r="A2383">
            <v>10924</v>
          </cell>
          <cell r="B2383" t="str">
            <v xml:space="preserve">HIDRANTE SUBTERRANEO FERRO FUNDIDO C/ CURVA LONGA E CAIXA DN 75 MM </v>
          </cell>
          <cell r="C2383" t="str">
            <v>UN</v>
          </cell>
          <cell r="E2383">
            <v>2944.59</v>
          </cell>
        </row>
        <row r="2384">
          <cell r="A2384">
            <v>10652</v>
          </cell>
          <cell r="B2384" t="str">
            <v xml:space="preserve">HIDRO-JATEADORA CONSMAQ MOD JT P/ DESOBSTRUCAO GALERIAS AGUAS PLUVIAIS C/ TANQUE 7M3, MONTADA SOBRE CAMINHAO EQUIPADO C/ BOMBA TRIPLEX, VALVULA SEGURANCA, C/ MANGUEIRA DE 1"**CAIXA**" </v>
          </cell>
          <cell r="C2384" t="str">
            <v>UN</v>
          </cell>
          <cell r="E2384">
            <v>816528.2</v>
          </cell>
        </row>
        <row r="2385">
          <cell r="A2385">
            <v>7316</v>
          </cell>
          <cell r="B2385" t="str">
            <v xml:space="preserve">HIDROFUGANTE INCOLOR PARA FACHADAS A BASE DE SILICONE </v>
          </cell>
          <cell r="C2385" t="str">
            <v>L</v>
          </cell>
          <cell r="E2385">
            <v>11.91</v>
          </cell>
        </row>
        <row r="2386">
          <cell r="A2386">
            <v>12776</v>
          </cell>
          <cell r="B2386" t="str">
            <v xml:space="preserve">HIDROMETRO W 12,5 L/S=45 M3/H </v>
          </cell>
          <cell r="C2386" t="str">
            <v>UN</v>
          </cell>
          <cell r="E2386">
            <v>1444.66</v>
          </cell>
        </row>
        <row r="2387">
          <cell r="A2387">
            <v>12777</v>
          </cell>
          <cell r="B2387" t="str">
            <v xml:space="preserve">HIDROMETRO W 20,8 L/S=75 M3/H </v>
          </cell>
          <cell r="C2387" t="str">
            <v>UN</v>
          </cell>
          <cell r="E2387">
            <v>1895.89</v>
          </cell>
        </row>
        <row r="2388">
          <cell r="A2388">
            <v>12778</v>
          </cell>
          <cell r="B2388" t="str">
            <v xml:space="preserve">HIDROMETRO W 3,3 L/S=12 M3/H </v>
          </cell>
          <cell r="C2388" t="str">
            <v>UN</v>
          </cell>
          <cell r="E2388">
            <v>1270.8900000000001</v>
          </cell>
        </row>
        <row r="2389">
          <cell r="A2389">
            <v>12769</v>
          </cell>
          <cell r="B2389" t="str">
            <v xml:space="preserve">HIDROMETRO 1,5 M3/H </v>
          </cell>
          <cell r="C2389" t="str">
            <v>UN</v>
          </cell>
          <cell r="E2389">
            <v>76.819999999999993</v>
          </cell>
        </row>
        <row r="2390">
          <cell r="A2390">
            <v>12770</v>
          </cell>
          <cell r="B2390" t="str">
            <v xml:space="preserve">HIDROMETRO 10,0 M3/H DN 1" </v>
          </cell>
          <cell r="C2390" t="str">
            <v>UN</v>
          </cell>
          <cell r="E2390">
            <v>328.16</v>
          </cell>
        </row>
        <row r="2391">
          <cell r="A2391">
            <v>12771</v>
          </cell>
          <cell r="B2391" t="str">
            <v xml:space="preserve">HIDROMETRO 2,0 M3/H </v>
          </cell>
          <cell r="C2391" t="str">
            <v>UN</v>
          </cell>
          <cell r="E2391">
            <v>95.47</v>
          </cell>
        </row>
        <row r="2392">
          <cell r="A2392">
            <v>12772</v>
          </cell>
          <cell r="B2392" t="str">
            <v xml:space="preserve">HIDROMETRO 20,0 M3/H DN 1 1/2" </v>
          </cell>
          <cell r="C2392" t="str">
            <v>UN</v>
          </cell>
          <cell r="E2392">
            <v>497.91</v>
          </cell>
        </row>
        <row r="2393">
          <cell r="A2393">
            <v>12773</v>
          </cell>
          <cell r="B2393" t="str">
            <v xml:space="preserve">HIDROMETRO 3,0 M3/H DN 1/2" MONOJATO </v>
          </cell>
          <cell r="C2393" t="str">
            <v>UN</v>
          </cell>
          <cell r="E2393">
            <v>80.55</v>
          </cell>
        </row>
        <row r="2394">
          <cell r="A2394">
            <v>12774</v>
          </cell>
          <cell r="B2394" t="str">
            <v xml:space="preserve">HIDROMETRO 5 M3/H DN 3/4" </v>
          </cell>
          <cell r="C2394" t="str">
            <v>UN</v>
          </cell>
          <cell r="E2394">
            <v>107.04</v>
          </cell>
        </row>
        <row r="2395">
          <cell r="A2395">
            <v>12775</v>
          </cell>
          <cell r="B2395" t="str">
            <v xml:space="preserve">HIDROMETRO 7,0 M3 </v>
          </cell>
          <cell r="C2395" t="str">
            <v>UN</v>
          </cell>
          <cell r="E2395">
            <v>294.81</v>
          </cell>
        </row>
        <row r="2396">
          <cell r="A2396">
            <v>13005</v>
          </cell>
          <cell r="B2396" t="str">
            <v xml:space="preserve">HIPOCLORITO DE SODIO </v>
          </cell>
          <cell r="C2396" t="str">
            <v>KG</v>
          </cell>
          <cell r="E2396">
            <v>0.73</v>
          </cell>
        </row>
        <row r="2397">
          <cell r="A2397">
            <v>3391</v>
          </cell>
          <cell r="B2397" t="str">
            <v xml:space="preserve">IGNITOR P/ LAMPADA VAPOR DE SODIO / VAPOR METALICO ATE 2000W T . PARTIDA 600 A 750V </v>
          </cell>
          <cell r="C2397" t="str">
            <v>UN</v>
          </cell>
          <cell r="E2397">
            <v>16.850000000000001</v>
          </cell>
        </row>
        <row r="2398">
          <cell r="A2398">
            <v>3389</v>
          </cell>
          <cell r="B2398" t="str">
            <v xml:space="preserve">IGNITOR P/ LAMPADA VAPOR DE SODIO / VAPOR METALICO ATE 400W T . PARTIDA 3000 A 4500V </v>
          </cell>
          <cell r="C2398" t="str">
            <v>UN</v>
          </cell>
          <cell r="E2398">
            <v>13.16</v>
          </cell>
        </row>
        <row r="2399">
          <cell r="A2399">
            <v>3390</v>
          </cell>
          <cell r="B2399" t="str">
            <v xml:space="preserve">IGNITOR P/ LAMPADA VAPOR DE SODIO / VAPOR METALICO ATE 400W T . PARTIDA 580 A 750V </v>
          </cell>
          <cell r="C2399" t="str">
            <v>UN</v>
          </cell>
          <cell r="E2399">
            <v>13.43</v>
          </cell>
        </row>
        <row r="2400">
          <cell r="A2400">
            <v>12873</v>
          </cell>
          <cell r="B2400" t="str">
            <v xml:space="preserve">IMPERMEABILIZADOR </v>
          </cell>
          <cell r="C2400" t="str">
            <v>H</v>
          </cell>
          <cell r="E2400">
            <v>8.9600000000000009</v>
          </cell>
        </row>
        <row r="2401">
          <cell r="A2401">
            <v>1371</v>
          </cell>
          <cell r="B2401" t="str">
            <v xml:space="preserve">IMPERMEABILIZANTE A BASE DE CIMENTOS ESPECIAIS E ADITIVOS MINERAIS, MONO COMPONENTE (SEM EMULSAO ADESIVA) </v>
          </cell>
          <cell r="C2401" t="str">
            <v>KG</v>
          </cell>
          <cell r="E2401">
            <v>1.8</v>
          </cell>
        </row>
        <row r="2402">
          <cell r="A2402">
            <v>126</v>
          </cell>
          <cell r="B2402" t="str">
            <v xml:space="preserve">IMPERMEABILIZANTE ACELERADOR DE PEGA PARA ARGAMASSA </v>
          </cell>
          <cell r="C2402" t="str">
            <v>L</v>
          </cell>
          <cell r="E2402">
            <v>6.81</v>
          </cell>
        </row>
        <row r="2403">
          <cell r="A2403">
            <v>123</v>
          </cell>
          <cell r="B2403" t="str">
            <v xml:space="preserve">IMPERMEABILIZANTE DE PEGA NORMAL PARA ARGAMASSAS </v>
          </cell>
          <cell r="C2403" t="str">
            <v>L</v>
          </cell>
          <cell r="E2403">
            <v>3.54</v>
          </cell>
        </row>
        <row r="2404">
          <cell r="A2404">
            <v>11608</v>
          </cell>
          <cell r="B2404" t="str">
            <v xml:space="preserve">IMPERMEABILIZANTE ELASTICO BASE RESINA TERMOPLASTICA DENVER LP54 OU EQUIV </v>
          </cell>
          <cell r="C2404" t="str">
            <v>KG</v>
          </cell>
          <cell r="E2404">
            <v>13.22</v>
          </cell>
        </row>
        <row r="2405">
          <cell r="A2405">
            <v>141</v>
          </cell>
          <cell r="B2405" t="str">
            <v xml:space="preserve">IMPERMEABILIZANTE FLEXÍVEL A BASE DE ELASTÔMERO IGOLFLEX PRETO SIKA OU EQUIVALENTE </v>
          </cell>
          <cell r="C2405" t="str">
            <v>KG</v>
          </cell>
          <cell r="E2405">
            <v>10.36</v>
          </cell>
        </row>
        <row r="2406">
          <cell r="A2406">
            <v>140</v>
          </cell>
          <cell r="B2406" t="str">
            <v xml:space="preserve">IMPERMEABILIZANTE FLEXIVEL DE BASE ACRILICA PARA COBERTURA EM GERAL IGOLFLEX BRANCO SIKA OU EQUIVALENTE </v>
          </cell>
          <cell r="C2406" t="str">
            <v>KG</v>
          </cell>
          <cell r="E2406">
            <v>19.79</v>
          </cell>
        </row>
        <row r="2407">
          <cell r="A2407">
            <v>151</v>
          </cell>
          <cell r="B2407" t="str">
            <v xml:space="preserve">IMPERMEABILIZANTE INCOLOR PARA TRATAMENTO SUPERFICIAL DE FACHADAS COM SILICONE SUPER CONSERVADO 5 SIKA OU EQUIVALENTE </v>
          </cell>
          <cell r="C2407" t="str">
            <v>L</v>
          </cell>
          <cell r="E2407">
            <v>18.04</v>
          </cell>
        </row>
        <row r="2408">
          <cell r="A2408">
            <v>7341</v>
          </cell>
          <cell r="B2408" t="str">
            <v xml:space="preserve">IMUNIZANTE INCOLOR PARA MADEIRAS APARELHADAS PENETROL OTTO BAUMGART OU EQUIVALENTE </v>
          </cell>
          <cell r="C2408" t="str">
            <v>L</v>
          </cell>
          <cell r="E2408">
            <v>19.329999999999998</v>
          </cell>
        </row>
        <row r="2409">
          <cell r="A2409">
            <v>7340</v>
          </cell>
          <cell r="B2409" t="str">
            <v xml:space="preserve">IMUNIZANTE PARA MADEIRA INCOLOR </v>
          </cell>
          <cell r="C2409" t="str">
            <v>L</v>
          </cell>
          <cell r="E2409">
            <v>18.29</v>
          </cell>
        </row>
        <row r="2410">
          <cell r="A2410">
            <v>158</v>
          </cell>
          <cell r="B2410" t="str">
            <v xml:space="preserve">IMUNIZANTE PARA MADEIRAS BRUTAS TIPO CARBOLINEUM OU EQUIVALENTE </v>
          </cell>
          <cell r="C2410" t="str">
            <v>L</v>
          </cell>
          <cell r="E2410">
            <v>19.760000000000002</v>
          </cell>
        </row>
        <row r="2411">
          <cell r="A2411">
            <v>133</v>
          </cell>
          <cell r="B2411" t="str">
            <v xml:space="preserve">INCORPORADOR DE AR PARA CONCRETOS E ARGAMASSAS SIKA AER OU EQUIVALENTE </v>
          </cell>
          <cell r="C2411" t="str">
            <v>KG</v>
          </cell>
          <cell r="E2411">
            <v>2.98</v>
          </cell>
        </row>
        <row r="2412">
          <cell r="A2412">
            <v>10817</v>
          </cell>
          <cell r="B2412" t="str">
            <v xml:space="preserve">INSETICIDA RESIDUAL DIMECRON 500 DA CIBA </v>
          </cell>
          <cell r="C2412" t="str">
            <v>L</v>
          </cell>
          <cell r="E2412">
            <v>13.46</v>
          </cell>
        </row>
        <row r="2413">
          <cell r="A2413">
            <v>12122</v>
          </cell>
          <cell r="B2413" t="str">
            <v xml:space="preserve">INTERRUPTOR BIPOLAR (TECLA DUPLA) EMBUTIR 20A/250V C/ PLACA, TIPO SILENTOQUE PIAL OU EQUIV </v>
          </cell>
          <cell r="C2413" t="str">
            <v>UN</v>
          </cell>
          <cell r="E2413">
            <v>21.62</v>
          </cell>
        </row>
        <row r="2414">
          <cell r="A2414">
            <v>7546</v>
          </cell>
          <cell r="B2414" t="str">
            <v xml:space="preserve">INTERRUPTOR EMBUTIR 4 POLOS USO INDUSTRIAL </v>
          </cell>
          <cell r="C2414" t="str">
            <v>UN</v>
          </cell>
          <cell r="E2414">
            <v>530.04</v>
          </cell>
        </row>
        <row r="2415">
          <cell r="A2415">
            <v>12127</v>
          </cell>
          <cell r="B2415" t="str">
            <v xml:space="preserve">INTERRUPTOR INTERMEDIARIO (TECLA DUPLA) EMBUTIR 10A/250V C/ PLACA, TIPO SILENTOQUE PIAL OU EQUIV </v>
          </cell>
          <cell r="C2415" t="str">
            <v>UN</v>
          </cell>
          <cell r="E2415">
            <v>20.11</v>
          </cell>
        </row>
        <row r="2416">
          <cell r="A2416">
            <v>7557</v>
          </cell>
          <cell r="B2416" t="str">
            <v xml:space="preserve">INTERRUPTOR PARALELO EMBUTIR 10A/250V C/ PLACA, TIPO SILENTOQUE PIAL OU EQUIV </v>
          </cell>
          <cell r="C2416" t="str">
            <v>UN</v>
          </cell>
          <cell r="E2416">
            <v>8.0299999999999994</v>
          </cell>
        </row>
        <row r="2417">
          <cell r="A2417">
            <v>7563</v>
          </cell>
          <cell r="B2417" t="str">
            <v xml:space="preserve">INTERRUPTOR PARALELO EMBUTIR 10A/250V S/ PLACA, TIPO SILENTOQUE PIAL OU EQUIV </v>
          </cell>
          <cell r="C2417" t="str">
            <v>UN</v>
          </cell>
          <cell r="E2417">
            <v>6.14</v>
          </cell>
        </row>
        <row r="2418">
          <cell r="A2418">
            <v>12113</v>
          </cell>
          <cell r="B2418" t="str">
            <v xml:space="preserve">INTERRUPTOR PULSADOR P/ CAMPAINHA EMBUTIR 2A/250V C/ PLACA, TIPO SILENTOQUE PIAL OU EQUIV </v>
          </cell>
          <cell r="C2418" t="str">
            <v>UN</v>
          </cell>
          <cell r="E2418">
            <v>6.97</v>
          </cell>
        </row>
        <row r="2419">
          <cell r="A2419">
            <v>7555</v>
          </cell>
          <cell r="B2419" t="str">
            <v xml:space="preserve">INTERRUPTOR SIMPLES EMBUTIR 10A/250V C/PLACA, TIPO SILENTOQUE PIAL OU EQUIV </v>
          </cell>
          <cell r="C2419" t="str">
            <v>UN</v>
          </cell>
          <cell r="E2419">
            <v>6.11</v>
          </cell>
        </row>
        <row r="2420">
          <cell r="A2420">
            <v>7564</v>
          </cell>
          <cell r="B2420" t="str">
            <v xml:space="preserve">INTERRUPTOR SIMPLES EMBUTIR 10A/250V S/PLACA, TIPO SILENTOQUE PIAL OU EQUIV </v>
          </cell>
          <cell r="C2420" t="str">
            <v>UN</v>
          </cell>
          <cell r="E2420">
            <v>4.18</v>
          </cell>
        </row>
        <row r="2421">
          <cell r="A2421">
            <v>12128</v>
          </cell>
          <cell r="B2421" t="str">
            <v xml:space="preserve">INTERRUPTOR SOBREPOR 1 TECLA SIMPLES, TIPO SILENTOQUE PIAL OU EQUIV Código Descriçao do Insumo Unid Preço Mediano (R$) </v>
          </cell>
          <cell r="C2421" t="str">
            <v>UN</v>
          </cell>
          <cell r="E2421">
            <v>4.4400000000000004</v>
          </cell>
        </row>
        <row r="2422">
          <cell r="A2422">
            <v>12129</v>
          </cell>
          <cell r="B2422" t="str">
            <v xml:space="preserve">INTERRUPTOR SOBREPOR 2 TECLAS SIMPLES, TIPO SILENTOQUE PIAL OU EQUIV </v>
          </cell>
          <cell r="C2422" t="str">
            <v>UN</v>
          </cell>
          <cell r="E2422">
            <v>7.95</v>
          </cell>
        </row>
        <row r="2423">
          <cell r="A2423">
            <v>3395</v>
          </cell>
          <cell r="B2423" t="str">
            <v xml:space="preserve">ISOLADOR DE PINO DE PORCELANA VIDRADA 34,5KV </v>
          </cell>
          <cell r="C2423" t="str">
            <v>UN</v>
          </cell>
          <cell r="E2423">
            <v>137</v>
          </cell>
        </row>
        <row r="2424">
          <cell r="A2424">
            <v>3394</v>
          </cell>
          <cell r="B2424" t="str">
            <v xml:space="preserve">ISOLADOR DE PORCELANA PARA SISTEMA 13,8KV </v>
          </cell>
          <cell r="C2424" t="str">
            <v>UN</v>
          </cell>
          <cell r="E2424">
            <v>36.15</v>
          </cell>
        </row>
        <row r="2425">
          <cell r="A2425">
            <v>3393</v>
          </cell>
          <cell r="B2425" t="str">
            <v xml:space="preserve">ISOLADOR DE PORCELANA PARA SISTEMA 34,5KV </v>
          </cell>
          <cell r="C2425" t="str">
            <v>UN</v>
          </cell>
          <cell r="E2425">
            <v>186.22</v>
          </cell>
        </row>
        <row r="2426">
          <cell r="A2426">
            <v>3406</v>
          </cell>
          <cell r="B2426" t="str">
            <v xml:space="preserve">ISOLADOR DE PORCELANA, TIPO PINO, DE 15 KV </v>
          </cell>
          <cell r="C2426" t="str">
            <v>UN</v>
          </cell>
          <cell r="E2426">
            <v>21.61</v>
          </cell>
        </row>
        <row r="2427">
          <cell r="A2427">
            <v>3398</v>
          </cell>
          <cell r="B2427" t="str">
            <v xml:space="preserve">ISOLADOR ROLDANA DE PORCELANA VIDRADA PIBT72X72 </v>
          </cell>
          <cell r="C2427" t="str">
            <v>UN</v>
          </cell>
          <cell r="E2427">
            <v>6.67</v>
          </cell>
        </row>
        <row r="2428">
          <cell r="A2428">
            <v>3405</v>
          </cell>
          <cell r="B2428" t="str">
            <v xml:space="preserve">ISOLADOR SUSPENSO TIPO DISCO (GARFO OLHAL) PORCELANA VIDRADA 152MM </v>
          </cell>
          <cell r="C2428" t="str">
            <v>UN</v>
          </cell>
          <cell r="E2428">
            <v>140.06</v>
          </cell>
        </row>
        <row r="2429">
          <cell r="A2429">
            <v>12364</v>
          </cell>
          <cell r="B2429" t="str">
            <v xml:space="preserve">ISOLADOR TENSAO P/ 15KV - 6" DISCO CAVILHA </v>
          </cell>
          <cell r="C2429" t="str">
            <v>UN</v>
          </cell>
          <cell r="E2429">
            <v>86.71</v>
          </cell>
        </row>
        <row r="2430">
          <cell r="A2430">
            <v>12365</v>
          </cell>
          <cell r="B2430" t="str">
            <v xml:space="preserve">ISOLADOR TIPO CARRETILHA - MARROM 72 X 72 MM </v>
          </cell>
          <cell r="C2430" t="str">
            <v>UN</v>
          </cell>
          <cell r="E2430">
            <v>6.94</v>
          </cell>
        </row>
        <row r="2431">
          <cell r="A2431">
            <v>13346</v>
          </cell>
          <cell r="B2431" t="str">
            <v xml:space="preserve">ISOLADOR 76MM X 79MM ROLDANA-PORCELANA VITRIFICADA </v>
          </cell>
          <cell r="C2431" t="str">
            <v>UN</v>
          </cell>
          <cell r="E2431">
            <v>7.27</v>
          </cell>
        </row>
        <row r="2432">
          <cell r="A2432">
            <v>11615</v>
          </cell>
          <cell r="B2432" t="str">
            <v xml:space="preserve">ISOPOR E = 1CM - PLACA 100X50CM P/ JUNTA DILATACAO </v>
          </cell>
          <cell r="C2432" t="str">
            <v>M²</v>
          </cell>
          <cell r="E2432">
            <v>1.83</v>
          </cell>
        </row>
        <row r="2433">
          <cell r="A2433">
            <v>3409</v>
          </cell>
          <cell r="B2433" t="str">
            <v xml:space="preserve">ISOPOR E = 5CM </v>
          </cell>
          <cell r="C2433" t="str">
            <v>M²</v>
          </cell>
          <cell r="E2433">
            <v>9.1300000000000008</v>
          </cell>
        </row>
        <row r="2434">
          <cell r="A2434">
            <v>601</v>
          </cell>
          <cell r="B2434" t="str">
            <v xml:space="preserve">JANELA ALUMINIO MAXIM AR, SERIE 25, 90 X 110CM (INCLUSO GUARNIÇÃO E VIDRO FANTASIA) </v>
          </cell>
          <cell r="C2434" t="str">
            <v>M²</v>
          </cell>
          <cell r="E2434">
            <v>319.26</v>
          </cell>
        </row>
        <row r="2435">
          <cell r="A2435">
            <v>594</v>
          </cell>
          <cell r="B2435" t="str">
            <v xml:space="preserve">JANELA ALUMINIO CORRER SERIE 25 FLS P/ VIDRO C/ BANDEIRA VENEZIANA 160 X 110CM </v>
          </cell>
          <cell r="C2435" t="str">
            <v>M²</v>
          </cell>
          <cell r="E2435">
            <v>451.07</v>
          </cell>
        </row>
        <row r="2436">
          <cell r="A2436">
            <v>598</v>
          </cell>
          <cell r="B2436" t="str">
            <v xml:space="preserve">JANELA ALUMINIO CORRER SERIE 25 FOLHAS PARA VIDRO COM BANDEIRA ,160 X 110CM ( INCLUSO GUARNIÇÃO E VIDRO LISO INCOLOR) </v>
          </cell>
          <cell r="C2436" t="str">
            <v>M²</v>
          </cell>
          <cell r="E2436">
            <v>402.86</v>
          </cell>
        </row>
        <row r="2437">
          <cell r="A2437">
            <v>596</v>
          </cell>
          <cell r="B2437" t="str">
            <v xml:space="preserve">JANELA ALUMINIO CORRER SERIE 25 VENEZIANA C/ BANDEIRA 160 X 110CM </v>
          </cell>
          <cell r="C2437" t="str">
            <v>M²</v>
          </cell>
          <cell r="E2437">
            <v>492.4</v>
          </cell>
        </row>
        <row r="2438">
          <cell r="A2438">
            <v>595</v>
          </cell>
          <cell r="B2438" t="str">
            <v xml:space="preserve">JANELA ALUMINIO CORRER SERIE 25 VENEZIANA S/ BANDEIRA 160 X 110CM </v>
          </cell>
          <cell r="C2438" t="str">
            <v>M²</v>
          </cell>
          <cell r="E2438">
            <v>424.22</v>
          </cell>
        </row>
        <row r="2439">
          <cell r="A2439">
            <v>607</v>
          </cell>
          <cell r="B2439" t="str">
            <v xml:space="preserve">JANELA CANTONEIRA DE FERRO 5/8" X 1/8" CORRER 2 FLS P/ VIDR O 120 X 120CM </v>
          </cell>
          <cell r="C2439" t="str">
            <v>M²</v>
          </cell>
          <cell r="E2439">
            <v>570.47</v>
          </cell>
        </row>
        <row r="2440">
          <cell r="A2440">
            <v>605</v>
          </cell>
          <cell r="B2440" t="str">
            <v xml:space="preserve">JANELA CANTONEIRA DE FERRO 5/8" X 1/8" CORRER 2 FLS TP GRADE 100 X 120CM </v>
          </cell>
          <cell r="C2440" t="str">
            <v>M²</v>
          </cell>
          <cell r="E2440">
            <v>763.67</v>
          </cell>
        </row>
        <row r="2441">
          <cell r="A2441">
            <v>622</v>
          </cell>
          <cell r="B2441" t="str">
            <v xml:space="preserve">JANELA CHAPA DOBRADA ACO GALVANIZADO A FOGO CORRER 100 X 120 CM (3/4" X 1/8") </v>
          </cell>
          <cell r="C2441" t="str">
            <v>UN</v>
          </cell>
          <cell r="E2441">
            <v>307.2</v>
          </cell>
        </row>
        <row r="2442">
          <cell r="A2442">
            <v>11227</v>
          </cell>
          <cell r="B2442" t="str">
            <v xml:space="preserve">JANELA CHAPA DOBRADA ACO GALVANIZADO A FOGO, CORRER 4 FLS, SEM DIVISAO HORIZONTAL, P/ VIDRO, DE 200 X 120 CM (3/4" X 1/8") </v>
          </cell>
          <cell r="C2442" t="str">
            <v>UN</v>
          </cell>
          <cell r="E2442">
            <v>328.77</v>
          </cell>
        </row>
        <row r="2443">
          <cell r="A2443">
            <v>11197</v>
          </cell>
          <cell r="B2443" t="str">
            <v xml:space="preserve">JANELA CHAPA DOBRADA ACO GALVANIZADO A FOGO, DE CORRER, 2 FLS P/ VIDRO, DE 150 X 120 CM (3/4" X 1/8") </v>
          </cell>
          <cell r="C2443" t="str">
            <v>UN</v>
          </cell>
          <cell r="E2443">
            <v>499.73</v>
          </cell>
        </row>
        <row r="2444">
          <cell r="A2444">
            <v>606</v>
          </cell>
          <cell r="B2444" t="str">
            <v xml:space="preserve">JANELA CHAPA DOBRADA ACO GALVANIZADO A FOGO, DE CORRER, 2 FLS P/ VIDRO, 150 X 120 CM (3/4" X 1/8") </v>
          </cell>
          <cell r="C2444" t="str">
            <v>M²</v>
          </cell>
          <cell r="E2444">
            <v>279.85000000000002</v>
          </cell>
        </row>
        <row r="2445">
          <cell r="A2445">
            <v>11199</v>
          </cell>
          <cell r="B2445" t="str">
            <v xml:space="preserve">JANELA CHAPA DOBRADA ACO GALVANIZADO A FOGO, DE CORRER, 4 FLS, COM DIVISAO HORIZONTAL P/ VIDRO, DE 150 X 120 CM (3/4" X 1/8") </v>
          </cell>
          <cell r="C2445" t="str">
            <v>UN</v>
          </cell>
          <cell r="E2445">
            <v>478.85</v>
          </cell>
        </row>
        <row r="2446">
          <cell r="A2446">
            <v>11226</v>
          </cell>
          <cell r="B2446" t="str">
            <v xml:space="preserve">JANELA CHAPA DOBRADA ACO GALVANIZADO A FOGO, DE CORRER, 4 FLS, SEM DIVISAO HORIZONTAL P/ VIDRO, DE 150 X 120 CM (3/4" X 1/8") </v>
          </cell>
          <cell r="C2446" t="str">
            <v>UN</v>
          </cell>
          <cell r="E2446">
            <v>258.08</v>
          </cell>
        </row>
        <row r="2447">
          <cell r="A2447">
            <v>3428</v>
          </cell>
          <cell r="B2447" t="str">
            <v xml:space="preserve">JANELA DE ABRIR, TIPO VENEZIANA, EM MADEIRA DE 1A. QUALIDADE (SEM VIDRO) </v>
          </cell>
          <cell r="C2447" t="str">
            <v>M²</v>
          </cell>
          <cell r="E2447">
            <v>300</v>
          </cell>
        </row>
        <row r="2448">
          <cell r="A2448">
            <v>597</v>
          </cell>
          <cell r="B2448" t="str">
            <v xml:space="preserve">JANELA DE CORRER EM ALUMÍNIO, SÉRIE 25, SEM BANDEIRA, COM 4 FOLHAS PARA VIDRO, (DUAS FIXAS E DUAS MÓVEIS) 1,60 X 1,10 M (INCLUSO GUARNIÇÃO E VIDRO LISO INCOLOR) </v>
          </cell>
          <cell r="C2448" t="str">
            <v>M²</v>
          </cell>
          <cell r="E2448">
            <v>316.64999999999998</v>
          </cell>
        </row>
        <row r="2449">
          <cell r="A2449">
            <v>608</v>
          </cell>
          <cell r="B2449" t="str">
            <v xml:space="preserve">JANELA FERRO CORRER 2 FLS TP VENEZIANA LINHA POPULAR 120 X 120CM </v>
          </cell>
          <cell r="C2449" t="str">
            <v>M²</v>
          </cell>
          <cell r="E2449">
            <v>380.32</v>
          </cell>
        </row>
        <row r="2450">
          <cell r="A2450">
            <v>623</v>
          </cell>
          <cell r="B2450" t="str">
            <v xml:space="preserve">JANELA FERRO TP MAXIM AIR </v>
          </cell>
          <cell r="C2450" t="str">
            <v>M²</v>
          </cell>
          <cell r="E2450">
            <v>848.52</v>
          </cell>
        </row>
        <row r="2451">
          <cell r="A2451">
            <v>3430</v>
          </cell>
          <cell r="B2451" t="str">
            <v xml:space="preserve">JANELA MADEIRA REGIONAL 1A ABRIR TP ALMOFADA C/ GUARNICAO </v>
          </cell>
          <cell r="C2451" t="str">
            <v>M²</v>
          </cell>
          <cell r="E2451">
            <v>336</v>
          </cell>
        </row>
        <row r="2452">
          <cell r="A2452">
            <v>3431</v>
          </cell>
          <cell r="B2452" t="str">
            <v xml:space="preserve">JANELA MADEIRA REGIONAL 1A ABRIR TP ALMOFADA C/ GUARNICAO 150 X 150CM </v>
          </cell>
          <cell r="C2452" t="str">
            <v>UN</v>
          </cell>
          <cell r="E2452">
            <v>681.6</v>
          </cell>
        </row>
        <row r="2453">
          <cell r="A2453">
            <v>3436</v>
          </cell>
          <cell r="B2453" t="str">
            <v xml:space="preserve">JANELA MADEIRA REGIONAL 1A ABRIR TP ALMOFADA C/ GUARNICAO 200 X 150CM </v>
          </cell>
          <cell r="C2453" t="str">
            <v>UN</v>
          </cell>
          <cell r="E2453">
            <v>909.6</v>
          </cell>
        </row>
        <row r="2454">
          <cell r="A2454">
            <v>3432</v>
          </cell>
          <cell r="B2454" t="str">
            <v xml:space="preserve">JANELA MADEIRA REGIONAL 1A ABRIR TP ALMOFADA C/ GUARNICAO 240 X 150CM </v>
          </cell>
          <cell r="C2454" t="str">
            <v>UN</v>
          </cell>
          <cell r="E2454">
            <v>1092</v>
          </cell>
        </row>
        <row r="2455">
          <cell r="A2455">
            <v>3434</v>
          </cell>
          <cell r="B2455" t="str">
            <v xml:space="preserve">JANELA MADEIRA REGIONAL 1A ABRIR TP VENEZIANA / VIDRO </v>
          </cell>
          <cell r="C2455" t="str">
            <v>M²</v>
          </cell>
          <cell r="E2455">
            <v>432</v>
          </cell>
        </row>
        <row r="2456">
          <cell r="A2456">
            <v>3419</v>
          </cell>
          <cell r="B2456" t="str">
            <v xml:space="preserve">JANELA MADEIRA REGIONAL 1A CORRER / FOLHA P/ VIDRO C/ GUANICAO BANDEIRA P/ VIDRO </v>
          </cell>
          <cell r="C2456" t="str">
            <v>M²</v>
          </cell>
          <cell r="E2456">
            <v>262.8</v>
          </cell>
        </row>
        <row r="2457">
          <cell r="A2457">
            <v>3418</v>
          </cell>
          <cell r="B2457" t="str">
            <v xml:space="preserve">JANELA MADEIRA REGIONAL 1A CORRER / FOLHA P/ VIDRO C/ GUARNICAO / BANDEIRA VENEZIANA </v>
          </cell>
          <cell r="C2457" t="str">
            <v>M²</v>
          </cell>
          <cell r="E2457">
            <v>360</v>
          </cell>
        </row>
        <row r="2458">
          <cell r="A2458">
            <v>3438</v>
          </cell>
          <cell r="B2458" t="str">
            <v xml:space="preserve">JANELA MADEIRA REGIONAL 1A CORRER / FOLHA P/ VIDRO C/ GUARNICAO S/ BANDEIRA </v>
          </cell>
          <cell r="C2458" t="str">
            <v>M²</v>
          </cell>
          <cell r="E2458">
            <v>264</v>
          </cell>
        </row>
        <row r="2459">
          <cell r="A2459">
            <v>3424</v>
          </cell>
          <cell r="B2459" t="str">
            <v xml:space="preserve">JANELA MADEIRA REGIONAL 1A TP PIVOTANTE S/ VENEZIANA C/ GUARNICAO </v>
          </cell>
          <cell r="C2459" t="str">
            <v>M²</v>
          </cell>
          <cell r="E2459">
            <v>190.32</v>
          </cell>
        </row>
        <row r="2460">
          <cell r="A2460">
            <v>3433</v>
          </cell>
          <cell r="B2460" t="str">
            <v xml:space="preserve">JANELA MADEIRA REGIONAL 2A ABRIR TP VENEZIANA / VIDRO </v>
          </cell>
          <cell r="C2460" t="str">
            <v>M²</v>
          </cell>
          <cell r="E2460">
            <v>312</v>
          </cell>
        </row>
        <row r="2461">
          <cell r="A2461">
            <v>3421</v>
          </cell>
          <cell r="B2461" t="str">
            <v xml:space="preserve">JANELA MADEIRA REGIONAL 2A DUPLA C/ GUILHOTINA E ABRIR VENEZIANA 1,20 X 1,20M / GUARNICAO </v>
          </cell>
          <cell r="C2461" t="str">
            <v>M²</v>
          </cell>
          <cell r="E2461">
            <v>229.99</v>
          </cell>
        </row>
        <row r="2462">
          <cell r="A2462">
            <v>3422</v>
          </cell>
          <cell r="B2462" t="str">
            <v xml:space="preserve">JANELA MADEIRA REGIONAL 2A TP GUILHOTINA C/ GUARNICAO </v>
          </cell>
          <cell r="C2462" t="str">
            <v>M²</v>
          </cell>
          <cell r="E2462">
            <v>357.6</v>
          </cell>
        </row>
        <row r="2463">
          <cell r="A2463">
            <v>3429</v>
          </cell>
          <cell r="B2463" t="str">
            <v xml:space="preserve">JANELA MADEIRA REGIONAL 3A ABRIR TP VENEZIANA </v>
          </cell>
          <cell r="C2463" t="str">
            <v>M²</v>
          </cell>
          <cell r="E2463">
            <v>189.89</v>
          </cell>
        </row>
        <row r="2464">
          <cell r="A2464">
            <v>3435</v>
          </cell>
          <cell r="B2464" t="str">
            <v xml:space="preserve">JANELA MADEIRA REGIONAL 3A ABRIR TP VENEZIANA / VIDRO </v>
          </cell>
          <cell r="C2464" t="str">
            <v>M²</v>
          </cell>
          <cell r="E2464">
            <v>410.4</v>
          </cell>
        </row>
        <row r="2465">
          <cell r="A2465">
            <v>3420</v>
          </cell>
          <cell r="B2465" t="str">
            <v xml:space="preserve">JANELA MADEIRA REGIONAL 3A CORRER / FOLHA P/ VIDRO C/ VENEZIANA ABRIR/ GUARNICAO S/ BANDEIRA </v>
          </cell>
          <cell r="C2465" t="str">
            <v>M²</v>
          </cell>
          <cell r="E2465">
            <v>432</v>
          </cell>
        </row>
        <row r="2466">
          <cell r="A2466">
            <v>3417</v>
          </cell>
          <cell r="B2466" t="str">
            <v xml:space="preserve">JANELA MADEIRA REGIONAL1A CORRER P/ VIDRO C/ GUARNICAO 120 X 150CM S/ BANDEIRA </v>
          </cell>
          <cell r="C2466" t="str">
            <v>UN</v>
          </cell>
          <cell r="E2466">
            <v>384</v>
          </cell>
        </row>
        <row r="2467">
          <cell r="A2467">
            <v>3423</v>
          </cell>
          <cell r="B2467" t="str">
            <v xml:space="preserve">JANELA MADEIRA TP MAXIM AIR C/ GUARNICAO </v>
          </cell>
          <cell r="C2467" t="str">
            <v>M²</v>
          </cell>
          <cell r="E2467">
            <v>216</v>
          </cell>
        </row>
        <row r="2468">
          <cell r="A2468">
            <v>624</v>
          </cell>
          <cell r="B2468" t="str">
            <v xml:space="preserve">JANELA MAXIM AR EM CHAPA DOBRADA ACO GALVANIZADO A FOGO 60 X 80 CM (3/4" X 1/8") </v>
          </cell>
          <cell r="C2468" t="str">
            <v>M²</v>
          </cell>
          <cell r="E2468">
            <v>314.27</v>
          </cell>
        </row>
        <row r="2469">
          <cell r="A2469">
            <v>11193</v>
          </cell>
          <cell r="B2469" t="str">
            <v xml:space="preserve">JANELA VENEZIANA DE CORRER EM CHAPA DOBRADA ACO (3/4" X 1/8") COM TRATAMENTO E PROTECAO CONTA CORROSAO E COM VIDROS, 6 FOLHAS 150 X 120 CM </v>
          </cell>
          <cell r="C2469" t="str">
            <v>M²</v>
          </cell>
          <cell r="E2469">
            <v>168.66</v>
          </cell>
        </row>
        <row r="2470">
          <cell r="A2470">
            <v>11194</v>
          </cell>
          <cell r="B2470" t="str">
            <v xml:space="preserve">JANELA VENEZIANA DE CORRER EM CHAPA DOBRADA ACO (3/4" X 1/8") COM TRATAMENTO E PROTECAO CONTA CORROSAO, SEM VIDRO, 6 FOLHAS 150 X 120 CM </v>
          </cell>
          <cell r="C2470" t="str">
            <v>M²</v>
          </cell>
          <cell r="E2470">
            <v>358.61</v>
          </cell>
        </row>
        <row r="2471">
          <cell r="A2471">
            <v>25964</v>
          </cell>
          <cell r="B2471" t="str">
            <v xml:space="preserve">JARDINEIRO Código Descriçao do Insumo Unid Preço Mediano (R$) </v>
          </cell>
          <cell r="C2471" t="str">
            <v>H</v>
          </cell>
          <cell r="E2471">
            <v>8.6300000000000008</v>
          </cell>
        </row>
        <row r="2472">
          <cell r="A2472">
            <v>25955</v>
          </cell>
          <cell r="B2472" t="str">
            <v xml:space="preserve">JATEADORA DE AREIA PNEUMATICO, PRESSAO MAX 100 LB/POL2, SOBRE CHASSIS COM RODAS </v>
          </cell>
          <cell r="C2472" t="str">
            <v>UN</v>
          </cell>
          <cell r="E2472">
            <v>8772.0499999999993</v>
          </cell>
        </row>
        <row r="2473">
          <cell r="A2473">
            <v>21118</v>
          </cell>
          <cell r="B2473" t="str">
            <v xml:space="preserve">JOELHO CPVC (AQUATHERM) 90 SOLDAVEL 15 MM </v>
          </cell>
          <cell r="C2473" t="str">
            <v>UN</v>
          </cell>
          <cell r="E2473">
            <v>0.87</v>
          </cell>
        </row>
        <row r="2474">
          <cell r="A2474">
            <v>3475</v>
          </cell>
          <cell r="B2474" t="str">
            <v xml:space="preserve">JOELHO DE PVC 45º ROSCAVEL, DE 1/2" </v>
          </cell>
          <cell r="C2474" t="str">
            <v>UN</v>
          </cell>
          <cell r="E2474">
            <v>1</v>
          </cell>
        </row>
        <row r="2475">
          <cell r="A2475">
            <v>3508</v>
          </cell>
          <cell r="B2475" t="str">
            <v xml:space="preserve">JOELHO DE PVC 90º ROSCAVEL, DE 2" </v>
          </cell>
          <cell r="C2475" t="str">
            <v>UN</v>
          </cell>
          <cell r="E2475">
            <v>16.8</v>
          </cell>
        </row>
        <row r="2476">
          <cell r="A2476">
            <v>3446</v>
          </cell>
          <cell r="B2476" t="str">
            <v xml:space="preserve">JOELHO FERRO GALV 45G ROSCA 1 1/2' </v>
          </cell>
          <cell r="C2476" t="str">
            <v>UN</v>
          </cell>
          <cell r="E2476">
            <v>14.43</v>
          </cell>
        </row>
        <row r="2477">
          <cell r="A2477">
            <v>3445</v>
          </cell>
          <cell r="B2477" t="str">
            <v xml:space="preserve">JOELHO FERRO GALV 45G ROSCA 1 1/4' </v>
          </cell>
          <cell r="C2477" t="str">
            <v>UN</v>
          </cell>
          <cell r="E2477">
            <v>11.96</v>
          </cell>
        </row>
        <row r="2478">
          <cell r="A2478">
            <v>3441</v>
          </cell>
          <cell r="B2478" t="str">
            <v xml:space="preserve">JOELHO FERRO GALV 45G ROSCA 1/2" </v>
          </cell>
          <cell r="C2478" t="str">
            <v>UN</v>
          </cell>
          <cell r="E2478">
            <v>3.44</v>
          </cell>
        </row>
        <row r="2479">
          <cell r="A2479">
            <v>3444</v>
          </cell>
          <cell r="B2479" t="str">
            <v xml:space="preserve">JOELHO FERRO GALV 45G ROSCA 1" </v>
          </cell>
          <cell r="C2479" t="str">
            <v>UN</v>
          </cell>
          <cell r="E2479">
            <v>7.37</v>
          </cell>
        </row>
        <row r="2480">
          <cell r="A2480">
            <v>12402</v>
          </cell>
          <cell r="B2480" t="str">
            <v xml:space="preserve">JOELHO FERRO GALV 45G ROSCA 2.1/2" </v>
          </cell>
          <cell r="C2480" t="str">
            <v>UN</v>
          </cell>
          <cell r="E2480">
            <v>34.090000000000003</v>
          </cell>
        </row>
        <row r="2481">
          <cell r="A2481">
            <v>3447</v>
          </cell>
          <cell r="B2481" t="str">
            <v xml:space="preserve">JOELHO FERRO GALV 45G ROSCA 2" </v>
          </cell>
          <cell r="C2481" t="str">
            <v>UN</v>
          </cell>
          <cell r="E2481">
            <v>18.14</v>
          </cell>
        </row>
        <row r="2482">
          <cell r="A2482">
            <v>3442</v>
          </cell>
          <cell r="B2482" t="str">
            <v xml:space="preserve">JOELHO FERRO GALV 45G ROSCA 3/4" </v>
          </cell>
          <cell r="C2482" t="str">
            <v>UN</v>
          </cell>
          <cell r="E2482">
            <v>5.17</v>
          </cell>
        </row>
        <row r="2483">
          <cell r="A2483">
            <v>3448</v>
          </cell>
          <cell r="B2483" t="str">
            <v xml:space="preserve">JOELHO FERRO GALV 45G ROSCA 3" </v>
          </cell>
          <cell r="C2483" t="str">
            <v>UN</v>
          </cell>
          <cell r="E2483">
            <v>44.25</v>
          </cell>
        </row>
        <row r="2484">
          <cell r="A2484">
            <v>3449</v>
          </cell>
          <cell r="B2484" t="str">
            <v xml:space="preserve">JOELHO FERRO GALV 45G ROSCA 4" </v>
          </cell>
          <cell r="C2484" t="str">
            <v>UN</v>
          </cell>
          <cell r="E2484">
            <v>86.07</v>
          </cell>
        </row>
        <row r="2485">
          <cell r="A2485">
            <v>12403</v>
          </cell>
          <cell r="B2485" t="str">
            <v xml:space="preserve">JOELHO FERRO GALV 90G C/ REDUCAO ROSCA 1 1/4"X1" </v>
          </cell>
          <cell r="C2485" t="str">
            <v>UN</v>
          </cell>
          <cell r="E2485">
            <v>8.61</v>
          </cell>
        </row>
        <row r="2486">
          <cell r="A2486">
            <v>3468</v>
          </cell>
          <cell r="B2486" t="str">
            <v xml:space="preserve">JOELHO FERRO GALV 90G C/ REDUCAO ROSCA 1 1/2"X1" </v>
          </cell>
          <cell r="C2486" t="str">
            <v>UN</v>
          </cell>
          <cell r="E2486">
            <v>12.11</v>
          </cell>
        </row>
        <row r="2487">
          <cell r="A2487">
            <v>3465</v>
          </cell>
          <cell r="B2487" t="str">
            <v xml:space="preserve">JOELHO FERRO GALV 90G C/ REDUCAO ROSCA 1 1/2"X3/4" </v>
          </cell>
          <cell r="C2487" t="str">
            <v>UN</v>
          </cell>
          <cell r="E2487">
            <v>12.36</v>
          </cell>
        </row>
        <row r="2488">
          <cell r="A2488">
            <v>3463</v>
          </cell>
          <cell r="B2488" t="str">
            <v xml:space="preserve">JOELHO FERRO GALV 90G C/ REDUCAO ROSCA 1"X1/2" </v>
          </cell>
          <cell r="C2488" t="str">
            <v>UN</v>
          </cell>
          <cell r="E2488">
            <v>5.48</v>
          </cell>
        </row>
        <row r="2489">
          <cell r="A2489">
            <v>3464</v>
          </cell>
          <cell r="B2489" t="str">
            <v xml:space="preserve">JOELHO FERRO GALV 90G C/ REDUCAO ROSCA 1"X3/4" </v>
          </cell>
          <cell r="C2489" t="str">
            <v>UN</v>
          </cell>
          <cell r="E2489">
            <v>5.33</v>
          </cell>
        </row>
        <row r="2490">
          <cell r="A2490">
            <v>3466</v>
          </cell>
          <cell r="B2490" t="str">
            <v xml:space="preserve">JOELHO FERRO GALV 90G C/ REDUCAO ROSCA 2 1/2"X2" </v>
          </cell>
          <cell r="C2490" t="str">
            <v>UN</v>
          </cell>
          <cell r="E2490">
            <v>36.92</v>
          </cell>
        </row>
        <row r="2491">
          <cell r="A2491">
            <v>3467</v>
          </cell>
          <cell r="B2491" t="str">
            <v xml:space="preserve">JOELHO FERRO GALV 90G C/ REDUCAO ROSCA 2"X1 1/2" </v>
          </cell>
          <cell r="C2491" t="str">
            <v>UN</v>
          </cell>
          <cell r="E2491">
            <v>19.63</v>
          </cell>
        </row>
        <row r="2492">
          <cell r="A2492">
            <v>3462</v>
          </cell>
          <cell r="B2492" t="str">
            <v xml:space="preserve">JOELHO FERRO GALV 90G C/ REDUCAO ROSCA 3/4"X1/2" </v>
          </cell>
          <cell r="C2492" t="str">
            <v>UN</v>
          </cell>
          <cell r="E2492">
            <v>3.8</v>
          </cell>
        </row>
        <row r="2493">
          <cell r="A2493">
            <v>3443</v>
          </cell>
          <cell r="B2493" t="str">
            <v xml:space="preserve">JOELHO FERRO GALV 90G ROSCA MACHO/FEMEA 1" </v>
          </cell>
          <cell r="C2493" t="str">
            <v>UN</v>
          </cell>
          <cell r="E2493">
            <v>8.83</v>
          </cell>
        </row>
        <row r="2494">
          <cell r="A2494">
            <v>3473</v>
          </cell>
          <cell r="B2494" t="str">
            <v xml:space="preserve">JOELHO FERRO GALV 90G ROSCA MACHO/FEMEA 1 1/2" </v>
          </cell>
          <cell r="C2494" t="str">
            <v>UN</v>
          </cell>
          <cell r="E2494">
            <v>14.73</v>
          </cell>
        </row>
        <row r="2495">
          <cell r="A2495">
            <v>3474</v>
          </cell>
          <cell r="B2495" t="str">
            <v xml:space="preserve">JOELHO FERRO GALV 90G ROSCA MACHO/FEMEA 1 1/4" </v>
          </cell>
          <cell r="C2495" t="str">
            <v>UN</v>
          </cell>
          <cell r="E2495">
            <v>13.33</v>
          </cell>
        </row>
        <row r="2496">
          <cell r="A2496">
            <v>3450</v>
          </cell>
          <cell r="B2496" t="str">
            <v xml:space="preserve">JOELHO FERRO GALV 90G ROSCA MACHO/FEMEA 1/2" </v>
          </cell>
          <cell r="C2496" t="str">
            <v>UN</v>
          </cell>
          <cell r="E2496">
            <v>4.53</v>
          </cell>
        </row>
        <row r="2497">
          <cell r="A2497">
            <v>3453</v>
          </cell>
          <cell r="B2497" t="str">
            <v xml:space="preserve">JOELHO FERRO GALV 90G ROSCA MACHO/FEMEA 2 1/2" </v>
          </cell>
          <cell r="C2497" t="str">
            <v>UN</v>
          </cell>
          <cell r="E2497">
            <v>36.979999999999997</v>
          </cell>
        </row>
        <row r="2498">
          <cell r="A2498">
            <v>3452</v>
          </cell>
          <cell r="B2498" t="str">
            <v xml:space="preserve">JOELHO FERRO GALV 90G ROSCA MACHO/FEMEA 2" </v>
          </cell>
          <cell r="C2498" t="str">
            <v>UN</v>
          </cell>
          <cell r="E2498">
            <v>22.19</v>
          </cell>
        </row>
        <row r="2499">
          <cell r="A2499">
            <v>3451</v>
          </cell>
          <cell r="B2499" t="str">
            <v xml:space="preserve">JOELHO FERRO GALV 90G ROSCA MACHO/FEMEA 3/4" </v>
          </cell>
          <cell r="C2499" t="str">
            <v>UN</v>
          </cell>
          <cell r="E2499">
            <v>5.78</v>
          </cell>
        </row>
        <row r="2500">
          <cell r="A2500">
            <v>3454</v>
          </cell>
          <cell r="B2500" t="str">
            <v xml:space="preserve">JOELHO FERRO GALV 90G ROSCA MACHO/FEMEA 3" </v>
          </cell>
          <cell r="C2500" t="str">
            <v>UN</v>
          </cell>
          <cell r="E2500">
            <v>47.48</v>
          </cell>
        </row>
        <row r="2501">
          <cell r="A2501">
            <v>3458</v>
          </cell>
          <cell r="B2501" t="str">
            <v xml:space="preserve">JOELHO FERRO GALV 90G ROSCA 1 1/2" </v>
          </cell>
          <cell r="C2501" t="str">
            <v>UN</v>
          </cell>
          <cell r="E2501">
            <v>12.87</v>
          </cell>
        </row>
        <row r="2502">
          <cell r="A2502">
            <v>3457</v>
          </cell>
          <cell r="B2502" t="str">
            <v xml:space="preserve">JOELHO FERRO GALV 90G ROSCA 1 1/4" </v>
          </cell>
          <cell r="C2502" t="str">
            <v>UN</v>
          </cell>
          <cell r="E2502">
            <v>9.01</v>
          </cell>
        </row>
        <row r="2503">
          <cell r="A2503">
            <v>3455</v>
          </cell>
          <cell r="B2503" t="str">
            <v xml:space="preserve">JOELHO FERRO GALV 90G ROSCA 1/2" </v>
          </cell>
          <cell r="C2503" t="str">
            <v>UN</v>
          </cell>
          <cell r="E2503">
            <v>2.4300000000000002</v>
          </cell>
        </row>
        <row r="2504">
          <cell r="A2504">
            <v>3472</v>
          </cell>
          <cell r="B2504" t="str">
            <v xml:space="preserve">JOELHO FERRO GALV 90G ROSCA 1" </v>
          </cell>
          <cell r="C2504" t="str">
            <v>UN</v>
          </cell>
          <cell r="E2504">
            <v>5.87</v>
          </cell>
        </row>
        <row r="2505">
          <cell r="A2505">
            <v>3470</v>
          </cell>
          <cell r="B2505" t="str">
            <v xml:space="preserve">JOELHO FERRO GALV 90G ROSCA 2 1/2" </v>
          </cell>
          <cell r="C2505" t="str">
            <v>UN</v>
          </cell>
          <cell r="E2505">
            <v>37.979999999999997</v>
          </cell>
        </row>
        <row r="2506">
          <cell r="A2506">
            <v>3471</v>
          </cell>
          <cell r="B2506" t="str">
            <v xml:space="preserve">JOELHO FERRO GALV 90G ROSCA 2" </v>
          </cell>
          <cell r="C2506" t="str">
            <v>UN</v>
          </cell>
          <cell r="E2506">
            <v>19.72</v>
          </cell>
        </row>
        <row r="2507">
          <cell r="A2507">
            <v>3456</v>
          </cell>
          <cell r="B2507" t="str">
            <v xml:space="preserve">JOELHO FERRO GALV 90G ROSCA 3/4" </v>
          </cell>
          <cell r="C2507" t="str">
            <v>UN</v>
          </cell>
          <cell r="E2507">
            <v>4.32</v>
          </cell>
        </row>
        <row r="2508">
          <cell r="A2508">
            <v>3459</v>
          </cell>
          <cell r="B2508" t="str">
            <v xml:space="preserve">JOELHO FERRO GALV 90G ROSCA 3" </v>
          </cell>
          <cell r="C2508" t="str">
            <v>UN</v>
          </cell>
          <cell r="E2508">
            <v>51.53</v>
          </cell>
        </row>
        <row r="2509">
          <cell r="A2509">
            <v>3469</v>
          </cell>
          <cell r="B2509" t="str">
            <v xml:space="preserve">JOELHO FERRO GALV 90G ROSCA 4" </v>
          </cell>
          <cell r="C2509" t="str">
            <v>UN</v>
          </cell>
          <cell r="E2509">
            <v>90.63</v>
          </cell>
        </row>
        <row r="2510">
          <cell r="A2510">
            <v>3460</v>
          </cell>
          <cell r="B2510" t="str">
            <v xml:space="preserve">JOELHO FERRO GALV 90G ROSCA 5" </v>
          </cell>
          <cell r="C2510" t="str">
            <v>UN</v>
          </cell>
          <cell r="E2510">
            <v>228.53</v>
          </cell>
        </row>
        <row r="2511">
          <cell r="A2511">
            <v>3461</v>
          </cell>
          <cell r="B2511" t="str">
            <v xml:space="preserve">JOELHO FERRO GALV 90G ROSCA 6" </v>
          </cell>
          <cell r="C2511" t="str">
            <v>UN</v>
          </cell>
          <cell r="E2511">
            <v>284.81</v>
          </cell>
        </row>
        <row r="2512">
          <cell r="A2512">
            <v>12628</v>
          </cell>
          <cell r="B2512" t="str">
            <v xml:space="preserve">JOELHO PVC AQUAPLUV 60G D = 88 MM </v>
          </cell>
          <cell r="C2512" t="str">
            <v>UN</v>
          </cell>
          <cell r="E2512">
            <v>23.46</v>
          </cell>
        </row>
        <row r="2513">
          <cell r="A2513">
            <v>12629</v>
          </cell>
          <cell r="B2513" t="str">
            <v xml:space="preserve">JOELHO PVC AQUAPLUV 90G D = 88 MM </v>
          </cell>
          <cell r="C2513" t="str">
            <v>UN</v>
          </cell>
          <cell r="E2513">
            <v>27.49</v>
          </cell>
        </row>
        <row r="2514">
          <cell r="A2514">
            <v>10835</v>
          </cell>
          <cell r="B2514" t="str">
            <v xml:space="preserve">JOELHO PVC C/ BOLSA E ANEL P/ ESG PREDIAL 90G DN 40MM X 1.1/2" </v>
          </cell>
          <cell r="C2514" t="str">
            <v>UN</v>
          </cell>
          <cell r="E2514">
            <v>1.1299999999999999</v>
          </cell>
        </row>
        <row r="2515">
          <cell r="A2515">
            <v>10836</v>
          </cell>
          <cell r="B2515" t="str">
            <v xml:space="preserve">JOELHO PVC C/ VISITA P/ ESG PREDIAL 90G DN 100 X 50MM </v>
          </cell>
          <cell r="C2515" t="str">
            <v>UN</v>
          </cell>
          <cell r="E2515">
            <v>6.03</v>
          </cell>
        </row>
        <row r="2516">
          <cell r="A2516">
            <v>3492</v>
          </cell>
          <cell r="B2516" t="str">
            <v xml:space="preserve">JOELHO PVC C/ROSCA 45G P/ AGUA FRIA PREDIAL 1 1/2" </v>
          </cell>
          <cell r="C2516" t="str">
            <v>UN</v>
          </cell>
          <cell r="E2516">
            <v>9.5500000000000007</v>
          </cell>
        </row>
        <row r="2517">
          <cell r="A2517">
            <v>3491</v>
          </cell>
          <cell r="B2517" t="str">
            <v xml:space="preserve">JOELHO PVC C/ROSCA 45G P/ AGUA FRIA PREDIAL 1 1/4" </v>
          </cell>
          <cell r="C2517" t="str">
            <v>UN</v>
          </cell>
          <cell r="E2517">
            <v>5.82</v>
          </cell>
        </row>
        <row r="2518">
          <cell r="A2518">
            <v>3485</v>
          </cell>
          <cell r="B2518" t="str">
            <v xml:space="preserve">JOELHO PVC C/ROSCA 45G P/ AGUA FRIA PREDIAL 1" </v>
          </cell>
          <cell r="C2518" t="str">
            <v>UN</v>
          </cell>
          <cell r="E2518">
            <v>3.24</v>
          </cell>
        </row>
        <row r="2519">
          <cell r="A2519">
            <v>3493</v>
          </cell>
          <cell r="B2519" t="str">
            <v xml:space="preserve">JOELHO PVC C/ROSCA 45G P/ AGUA FRIA PREDIAL 2" </v>
          </cell>
          <cell r="C2519" t="str">
            <v>UN</v>
          </cell>
          <cell r="E2519">
            <v>13.98</v>
          </cell>
        </row>
        <row r="2520">
          <cell r="A2520">
            <v>3534</v>
          </cell>
          <cell r="B2520" t="str">
            <v xml:space="preserve">JOELHO PVC C/ROSCA 45G P/AGUA FRIA PREDIAL 3/4" </v>
          </cell>
          <cell r="C2520" t="str">
            <v>UN</v>
          </cell>
          <cell r="E2520">
            <v>1.29</v>
          </cell>
        </row>
        <row r="2521">
          <cell r="A2521">
            <v>3481</v>
          </cell>
          <cell r="B2521" t="str">
            <v xml:space="preserve">JOELHO PVC C/ROSCA 90G P/ AGUA FRIA PREDIAL 1 1/2" </v>
          </cell>
          <cell r="C2521" t="str">
            <v>UN</v>
          </cell>
          <cell r="E2521">
            <v>7.9</v>
          </cell>
        </row>
        <row r="2522">
          <cell r="A2522">
            <v>3510</v>
          </cell>
          <cell r="B2522" t="str">
            <v xml:space="preserve">JOELHO PVC C/ROSCA 90G P/ AGUA FRIA PREDIAL 1 1/4" </v>
          </cell>
          <cell r="C2522" t="str">
            <v>UN</v>
          </cell>
          <cell r="E2522">
            <v>7.38</v>
          </cell>
        </row>
        <row r="2523">
          <cell r="A2523">
            <v>3482</v>
          </cell>
          <cell r="B2523" t="str">
            <v xml:space="preserve">JOELHO PVC C/ROSCA 90G P/ AGUA FRIA PREDIAL 1" </v>
          </cell>
          <cell r="C2523" t="str">
            <v>UN</v>
          </cell>
          <cell r="E2523">
            <v>1.5</v>
          </cell>
        </row>
        <row r="2524">
          <cell r="A2524">
            <v>3505</v>
          </cell>
          <cell r="B2524" t="str">
            <v xml:space="preserve">JOELHO PVC C/ROSCA 90G P/ AGUA FRIA PREDIAL 3/4" Código Descriçao do Insumo Unid Preço Mediano (R$) </v>
          </cell>
          <cell r="C2524" t="str">
            <v>UN</v>
          </cell>
          <cell r="E2524">
            <v>0.84</v>
          </cell>
        </row>
        <row r="2525">
          <cell r="A2525">
            <v>3543</v>
          </cell>
          <cell r="B2525" t="str">
            <v xml:space="preserve">JOELHO PVC C/ROSCA 90G P/AGUA FRIA PREDIAL 1/2" </v>
          </cell>
          <cell r="C2525" t="str">
            <v>UN</v>
          </cell>
          <cell r="E2525">
            <v>0.61</v>
          </cell>
        </row>
        <row r="2526">
          <cell r="A2526">
            <v>20127</v>
          </cell>
          <cell r="B2526" t="str">
            <v xml:space="preserve">JOELHO PVC LEVE 45G DN 125MM </v>
          </cell>
          <cell r="C2526" t="str">
            <v>UN</v>
          </cell>
          <cell r="E2526">
            <v>23.55</v>
          </cell>
        </row>
        <row r="2527">
          <cell r="A2527">
            <v>20128</v>
          </cell>
          <cell r="B2527" t="str">
            <v xml:space="preserve">JOELHO PVC LEVE 45G DN 150MM </v>
          </cell>
          <cell r="C2527" t="str">
            <v>UN</v>
          </cell>
          <cell r="E2527">
            <v>27.92</v>
          </cell>
        </row>
        <row r="2528">
          <cell r="A2528">
            <v>20129</v>
          </cell>
          <cell r="B2528" t="str">
            <v xml:space="preserve">JOELHO PVC LEVE 45G DN 200MM </v>
          </cell>
          <cell r="C2528" t="str">
            <v>UN</v>
          </cell>
          <cell r="E2528">
            <v>51.03</v>
          </cell>
        </row>
        <row r="2529">
          <cell r="A2529">
            <v>20130</v>
          </cell>
          <cell r="B2529" t="str">
            <v xml:space="preserve">JOELHO PVC LEVE 90G DN 125MM </v>
          </cell>
          <cell r="C2529" t="str">
            <v>UN</v>
          </cell>
          <cell r="E2529">
            <v>25.89</v>
          </cell>
        </row>
        <row r="2530">
          <cell r="A2530">
            <v>20131</v>
          </cell>
          <cell r="B2530" t="str">
            <v xml:space="preserve">JOELHO PVC LEVE 90G DN 150MM </v>
          </cell>
          <cell r="C2530" t="str">
            <v>UN</v>
          </cell>
          <cell r="E2530">
            <v>29.29</v>
          </cell>
        </row>
        <row r="2531">
          <cell r="A2531">
            <v>20132</v>
          </cell>
          <cell r="B2531" t="str">
            <v xml:space="preserve">JOELHO PVC LEVE 90G DN 200MM </v>
          </cell>
          <cell r="C2531" t="str">
            <v>UN</v>
          </cell>
          <cell r="E2531">
            <v>82.45</v>
          </cell>
        </row>
        <row r="2532">
          <cell r="A2532">
            <v>20151</v>
          </cell>
          <cell r="B2532" t="str">
            <v xml:space="preserve">JOELHO PVC SERIE R P/ ESG PREDIAL 45G DN 100MM </v>
          </cell>
          <cell r="C2532" t="str">
            <v>UN</v>
          </cell>
          <cell r="E2532">
            <v>9.18</v>
          </cell>
        </row>
        <row r="2533">
          <cell r="A2533">
            <v>20152</v>
          </cell>
          <cell r="B2533" t="str">
            <v xml:space="preserve">JOELHO PVC SERIE R P/ ESG PREDIAL 45G DN 150MM </v>
          </cell>
          <cell r="C2533" t="str">
            <v>UN</v>
          </cell>
          <cell r="E2533">
            <v>28.5</v>
          </cell>
        </row>
        <row r="2534">
          <cell r="A2534">
            <v>20148</v>
          </cell>
          <cell r="B2534" t="str">
            <v xml:space="preserve">JOELHO PVC SERIE R P/ ESG PREDIAL 45G DN 40MM </v>
          </cell>
          <cell r="C2534" t="str">
            <v>UN</v>
          </cell>
          <cell r="E2534">
            <v>1.82</v>
          </cell>
        </row>
        <row r="2535">
          <cell r="A2535">
            <v>20149</v>
          </cell>
          <cell r="B2535" t="str">
            <v xml:space="preserve">JOELHO PVC SERIE R P/ ESG PREDIAL 45G DN 50MM </v>
          </cell>
          <cell r="C2535" t="str">
            <v>UN</v>
          </cell>
          <cell r="E2535">
            <v>2.76</v>
          </cell>
        </row>
        <row r="2536">
          <cell r="A2536">
            <v>20150</v>
          </cell>
          <cell r="B2536" t="str">
            <v xml:space="preserve">JOELHO PVC SERIE R P/ ESG PREDIAL 45G DN 75MM </v>
          </cell>
          <cell r="C2536" t="str">
            <v>UN</v>
          </cell>
          <cell r="E2536">
            <v>6.5</v>
          </cell>
        </row>
        <row r="2537">
          <cell r="A2537">
            <v>20159</v>
          </cell>
          <cell r="B2537" t="str">
            <v xml:space="preserve">JOELHO PVC SERIE R P/ ESG PREDIAL 90G C/ VISITA 100 X 75M M </v>
          </cell>
          <cell r="C2537" t="str">
            <v>UN</v>
          </cell>
          <cell r="E2537">
            <v>16.579999999999998</v>
          </cell>
        </row>
        <row r="2538">
          <cell r="A2538">
            <v>20157</v>
          </cell>
          <cell r="B2538" t="str">
            <v xml:space="preserve">JOELHO PVC SERIE R P/ ESG PREDIAL 90G DN 100 MM </v>
          </cell>
          <cell r="C2538" t="str">
            <v>UN</v>
          </cell>
          <cell r="E2538">
            <v>11.21</v>
          </cell>
        </row>
        <row r="2539">
          <cell r="A2539">
            <v>20158</v>
          </cell>
          <cell r="B2539" t="str">
            <v xml:space="preserve">JOELHO PVC SERIE R P/ ESG PREDIAL 90G DN 150 MM </v>
          </cell>
          <cell r="C2539" t="str">
            <v>UN</v>
          </cell>
          <cell r="E2539">
            <v>41.76</v>
          </cell>
        </row>
        <row r="2540">
          <cell r="A2540">
            <v>20154</v>
          </cell>
          <cell r="B2540" t="str">
            <v xml:space="preserve">JOELHO PVC SERIE R P/ ESG PREDIAL 90G DN 40MM </v>
          </cell>
          <cell r="C2540" t="str">
            <v>UN</v>
          </cell>
          <cell r="E2540">
            <v>2</v>
          </cell>
        </row>
        <row r="2541">
          <cell r="A2541">
            <v>20155</v>
          </cell>
          <cell r="B2541" t="str">
            <v xml:space="preserve">JOELHO PVC SERIE R P/ ESG PREDIAL 90G DN 50MM </v>
          </cell>
          <cell r="C2541" t="str">
            <v>UN</v>
          </cell>
          <cell r="E2541">
            <v>3.16</v>
          </cell>
        </row>
        <row r="2542">
          <cell r="A2542">
            <v>20156</v>
          </cell>
          <cell r="B2542" t="str">
            <v xml:space="preserve">JOELHO PVC SERIE R P/ ESG PREDIAL 90G DN 75MM </v>
          </cell>
          <cell r="C2542" t="str">
            <v>UN</v>
          </cell>
          <cell r="E2542">
            <v>6.76</v>
          </cell>
        </row>
        <row r="2543">
          <cell r="A2543">
            <v>3516</v>
          </cell>
          <cell r="B2543" t="str">
            <v xml:space="preserve">JOELHO PVC SOLD 45G BB P/ ESG PREDIAL DN 40MM </v>
          </cell>
          <cell r="C2543" t="str">
            <v>UN</v>
          </cell>
          <cell r="E2543">
            <v>0.71</v>
          </cell>
        </row>
        <row r="2544">
          <cell r="A2544">
            <v>3512</v>
          </cell>
          <cell r="B2544" t="str">
            <v xml:space="preserve">JOELHO PVC SOLD 45G P/ AGUA FRIA PRED 110 MM </v>
          </cell>
          <cell r="C2544" t="str">
            <v>UN</v>
          </cell>
          <cell r="E2544">
            <v>69.39</v>
          </cell>
        </row>
        <row r="2545">
          <cell r="A2545">
            <v>3499</v>
          </cell>
          <cell r="B2545" t="str">
            <v xml:space="preserve">JOELHO PVC SOLD 45G P/ AGUA FRIA PRED 20 MM </v>
          </cell>
          <cell r="C2545" t="str">
            <v>UN</v>
          </cell>
          <cell r="E2545">
            <v>0.28999999999999998</v>
          </cell>
        </row>
        <row r="2546">
          <cell r="A2546">
            <v>3500</v>
          </cell>
          <cell r="B2546" t="str">
            <v xml:space="preserve">JOELHO PVC SOLD 45G P/ AGUA FRIA PRED 25 MM </v>
          </cell>
          <cell r="C2546" t="str">
            <v>UN</v>
          </cell>
          <cell r="E2546">
            <v>0.55000000000000004</v>
          </cell>
        </row>
        <row r="2547">
          <cell r="A2547">
            <v>3501</v>
          </cell>
          <cell r="B2547" t="str">
            <v xml:space="preserve">JOELHO PVC SOLD 45G P/ AGUA FRIA PRED 32 MM </v>
          </cell>
          <cell r="C2547" t="str">
            <v>UN</v>
          </cell>
          <cell r="E2547">
            <v>1.34</v>
          </cell>
        </row>
        <row r="2548">
          <cell r="A2548">
            <v>3502</v>
          </cell>
          <cell r="B2548" t="str">
            <v xml:space="preserve">JOELHO PVC SOLD 45G P/ AGUA FRIA PRED 40 MM </v>
          </cell>
          <cell r="C2548" t="str">
            <v>UN</v>
          </cell>
          <cell r="E2548">
            <v>1.97</v>
          </cell>
        </row>
        <row r="2549">
          <cell r="A2549">
            <v>3503</v>
          </cell>
          <cell r="B2549" t="str">
            <v xml:space="preserve">JOELHO PVC SOLD 45G P/ AGUA FRIA PRED 50 MM </v>
          </cell>
          <cell r="C2549" t="str">
            <v>UN</v>
          </cell>
          <cell r="E2549">
            <v>2.5</v>
          </cell>
        </row>
        <row r="2550">
          <cell r="A2550">
            <v>3477</v>
          </cell>
          <cell r="B2550" t="str">
            <v xml:space="preserve">JOELHO PVC SOLD 45G P/ AGUA FRIA PRED 60 MM </v>
          </cell>
          <cell r="C2550" t="str">
            <v>UN</v>
          </cell>
          <cell r="E2550">
            <v>8.76</v>
          </cell>
        </row>
        <row r="2551">
          <cell r="A2551">
            <v>3478</v>
          </cell>
          <cell r="B2551" t="str">
            <v xml:space="preserve">JOELHO PVC SOLD 45G P/ AGUA FRIA PRED 75 MM </v>
          </cell>
          <cell r="C2551" t="str">
            <v>UN</v>
          </cell>
          <cell r="E2551">
            <v>21.34</v>
          </cell>
        </row>
        <row r="2552">
          <cell r="A2552">
            <v>3525</v>
          </cell>
          <cell r="B2552" t="str">
            <v xml:space="preserve">JOELHO PVC SOLD 45G P/AGUA FRIA PRED 85 MM </v>
          </cell>
          <cell r="C2552" t="str">
            <v>UN</v>
          </cell>
          <cell r="E2552">
            <v>24.21</v>
          </cell>
        </row>
        <row r="2553">
          <cell r="A2553">
            <v>3528</v>
          </cell>
          <cell r="B2553" t="str">
            <v xml:space="preserve">JOELHO PVC SOLD 45G PB P/ ESG PREDIAL DN 100MM </v>
          </cell>
          <cell r="C2553" t="str">
            <v>UN</v>
          </cell>
          <cell r="E2553">
            <v>2.82</v>
          </cell>
        </row>
        <row r="2554">
          <cell r="A2554">
            <v>3518</v>
          </cell>
          <cell r="B2554" t="str">
            <v xml:space="preserve">JOELHO PVC SOLD 45G PB P/ ESG PREDIAL DN 50MM </v>
          </cell>
          <cell r="C2554" t="str">
            <v>UN</v>
          </cell>
          <cell r="E2554">
            <v>1.18</v>
          </cell>
        </row>
        <row r="2555">
          <cell r="A2555">
            <v>3519</v>
          </cell>
          <cell r="B2555" t="str">
            <v xml:space="preserve">JOELHO PVC SOLD 45G PB P/ ESG PREDIAL DN 75MM </v>
          </cell>
          <cell r="C2555" t="str">
            <v>UN</v>
          </cell>
          <cell r="E2555">
            <v>2.58</v>
          </cell>
        </row>
        <row r="2556">
          <cell r="A2556">
            <v>3517</v>
          </cell>
          <cell r="B2556" t="str">
            <v xml:space="preserve">JOELHO PVC SOLD 90G BB P/ ESG PREDIAL DN 40MM </v>
          </cell>
          <cell r="C2556" t="str">
            <v>UN</v>
          </cell>
          <cell r="E2556">
            <v>0.61</v>
          </cell>
        </row>
        <row r="2557">
          <cell r="A2557">
            <v>3515</v>
          </cell>
          <cell r="B2557" t="str">
            <v xml:space="preserve">JOELHO PVC SOLD 90G C/BUCHA DE LATAO 20MM X 1/2" </v>
          </cell>
          <cell r="C2557" t="str">
            <v>UN</v>
          </cell>
          <cell r="E2557">
            <v>2.08</v>
          </cell>
        </row>
        <row r="2558">
          <cell r="A2558">
            <v>3524</v>
          </cell>
          <cell r="B2558" t="str">
            <v xml:space="preserve">JOELHO PVC SOLD 90G C/BUCHA DE LATAO 25MM X 3/4" </v>
          </cell>
          <cell r="C2558" t="str">
            <v>UN</v>
          </cell>
          <cell r="E2558">
            <v>2.68</v>
          </cell>
        </row>
        <row r="2559">
          <cell r="A2559">
            <v>3530</v>
          </cell>
          <cell r="B2559" t="str">
            <v xml:space="preserve">JOELHO PVC SOLD 90G P/ AGUA FRIA PREDIAL 110 MM </v>
          </cell>
          <cell r="C2559" t="str">
            <v>UN</v>
          </cell>
          <cell r="E2559">
            <v>75.92</v>
          </cell>
        </row>
        <row r="2560">
          <cell r="A2560">
            <v>3529</v>
          </cell>
          <cell r="B2560" t="str">
            <v xml:space="preserve">JOELHO PVC SOLD 90G P/ AGUA FRIA PREDIAL 25 MM </v>
          </cell>
          <cell r="C2560" t="str">
            <v>UN</v>
          </cell>
          <cell r="E2560">
            <v>0.26</v>
          </cell>
        </row>
        <row r="2561">
          <cell r="A2561">
            <v>3511</v>
          </cell>
          <cell r="B2561" t="str">
            <v xml:space="preserve">JOELHO PVC SOLD 90G P/ AGUA FRIA PREDIAL 75 MM </v>
          </cell>
          <cell r="C2561" t="str">
            <v>UN</v>
          </cell>
          <cell r="E2561">
            <v>28.95</v>
          </cell>
        </row>
        <row r="2562">
          <cell r="A2562">
            <v>3513</v>
          </cell>
          <cell r="B2562" t="str">
            <v xml:space="preserve">JOELHO PVC SOLD 90G P/ AGUA FRIA PREDIAL 85 MM </v>
          </cell>
          <cell r="C2562" t="str">
            <v>UN</v>
          </cell>
          <cell r="E2562">
            <v>32.630000000000003</v>
          </cell>
        </row>
        <row r="2563">
          <cell r="A2563">
            <v>3542</v>
          </cell>
          <cell r="B2563" t="str">
            <v xml:space="preserve">JOELHO PVC SOLD 90G P/AGUA FRIA PREDIAL 20 MM </v>
          </cell>
          <cell r="C2563" t="str">
            <v>UN</v>
          </cell>
          <cell r="E2563">
            <v>0.21</v>
          </cell>
        </row>
        <row r="2564">
          <cell r="A2564">
            <v>3536</v>
          </cell>
          <cell r="B2564" t="str">
            <v xml:space="preserve">JOELHO PVC SOLD 90G P/AGUA FRIA PREDIAL 32 MM </v>
          </cell>
          <cell r="C2564" t="str">
            <v>UN</v>
          </cell>
          <cell r="E2564">
            <v>0.68</v>
          </cell>
        </row>
        <row r="2565">
          <cell r="A2565">
            <v>3535</v>
          </cell>
          <cell r="B2565" t="str">
            <v xml:space="preserve">JOELHO PVC SOLD 90G P/AGUA FRIA PREDIAL 40 MM </v>
          </cell>
          <cell r="C2565" t="str">
            <v>UN</v>
          </cell>
          <cell r="E2565">
            <v>1.58</v>
          </cell>
        </row>
        <row r="2566">
          <cell r="A2566">
            <v>3540</v>
          </cell>
          <cell r="B2566" t="str">
            <v xml:space="preserve">JOELHO PVC SOLD 90G P/AGUA FRIA PREDIAL 50 MM </v>
          </cell>
          <cell r="C2566" t="str">
            <v>UN</v>
          </cell>
          <cell r="E2566">
            <v>1.84</v>
          </cell>
        </row>
        <row r="2567">
          <cell r="A2567">
            <v>3539</v>
          </cell>
          <cell r="B2567" t="str">
            <v xml:space="preserve">JOELHO PVC SOLD 90G P/AGUA FRIA PREDIAL 60 MM </v>
          </cell>
          <cell r="C2567" t="str">
            <v>UN</v>
          </cell>
          <cell r="E2567">
            <v>8.9700000000000006</v>
          </cell>
        </row>
        <row r="2568">
          <cell r="A2568">
            <v>3520</v>
          </cell>
          <cell r="B2568" t="str">
            <v xml:space="preserve">JOELHO PVC SOLD 90G PB P/ ESG PREDIAL DN 100MM </v>
          </cell>
          <cell r="C2568" t="str">
            <v>UN</v>
          </cell>
          <cell r="E2568">
            <v>3.05</v>
          </cell>
        </row>
        <row r="2569">
          <cell r="A2569">
            <v>3526</v>
          </cell>
          <cell r="B2569" t="str">
            <v xml:space="preserve">JOELHO PVC SOLD 90G PB P/ ESG PREDIAL DN 50MM </v>
          </cell>
          <cell r="C2569" t="str">
            <v>UN</v>
          </cell>
          <cell r="E2569">
            <v>0.92</v>
          </cell>
        </row>
        <row r="2570">
          <cell r="A2570">
            <v>3509</v>
          </cell>
          <cell r="B2570" t="str">
            <v xml:space="preserve">JOELHO PVC SOLD 90G PB P/ ESG PREDIAL DN 75MM </v>
          </cell>
          <cell r="C2570" t="str">
            <v>UN</v>
          </cell>
          <cell r="E2570">
            <v>2.2400000000000002</v>
          </cell>
        </row>
        <row r="2571">
          <cell r="A2571">
            <v>3521</v>
          </cell>
          <cell r="B2571" t="str">
            <v xml:space="preserve">JOELHO PVC SOLD/ROSCA 90G P/AGUA FRIA PRED 20MM X 1/2" </v>
          </cell>
          <cell r="C2571" t="str">
            <v>UN</v>
          </cell>
          <cell r="E2571">
            <v>0.57999999999999996</v>
          </cell>
        </row>
        <row r="2572">
          <cell r="A2572">
            <v>3522</v>
          </cell>
          <cell r="B2572" t="str">
            <v xml:space="preserve">JOELHO PVC SOLD/ROSCA 90G P/AGUA FRIA PRED 25MM X 3/4" </v>
          </cell>
          <cell r="C2572" t="str">
            <v>UN</v>
          </cell>
          <cell r="E2572">
            <v>1</v>
          </cell>
        </row>
        <row r="2573">
          <cell r="A2573">
            <v>3497</v>
          </cell>
          <cell r="B2573" t="str">
            <v xml:space="preserve">JOELHO REDUCAO 90 PVC ROSCA E BUCHA DE LATAO 3/4" X 1/2" </v>
          </cell>
          <cell r="C2573" t="str">
            <v>UN</v>
          </cell>
          <cell r="E2573">
            <v>2.86</v>
          </cell>
        </row>
        <row r="2574">
          <cell r="A2574">
            <v>3498</v>
          </cell>
          <cell r="B2574" t="str">
            <v xml:space="preserve">JOELHO REDUCAO 90G PVC C/ ROSCA P/AGUA FRIA PREDIAL 1"X3/4" </v>
          </cell>
          <cell r="C2574" t="str">
            <v>UN</v>
          </cell>
          <cell r="E2574">
            <v>1.53</v>
          </cell>
        </row>
        <row r="2575">
          <cell r="A2575">
            <v>3496</v>
          </cell>
          <cell r="B2575" t="str">
            <v xml:space="preserve">JOELHO REDUCAO 90G PVC C/ ROSCA P/AGUA FRIA PREDIAL 3/4"X1/2" </v>
          </cell>
          <cell r="C2575" t="str">
            <v>UN</v>
          </cell>
          <cell r="E2575">
            <v>0.95</v>
          </cell>
        </row>
        <row r="2576">
          <cell r="A2576">
            <v>20147</v>
          </cell>
          <cell r="B2576" t="str">
            <v xml:space="preserve">JOELHO REDUCAO 90G PVC SOLD C/ BUCHA DE LATAO 25MM X 1/2" </v>
          </cell>
          <cell r="C2576" t="str">
            <v>UN</v>
          </cell>
          <cell r="E2576">
            <v>2.2599999999999998</v>
          </cell>
        </row>
        <row r="2577">
          <cell r="A2577">
            <v>3532</v>
          </cell>
          <cell r="B2577" t="str">
            <v xml:space="preserve">JOELHO REDUCAO 90G PVC SOLD C/ BUCHA DE LATAO 32MM X 3/4" Código Descriçao do Insumo Unid Preço Mediano (R$) </v>
          </cell>
          <cell r="C2577" t="str">
            <v>UN</v>
          </cell>
          <cell r="E2577">
            <v>5.47</v>
          </cell>
        </row>
        <row r="2578">
          <cell r="A2578">
            <v>3533</v>
          </cell>
          <cell r="B2578" t="str">
            <v xml:space="preserve">JOELHO REDUCAO 90G PVC SOLD P/AGUA FRIA PREDIAL 25 MM X 20 MM </v>
          </cell>
          <cell r="C2578" t="str">
            <v>UN</v>
          </cell>
          <cell r="E2578">
            <v>0.76</v>
          </cell>
        </row>
        <row r="2579">
          <cell r="A2579">
            <v>3538</v>
          </cell>
          <cell r="B2579" t="str">
            <v xml:space="preserve">JOELHO REDUCAO 90G PVC SOLD P/AGUA FRIA PREDIAL 32 MM X 25 MM </v>
          </cell>
          <cell r="C2579" t="str">
            <v>UN</v>
          </cell>
          <cell r="E2579">
            <v>1</v>
          </cell>
        </row>
        <row r="2580">
          <cell r="A2580">
            <v>3531</v>
          </cell>
          <cell r="B2580" t="str">
            <v xml:space="preserve">JOELHO REDUCAO 90G PVC SOLD/ROSCA P/AGUA FRIA PREDIAL 25MM X 1/2" </v>
          </cell>
          <cell r="C2580" t="str">
            <v>UN</v>
          </cell>
          <cell r="E2580">
            <v>0.74</v>
          </cell>
        </row>
        <row r="2581">
          <cell r="A2581">
            <v>3527</v>
          </cell>
          <cell r="B2581" t="str">
            <v xml:space="preserve">JOELHO REDUCAO 90G PVC SOLD/ROSCA P/AGUA FRIA PREDIAL 32MM X 3/4" </v>
          </cell>
          <cell r="C2581" t="str">
            <v>UN</v>
          </cell>
          <cell r="E2581">
            <v>3.74</v>
          </cell>
        </row>
        <row r="2582">
          <cell r="A2582">
            <v>3489</v>
          </cell>
          <cell r="B2582" t="str">
            <v xml:space="preserve">JOELHO 90 PVC C/ROSCA E BUCHA LATAO 3/4" </v>
          </cell>
          <cell r="C2582" t="str">
            <v>UN</v>
          </cell>
          <cell r="E2582">
            <v>3.58</v>
          </cell>
        </row>
        <row r="2583">
          <cell r="A2583">
            <v>20240</v>
          </cell>
          <cell r="B2583" t="str">
            <v xml:space="preserve">JOGO DE FERRAGEM P/ BASCULANTE DE MADEIRA - GONZOS, TRANQ., CORRENTES </v>
          </cell>
          <cell r="C2583" t="str">
            <v>JG</v>
          </cell>
          <cell r="E2583">
            <v>24.8</v>
          </cell>
        </row>
        <row r="2584">
          <cell r="A2584">
            <v>20242</v>
          </cell>
          <cell r="B2584" t="str">
            <v xml:space="preserve">JOGO DE FERRAGEM P/ JANELA CORRER EM FERRO CROMADO - TRILHO, RODIZIO, TRINCOS </v>
          </cell>
          <cell r="C2584" t="str">
            <v>JG</v>
          </cell>
          <cell r="E2584">
            <v>59.04</v>
          </cell>
        </row>
        <row r="2585">
          <cell r="A2585">
            <v>20243</v>
          </cell>
          <cell r="B2585" t="str">
            <v xml:space="preserve">JOGO DE FERRAGEM P/ JANELA CORRER EM FERRO NIQUELADO - TRILHO, RODIZIO, TRINCOS </v>
          </cell>
          <cell r="C2585" t="str">
            <v>JG</v>
          </cell>
          <cell r="E2585">
            <v>53.53</v>
          </cell>
        </row>
        <row r="2586">
          <cell r="A2586">
            <v>20241</v>
          </cell>
          <cell r="B2586" t="str">
            <v xml:space="preserve">JOGO DE FERRAGEM P/ JANELA CORRER EM LATAO CROMADO- TRILHO, RODIZIO, TRINCOS </v>
          </cell>
          <cell r="C2586" t="str">
            <v>JG</v>
          </cell>
          <cell r="E2586">
            <v>77.599999999999994</v>
          </cell>
        </row>
        <row r="2587">
          <cell r="A2587">
            <v>3104</v>
          </cell>
          <cell r="B2587" t="str">
            <v xml:space="preserve">JOGO DE FERRAGENS CROMADAS P/ PORTA DE VIDRO TEMPERADO, UMA FOLHA COMPOSTA: DOBRADICA SUPERIOR (101) E INFERIOR (103),TRINCO (502), FECHADURA (520),CONTRA FECHADURA (531),COM CAPUCHINHO </v>
          </cell>
          <cell r="C2587" t="str">
            <v>CJ</v>
          </cell>
          <cell r="E2587">
            <v>253.58</v>
          </cell>
        </row>
        <row r="2588">
          <cell r="A2588">
            <v>12032</v>
          </cell>
          <cell r="B2588" t="str">
            <v xml:space="preserve">JOGO TRANQUETA LATAO CROMADO TIPO 203 LA FONTE P/ FECHADURA PORTA BANHEIRO </v>
          </cell>
          <cell r="C2588" t="str">
            <v>JG</v>
          </cell>
          <cell r="E2588">
            <v>16.43</v>
          </cell>
        </row>
        <row r="2589">
          <cell r="A2589">
            <v>12030</v>
          </cell>
          <cell r="B2589" t="str">
            <v xml:space="preserve">JOGO TRANQUETA LATAO CROMADO TIPO 303 LA FONTE P/ FECHADURA PORTA BANHEIRO </v>
          </cell>
          <cell r="C2589" t="str">
            <v>JG</v>
          </cell>
          <cell r="E2589">
            <v>18.68</v>
          </cell>
        </row>
        <row r="2590">
          <cell r="A2590">
            <v>3545</v>
          </cell>
          <cell r="B2590" t="str">
            <v xml:space="preserve">JUNCAO CERAMICA 45G ESG BBP DN 100X100 </v>
          </cell>
          <cell r="C2590" t="str">
            <v>UN</v>
          </cell>
          <cell r="E2590">
            <v>18.77</v>
          </cell>
        </row>
        <row r="2591">
          <cell r="A2591">
            <v>3572</v>
          </cell>
          <cell r="B2591" t="str">
            <v xml:space="preserve">JUNCAO CERAMICA 45G ESG BBP DN 150X100 </v>
          </cell>
          <cell r="C2591" t="str">
            <v>UN</v>
          </cell>
          <cell r="E2591">
            <v>18.77</v>
          </cell>
        </row>
        <row r="2592">
          <cell r="A2592">
            <v>3573</v>
          </cell>
          <cell r="B2592" t="str">
            <v xml:space="preserve">JUNCAO CERAMICA 45G ESG BBP DN 150X150 </v>
          </cell>
          <cell r="C2592" t="str">
            <v>UN</v>
          </cell>
          <cell r="E2592">
            <v>23.14</v>
          </cell>
        </row>
        <row r="2593">
          <cell r="A2593">
            <v>3546</v>
          </cell>
          <cell r="B2593" t="str">
            <v xml:space="preserve">JUNCAO CERAMICA 45G ESG BBP DN 200X100 </v>
          </cell>
          <cell r="C2593" t="str">
            <v>UN</v>
          </cell>
          <cell r="E2593">
            <v>31.12</v>
          </cell>
        </row>
        <row r="2594">
          <cell r="A2594">
            <v>3574</v>
          </cell>
          <cell r="B2594" t="str">
            <v xml:space="preserve">JUNCAO CERAMICA 45G ESG BBP DN 200X150 </v>
          </cell>
          <cell r="C2594" t="str">
            <v>UN</v>
          </cell>
          <cell r="E2594">
            <v>39.35</v>
          </cell>
        </row>
        <row r="2595">
          <cell r="A2595">
            <v>3552</v>
          </cell>
          <cell r="B2595" t="str">
            <v xml:space="preserve">JUNCAO CERAMICA 45G ESG BBP DN 200X200 </v>
          </cell>
          <cell r="C2595" t="str">
            <v>UN</v>
          </cell>
          <cell r="E2595">
            <v>55.53</v>
          </cell>
        </row>
        <row r="2596">
          <cell r="A2596">
            <v>3551</v>
          </cell>
          <cell r="B2596" t="str">
            <v xml:space="preserve">JUNCAO CERAMICA 45G ESG BBP DN 250X100 </v>
          </cell>
          <cell r="C2596" t="str">
            <v>UN</v>
          </cell>
          <cell r="E2596">
            <v>50.92</v>
          </cell>
        </row>
        <row r="2597">
          <cell r="A2597">
            <v>3575</v>
          </cell>
          <cell r="B2597" t="str">
            <v xml:space="preserve">JUNCAO CERAMICA 45G ESG BBP DN 250X150 </v>
          </cell>
          <cell r="C2597" t="str">
            <v>UN</v>
          </cell>
          <cell r="E2597">
            <v>61.6</v>
          </cell>
        </row>
        <row r="2598">
          <cell r="A2598">
            <v>3576</v>
          </cell>
          <cell r="B2598" t="str">
            <v xml:space="preserve">JUNCAO CERAMICA 45G ESG BBP DN 250X200 </v>
          </cell>
          <cell r="C2598" t="str">
            <v>UN</v>
          </cell>
          <cell r="E2598">
            <v>87.79</v>
          </cell>
        </row>
        <row r="2599">
          <cell r="A2599">
            <v>3577</v>
          </cell>
          <cell r="B2599" t="str">
            <v xml:space="preserve">JUNCAO CERAMICA 45G ESG BBP DN 250X250 </v>
          </cell>
          <cell r="C2599" t="str">
            <v>UN</v>
          </cell>
          <cell r="E2599">
            <v>125.44</v>
          </cell>
        </row>
        <row r="2600">
          <cell r="A2600">
            <v>3578</v>
          </cell>
          <cell r="B2600" t="str">
            <v xml:space="preserve">JUNCAO CERAMICA 45G ESG BBP DN 300X100 </v>
          </cell>
          <cell r="C2600" t="str">
            <v>UN</v>
          </cell>
          <cell r="E2600">
            <v>73.81</v>
          </cell>
        </row>
        <row r="2601">
          <cell r="A2601">
            <v>3579</v>
          </cell>
          <cell r="B2601" t="str">
            <v xml:space="preserve">JUNCAO CERAMICA 45G ESG BBP DN 300X150 </v>
          </cell>
          <cell r="C2601" t="str">
            <v>UN</v>
          </cell>
          <cell r="E2601">
            <v>91.02</v>
          </cell>
        </row>
        <row r="2602">
          <cell r="A2602">
            <v>3580</v>
          </cell>
          <cell r="B2602" t="str">
            <v xml:space="preserve">JUNCAO CERAMICA 45G ESG BBP DN 300X200 </v>
          </cell>
          <cell r="C2602" t="str">
            <v>UN</v>
          </cell>
          <cell r="E2602">
            <v>139.19999999999999</v>
          </cell>
        </row>
        <row r="2603">
          <cell r="A2603">
            <v>3550</v>
          </cell>
          <cell r="B2603" t="str">
            <v xml:space="preserve">JUNCAO CERAMICA 45G ESG BBP DN 300X250 </v>
          </cell>
          <cell r="C2603" t="str">
            <v>UN</v>
          </cell>
          <cell r="E2603">
            <v>154.99</v>
          </cell>
        </row>
        <row r="2604">
          <cell r="A2604">
            <v>3581</v>
          </cell>
          <cell r="B2604" t="str">
            <v xml:space="preserve">JUNCAO CERAMICA 45G ESG BBP DN 300X300 </v>
          </cell>
          <cell r="C2604" t="str">
            <v>UN</v>
          </cell>
          <cell r="E2604">
            <v>164.4</v>
          </cell>
        </row>
        <row r="2605">
          <cell r="A2605">
            <v>3582</v>
          </cell>
          <cell r="B2605" t="str">
            <v xml:space="preserve">JUNCAO CERAMICA 45G ESG BBP DN 350X100 </v>
          </cell>
          <cell r="C2605" t="str">
            <v>UN</v>
          </cell>
          <cell r="E2605">
            <v>138.63999999999999</v>
          </cell>
        </row>
        <row r="2606">
          <cell r="A2606">
            <v>3547</v>
          </cell>
          <cell r="B2606" t="str">
            <v xml:space="preserve">JUNCAO CERAMICA 45G ESG BBP DN 350X150 </v>
          </cell>
          <cell r="C2606" t="str">
            <v>UN</v>
          </cell>
          <cell r="E2606">
            <v>170.93</v>
          </cell>
        </row>
        <row r="2607">
          <cell r="A2607">
            <v>3583</v>
          </cell>
          <cell r="B2607" t="str">
            <v xml:space="preserve">JUNCAO CERAMICA 45G ESG BBP DN 350X200 </v>
          </cell>
          <cell r="C2607" t="str">
            <v>UN</v>
          </cell>
          <cell r="E2607">
            <v>243.53</v>
          </cell>
        </row>
        <row r="2608">
          <cell r="A2608">
            <v>3584</v>
          </cell>
          <cell r="B2608" t="str">
            <v xml:space="preserve">JUNCAO CERAMICA 45G ESG BBP DN 350X250 </v>
          </cell>
          <cell r="C2608" t="str">
            <v>UN</v>
          </cell>
          <cell r="E2608">
            <v>285.93</v>
          </cell>
        </row>
        <row r="2609">
          <cell r="A2609">
            <v>3564</v>
          </cell>
          <cell r="B2609" t="str">
            <v xml:space="preserve">JUNCAO CERAMICA 45G ESG BBP DN 350X300 </v>
          </cell>
          <cell r="C2609" t="str">
            <v>UN</v>
          </cell>
          <cell r="E2609">
            <v>296.79000000000002</v>
          </cell>
        </row>
        <row r="2610">
          <cell r="A2610">
            <v>3561</v>
          </cell>
          <cell r="B2610" t="str">
            <v xml:space="preserve">JUNCAO CERAMICA 45G ESG BBP DN 350X350 </v>
          </cell>
          <cell r="C2610" t="str">
            <v>UN</v>
          </cell>
          <cell r="E2610">
            <v>308.67</v>
          </cell>
        </row>
        <row r="2611">
          <cell r="A2611">
            <v>3565</v>
          </cell>
          <cell r="B2611" t="str">
            <v xml:space="preserve">JUNCAO CERAMICA 45G ESG BBP DN 375X100 </v>
          </cell>
          <cell r="C2611" t="str">
            <v>UN</v>
          </cell>
          <cell r="E2611">
            <v>144.99</v>
          </cell>
        </row>
        <row r="2612">
          <cell r="A2612">
            <v>3566</v>
          </cell>
          <cell r="B2612" t="str">
            <v xml:space="preserve">JUNCAO CERAMICA 45G ESG BBP DN 375X150 </v>
          </cell>
          <cell r="C2612" t="str">
            <v>UN</v>
          </cell>
          <cell r="E2612">
            <v>178.8</v>
          </cell>
        </row>
        <row r="2613">
          <cell r="A2613">
            <v>3567</v>
          </cell>
          <cell r="B2613" t="str">
            <v xml:space="preserve">JUNCAO CERAMICA 45G ESG BBP DN 375X200 </v>
          </cell>
          <cell r="C2613" t="str">
            <v>UN</v>
          </cell>
          <cell r="E2613">
            <v>254.74</v>
          </cell>
        </row>
        <row r="2614">
          <cell r="A2614">
            <v>3568</v>
          </cell>
          <cell r="B2614" t="str">
            <v xml:space="preserve">JUNCAO CERAMICA 45G ESG BBP DN 375X250 </v>
          </cell>
          <cell r="C2614" t="str">
            <v>UN</v>
          </cell>
          <cell r="E2614">
            <v>289.55</v>
          </cell>
        </row>
        <row r="2615">
          <cell r="A2615">
            <v>3569</v>
          </cell>
          <cell r="B2615" t="str">
            <v xml:space="preserve">JUNCAO CERAMICA 45G ESG BBP DN 375X300 </v>
          </cell>
          <cell r="C2615" t="str">
            <v>UN</v>
          </cell>
          <cell r="E2615">
            <v>304.02999999999997</v>
          </cell>
        </row>
        <row r="2616">
          <cell r="A2616">
            <v>3570</v>
          </cell>
          <cell r="B2616" t="str">
            <v xml:space="preserve">JUNCAO CERAMICA 45G ESG BBP DN 375X350 </v>
          </cell>
          <cell r="C2616" t="str">
            <v>UN</v>
          </cell>
          <cell r="E2616">
            <v>318.5</v>
          </cell>
        </row>
        <row r="2617">
          <cell r="A2617">
            <v>3548</v>
          </cell>
          <cell r="B2617" t="str">
            <v xml:space="preserve">JUNCAO CERAMICA 45G ESG BBP DN 375X375 </v>
          </cell>
          <cell r="C2617" t="str">
            <v>UN</v>
          </cell>
          <cell r="E2617">
            <v>322.87</v>
          </cell>
        </row>
        <row r="2618">
          <cell r="A2618">
            <v>3571</v>
          </cell>
          <cell r="B2618" t="str">
            <v xml:space="preserve">JUNCAO CERAMICA 45G ESG BBP DN 400X100 </v>
          </cell>
          <cell r="C2618" t="str">
            <v>UN</v>
          </cell>
          <cell r="E2618">
            <v>182.42</v>
          </cell>
        </row>
        <row r="2619">
          <cell r="A2619">
            <v>3563</v>
          </cell>
          <cell r="B2619" t="str">
            <v xml:space="preserve">JUNCAO CERAMICA 45G ESG BBP DN 400X150 </v>
          </cell>
          <cell r="C2619" t="str">
            <v>UN</v>
          </cell>
          <cell r="E2619">
            <v>224.93</v>
          </cell>
        </row>
        <row r="2620">
          <cell r="A2620">
            <v>3562</v>
          </cell>
          <cell r="B2620" t="str">
            <v xml:space="preserve">JUNCAO CERAMICA 45G ESG BBP DN 400X200 </v>
          </cell>
          <cell r="C2620" t="str">
            <v>UN</v>
          </cell>
          <cell r="E2620">
            <v>320.38</v>
          </cell>
        </row>
        <row r="2621">
          <cell r="A2621">
            <v>3553</v>
          </cell>
          <cell r="B2621" t="str">
            <v xml:space="preserve">JUNCAO CERAMICA 45G ESG BBP DN 400X250 </v>
          </cell>
          <cell r="C2621" t="str">
            <v>UN</v>
          </cell>
          <cell r="E2621">
            <v>361.94</v>
          </cell>
        </row>
        <row r="2622">
          <cell r="A2622">
            <v>3554</v>
          </cell>
          <cell r="B2622" t="str">
            <v xml:space="preserve">JUNCAO CERAMICA 45G ESG BBP DN 400X300 </v>
          </cell>
          <cell r="C2622" t="str">
            <v>UN</v>
          </cell>
          <cell r="E2622">
            <v>380.03</v>
          </cell>
        </row>
        <row r="2623">
          <cell r="A2623">
            <v>3555</v>
          </cell>
          <cell r="B2623" t="str">
            <v xml:space="preserve">JUNCAO CERAMICA 45G ESG BBP DN 400X350 </v>
          </cell>
          <cell r="C2623" t="str">
            <v>UN</v>
          </cell>
          <cell r="E2623">
            <v>398.13</v>
          </cell>
        </row>
        <row r="2624">
          <cell r="A2624">
            <v>3556</v>
          </cell>
          <cell r="B2624" t="str">
            <v xml:space="preserve">JUNCAO CERAMICA 45G ESG BBP DN 400X375 </v>
          </cell>
          <cell r="C2624" t="str">
            <v>UN</v>
          </cell>
          <cell r="E2624">
            <v>401.75</v>
          </cell>
        </row>
        <row r="2625">
          <cell r="A2625">
            <v>3557</v>
          </cell>
          <cell r="B2625" t="str">
            <v xml:space="preserve">JUNCAO CERAMICA 45G ESG BBP DN 400X400 </v>
          </cell>
          <cell r="C2625" t="str">
            <v>UN</v>
          </cell>
          <cell r="E2625">
            <v>414.13</v>
          </cell>
        </row>
        <row r="2626">
          <cell r="A2626">
            <v>3558</v>
          </cell>
          <cell r="B2626" t="str">
            <v xml:space="preserve">JUNCAO CERAMICA 45G ESG BBP DN 45G 0X100 </v>
          </cell>
          <cell r="C2626" t="str">
            <v>UN</v>
          </cell>
          <cell r="E2626">
            <v>269.07</v>
          </cell>
        </row>
        <row r="2627">
          <cell r="A2627">
            <v>3559</v>
          </cell>
          <cell r="B2627" t="str">
            <v xml:space="preserve">JUNCAO CERAMICA 45G ESG BBP DN 45G 0X150 </v>
          </cell>
          <cell r="C2627" t="str">
            <v>UN</v>
          </cell>
          <cell r="E2627">
            <v>331.77</v>
          </cell>
        </row>
        <row r="2628">
          <cell r="A2628">
            <v>3560</v>
          </cell>
          <cell r="B2628" t="str">
            <v xml:space="preserve">JUNCAO CERAMICA 45G ESG BBP DN 45G 0X200 </v>
          </cell>
          <cell r="C2628" t="str">
            <v>UN</v>
          </cell>
          <cell r="E2628">
            <v>472.57</v>
          </cell>
        </row>
        <row r="2629">
          <cell r="A2629">
            <v>3549</v>
          </cell>
          <cell r="B2629" t="str">
            <v xml:space="preserve">JUNCAO CERAMICA 45G ESG BBP DN 45G 0X250 </v>
          </cell>
          <cell r="C2629" t="str">
            <v>UN</v>
          </cell>
          <cell r="E2629">
            <v>513.95000000000005</v>
          </cell>
        </row>
        <row r="2630">
          <cell r="A2630">
            <v>20139</v>
          </cell>
          <cell r="B2630" t="str">
            <v xml:space="preserve">JUNCAO DUPLA PVC SERIE R P/ ESG PREDIAL DN 100MM Código Descriçao do Insumo Unid Preço Mediano (R$) </v>
          </cell>
          <cell r="C2630" t="str">
            <v>UN</v>
          </cell>
          <cell r="E2630">
            <v>27.29</v>
          </cell>
        </row>
        <row r="2631">
          <cell r="A2631">
            <v>3668</v>
          </cell>
          <cell r="B2631" t="str">
            <v xml:space="preserve">JUNCAO DUPLA PVC SOLD P/ ESG PREDIAL DN 100MM </v>
          </cell>
          <cell r="C2631" t="str">
            <v>UN</v>
          </cell>
          <cell r="E2631">
            <v>13.13</v>
          </cell>
        </row>
        <row r="2632">
          <cell r="A2632">
            <v>3656</v>
          </cell>
          <cell r="B2632" t="str">
            <v xml:space="preserve">JUNCAO DUPLA PVC SOLD P/ ESG PREDIAL DN 75MM </v>
          </cell>
          <cell r="C2632" t="str">
            <v>UN</v>
          </cell>
          <cell r="E2632">
            <v>6.61</v>
          </cell>
        </row>
        <row r="2633">
          <cell r="A2633">
            <v>3593</v>
          </cell>
          <cell r="B2633" t="str">
            <v xml:space="preserve">JUNCAO FERRO GALV 45 ROSCA 1 1/2" </v>
          </cell>
          <cell r="C2633" t="str">
            <v>UN</v>
          </cell>
          <cell r="E2633">
            <v>31.04</v>
          </cell>
        </row>
        <row r="2634">
          <cell r="A2634">
            <v>3588</v>
          </cell>
          <cell r="B2634" t="str">
            <v xml:space="preserve">JUNCAO FERRO GALV 45 ROSCA 1 1/4" </v>
          </cell>
          <cell r="C2634" t="str">
            <v>UN</v>
          </cell>
          <cell r="E2634">
            <v>23.13</v>
          </cell>
        </row>
        <row r="2635">
          <cell r="A2635">
            <v>3585</v>
          </cell>
          <cell r="B2635" t="str">
            <v xml:space="preserve">JUNCAO FERRO GALV 45 ROSCA 1/2" </v>
          </cell>
          <cell r="C2635" t="str">
            <v>UN</v>
          </cell>
          <cell r="E2635">
            <v>5.78</v>
          </cell>
        </row>
        <row r="2636">
          <cell r="A2636">
            <v>3587</v>
          </cell>
          <cell r="B2636" t="str">
            <v xml:space="preserve">JUNCAO FERRO GALV 45 ROSCA 1" </v>
          </cell>
          <cell r="C2636" t="str">
            <v>UN</v>
          </cell>
          <cell r="E2636">
            <v>15.61</v>
          </cell>
        </row>
        <row r="2637">
          <cell r="A2637">
            <v>3590</v>
          </cell>
          <cell r="B2637" t="str">
            <v xml:space="preserve">JUNCAO FERRO GALV 45 ROSCA 2 1/2" </v>
          </cell>
          <cell r="C2637" t="str">
            <v>UN</v>
          </cell>
          <cell r="E2637">
            <v>75.14</v>
          </cell>
        </row>
        <row r="2638">
          <cell r="A2638">
            <v>3589</v>
          </cell>
          <cell r="B2638" t="str">
            <v xml:space="preserve">JUNCAO FERRO GALV 45 ROSCA 2" </v>
          </cell>
          <cell r="C2638" t="str">
            <v>UN</v>
          </cell>
          <cell r="E2638">
            <v>50.8</v>
          </cell>
        </row>
        <row r="2639">
          <cell r="A2639">
            <v>3586</v>
          </cell>
          <cell r="B2639" t="str">
            <v xml:space="preserve">JUNCAO FERRO GALV 45 ROSCA 3/4" </v>
          </cell>
          <cell r="C2639" t="str">
            <v>UN</v>
          </cell>
          <cell r="E2639">
            <v>10.62</v>
          </cell>
        </row>
        <row r="2640">
          <cell r="A2640">
            <v>3592</v>
          </cell>
          <cell r="B2640" t="str">
            <v xml:space="preserve">JUNCAO FERRO GALV 45 ROSCA 3" </v>
          </cell>
          <cell r="C2640" t="str">
            <v>UN</v>
          </cell>
          <cell r="E2640">
            <v>114.62</v>
          </cell>
        </row>
        <row r="2641">
          <cell r="A2641">
            <v>3591</v>
          </cell>
          <cell r="B2641" t="str">
            <v xml:space="preserve">JUNCAO FERRO GALV 45 ROSCA 4" </v>
          </cell>
          <cell r="C2641" t="str">
            <v>UN</v>
          </cell>
          <cell r="E2641">
            <v>197.83</v>
          </cell>
        </row>
        <row r="2642">
          <cell r="A2642">
            <v>3632</v>
          </cell>
          <cell r="B2642" t="str">
            <v xml:space="preserve">JUNCAO FOFO 45 GR C/FLANGES PN 10/16/25 DN 50X50 </v>
          </cell>
          <cell r="C2642" t="str">
            <v>UN</v>
          </cell>
          <cell r="E2642">
            <v>97.6</v>
          </cell>
        </row>
        <row r="2643">
          <cell r="A2643">
            <v>3638</v>
          </cell>
          <cell r="B2643" t="str">
            <v xml:space="preserve">JUNCAO FOFO 45 GR C/FLANGES PN-10 DN 400X300 </v>
          </cell>
          <cell r="C2643" t="str">
            <v>UN</v>
          </cell>
          <cell r="E2643">
            <v>1717.05</v>
          </cell>
        </row>
        <row r="2644">
          <cell r="A2644">
            <v>3604</v>
          </cell>
          <cell r="B2644" t="str">
            <v xml:space="preserve">JUNCAO FOFO 45 GR C/FLANGES PN-10 DN 400X400 </v>
          </cell>
          <cell r="C2644" t="str">
            <v>UN</v>
          </cell>
          <cell r="E2644">
            <v>2323.12</v>
          </cell>
        </row>
        <row r="2645">
          <cell r="A2645">
            <v>3595</v>
          </cell>
          <cell r="B2645" t="str">
            <v xml:space="preserve">JUNCAO FOFO 45 GR C/FLANGES PN-10/16 DN 100X 80 </v>
          </cell>
          <cell r="C2645" t="str">
            <v>UN</v>
          </cell>
          <cell r="E2645">
            <v>212.54</v>
          </cell>
        </row>
        <row r="2646">
          <cell r="A2646">
            <v>3596</v>
          </cell>
          <cell r="B2646" t="str">
            <v xml:space="preserve">JUNCAO FOFO 45 GR C/FLANGES PN-10/16 DN 150X100 </v>
          </cell>
          <cell r="C2646" t="str">
            <v>UN</v>
          </cell>
          <cell r="E2646">
            <v>251.69</v>
          </cell>
        </row>
        <row r="2647">
          <cell r="A2647">
            <v>3635</v>
          </cell>
          <cell r="B2647" t="str">
            <v xml:space="preserve">JUNCAO FOFO 45 GR C/FLANGES PN-10/16 DN 150X150 </v>
          </cell>
          <cell r="C2647" t="str">
            <v>UN</v>
          </cell>
          <cell r="E2647">
            <v>412.82</v>
          </cell>
        </row>
        <row r="2648">
          <cell r="A2648">
            <v>3597</v>
          </cell>
          <cell r="B2648" t="str">
            <v xml:space="preserve">JUNCAO FOFO 45 GR C/FLANGES PN-10/16 DN 200X100 </v>
          </cell>
          <cell r="C2648" t="str">
            <v>UN</v>
          </cell>
          <cell r="E2648">
            <v>592.21</v>
          </cell>
        </row>
        <row r="2649">
          <cell r="A2649">
            <v>3639</v>
          </cell>
          <cell r="B2649" t="str">
            <v xml:space="preserve">JUNCAO FOFO 45 GR C/FLANGES PN-10/16 DN 200X150 </v>
          </cell>
          <cell r="C2649" t="str">
            <v>UN</v>
          </cell>
          <cell r="E2649">
            <v>642.61</v>
          </cell>
        </row>
        <row r="2650">
          <cell r="A2650">
            <v>3598</v>
          </cell>
          <cell r="B2650" t="str">
            <v xml:space="preserve">JUNCAO FOFO 45 GR C/FLANGES PN-10/16 DN 200X200 </v>
          </cell>
          <cell r="C2650" t="str">
            <v>UN</v>
          </cell>
          <cell r="E2650">
            <v>689.22</v>
          </cell>
        </row>
        <row r="2651">
          <cell r="A2651">
            <v>3599</v>
          </cell>
          <cell r="B2651" t="str">
            <v xml:space="preserve">JUNCAO FOFO 45 GR C/FLANGES PN-10/16 DN 250X150 </v>
          </cell>
          <cell r="C2651" t="str">
            <v>UN</v>
          </cell>
          <cell r="E2651">
            <v>823.72</v>
          </cell>
        </row>
        <row r="2652">
          <cell r="A2652">
            <v>3600</v>
          </cell>
          <cell r="B2652" t="str">
            <v xml:space="preserve">JUNCAO FOFO 45 GR C/FLANGES PN-10/16 DN 250X200 </v>
          </cell>
          <cell r="C2652" t="str">
            <v>UN</v>
          </cell>
          <cell r="E2652">
            <v>869.49</v>
          </cell>
        </row>
        <row r="2653">
          <cell r="A2653">
            <v>3601</v>
          </cell>
          <cell r="B2653" t="str">
            <v xml:space="preserve">JUNCAO FOFO 45 GR C/FLANGES PN-10/16 DN 250X250 </v>
          </cell>
          <cell r="C2653" t="str">
            <v>UN</v>
          </cell>
          <cell r="E2653">
            <v>1150.06</v>
          </cell>
        </row>
        <row r="2654">
          <cell r="A2654">
            <v>3602</v>
          </cell>
          <cell r="B2654" t="str">
            <v xml:space="preserve">JUNCAO FOFO 45 GR C/FLANGES PN-10/16 DN 300X200 </v>
          </cell>
          <cell r="C2654" t="str">
            <v>UN</v>
          </cell>
          <cell r="E2654">
            <v>1052.49</v>
          </cell>
        </row>
        <row r="2655">
          <cell r="A2655">
            <v>3603</v>
          </cell>
          <cell r="B2655" t="str">
            <v xml:space="preserve">JUNCAO FOFO 45 GR C/FLANGES PN-10/16 DN 300X300 </v>
          </cell>
          <cell r="C2655" t="str">
            <v>UN</v>
          </cell>
          <cell r="E2655">
            <v>1503.62</v>
          </cell>
        </row>
        <row r="2656">
          <cell r="A2656">
            <v>3637</v>
          </cell>
          <cell r="B2656" t="str">
            <v xml:space="preserve">JUNCAO FOFO 45 GR C/FLANGES PN-10/16/25 DN 80X 80 </v>
          </cell>
          <cell r="C2656" t="str">
            <v>UN</v>
          </cell>
          <cell r="E2656">
            <v>173.72</v>
          </cell>
        </row>
        <row r="2657">
          <cell r="A2657">
            <v>3608</v>
          </cell>
          <cell r="B2657" t="str">
            <v xml:space="preserve">JUNCAO FOFO 45 GR C/FLANGES PN-16 DN 200X100 </v>
          </cell>
          <cell r="C2657" t="str">
            <v>UN</v>
          </cell>
          <cell r="E2657">
            <v>592.21</v>
          </cell>
        </row>
        <row r="2658">
          <cell r="A2658">
            <v>3609</v>
          </cell>
          <cell r="B2658" t="str">
            <v xml:space="preserve">JUNCAO FOFO 45 GR C/FLANGES PN-16 DN 200X150 </v>
          </cell>
          <cell r="C2658" t="str">
            <v>UN</v>
          </cell>
          <cell r="E2658">
            <v>642.61</v>
          </cell>
        </row>
        <row r="2659">
          <cell r="A2659">
            <v>3610</v>
          </cell>
          <cell r="B2659" t="str">
            <v xml:space="preserve">JUNCAO FOFO 45 GR C/FLANGES PN-16 DN 200X200 </v>
          </cell>
          <cell r="C2659" t="str">
            <v>UN</v>
          </cell>
          <cell r="E2659">
            <v>689.22</v>
          </cell>
        </row>
        <row r="2660">
          <cell r="A2660">
            <v>3634</v>
          </cell>
          <cell r="B2660" t="str">
            <v xml:space="preserve">JUNCAO FOFO 45 GR C/FLANGES PN-16 DN 250X150 </v>
          </cell>
          <cell r="C2660" t="str">
            <v>UN</v>
          </cell>
          <cell r="E2660">
            <v>907.21</v>
          </cell>
        </row>
        <row r="2661">
          <cell r="A2661">
            <v>3611</v>
          </cell>
          <cell r="B2661" t="str">
            <v xml:space="preserve">JUNCAO FOFO 45 GR C/FLANGES PN-16 DN 250X200 </v>
          </cell>
          <cell r="C2661" t="str">
            <v>UN</v>
          </cell>
          <cell r="E2661">
            <v>957.6</v>
          </cell>
        </row>
        <row r="2662">
          <cell r="A2662">
            <v>3612</v>
          </cell>
          <cell r="B2662" t="str">
            <v xml:space="preserve">JUNCAO FOFO 45 GR C/FLANGES PN-16 DN 250X250 </v>
          </cell>
          <cell r="C2662" t="str">
            <v>UN</v>
          </cell>
          <cell r="E2662">
            <v>1150.05</v>
          </cell>
        </row>
        <row r="2663">
          <cell r="A2663">
            <v>3613</v>
          </cell>
          <cell r="B2663" t="str">
            <v xml:space="preserve">JUNCAO FOFO 45 GR C/FLANGES PN-16 DN 300X200 </v>
          </cell>
          <cell r="C2663" t="str">
            <v>UN</v>
          </cell>
          <cell r="E2663">
            <v>1364.14</v>
          </cell>
        </row>
        <row r="2664">
          <cell r="A2664">
            <v>3633</v>
          </cell>
          <cell r="B2664" t="str">
            <v xml:space="preserve">JUNCAO FOFO 45 GR C/FLANGES PN-16 DN 300X300 </v>
          </cell>
          <cell r="C2664" t="str">
            <v>UN</v>
          </cell>
          <cell r="E2664">
            <v>2048.0500000000002</v>
          </cell>
        </row>
        <row r="2665">
          <cell r="A2665">
            <v>3614</v>
          </cell>
          <cell r="B2665" t="str">
            <v xml:space="preserve">JUNCAO FOFO 45 GR C/FLANGES PN-16 DN 400X300 </v>
          </cell>
          <cell r="C2665" t="str">
            <v>UN</v>
          </cell>
          <cell r="E2665">
            <v>2027.7</v>
          </cell>
        </row>
        <row r="2666">
          <cell r="A2666">
            <v>3615</v>
          </cell>
          <cell r="B2666" t="str">
            <v xml:space="preserve">JUNCAO FOFO 45 GR C/FLANGES PN-16 DN 400X400 </v>
          </cell>
          <cell r="C2666" t="str">
            <v>UN</v>
          </cell>
          <cell r="E2666">
            <v>2537.9699999999998</v>
          </cell>
        </row>
        <row r="2667">
          <cell r="A2667">
            <v>3617</v>
          </cell>
          <cell r="B2667" t="str">
            <v xml:space="preserve">JUNCAO FOFO 45 GR C/FLANGES PN-25 DN 100X100 </v>
          </cell>
          <cell r="C2667" t="str">
            <v>UN</v>
          </cell>
          <cell r="E2667">
            <v>236.04</v>
          </cell>
        </row>
        <row r="2668">
          <cell r="A2668">
            <v>3629</v>
          </cell>
          <cell r="B2668" t="str">
            <v xml:space="preserve">JUNCAO FOFO 45 GR C/FLANGES PN-25 DN 150X100 </v>
          </cell>
          <cell r="C2668" t="str">
            <v>UN</v>
          </cell>
          <cell r="E2668">
            <v>453.6</v>
          </cell>
        </row>
        <row r="2669">
          <cell r="A2669">
            <v>3618</v>
          </cell>
          <cell r="B2669" t="str">
            <v xml:space="preserve">JUNCAO FOFO 45 GR C/FLANGES PN-25 DN 150X150 </v>
          </cell>
          <cell r="C2669" t="str">
            <v>UN</v>
          </cell>
          <cell r="E2669">
            <v>412.82</v>
          </cell>
        </row>
        <row r="2670">
          <cell r="A2670">
            <v>3619</v>
          </cell>
          <cell r="B2670" t="str">
            <v xml:space="preserve">JUNCAO FOFO 45 GR C/FLANGES PN-25 DN 200X100 </v>
          </cell>
          <cell r="C2670" t="str">
            <v>UN</v>
          </cell>
          <cell r="E2670">
            <v>655.21</v>
          </cell>
        </row>
        <row r="2671">
          <cell r="A2671">
            <v>3628</v>
          </cell>
          <cell r="B2671" t="str">
            <v xml:space="preserve">JUNCAO FOFO 45 GR C/FLANGES PN-25 DN 200X150 </v>
          </cell>
          <cell r="C2671" t="str">
            <v>UN</v>
          </cell>
          <cell r="E2671">
            <v>705.61</v>
          </cell>
        </row>
        <row r="2672">
          <cell r="A2672">
            <v>3620</v>
          </cell>
          <cell r="B2672" t="str">
            <v xml:space="preserve">JUNCAO FOFO 45 GR C/FLANGES PN-25 DN 200X200 </v>
          </cell>
          <cell r="C2672" t="str">
            <v>UN</v>
          </cell>
          <cell r="E2672">
            <v>907.22</v>
          </cell>
        </row>
        <row r="2673">
          <cell r="A2673">
            <v>3627</v>
          </cell>
          <cell r="B2673" t="str">
            <v xml:space="preserve">JUNCAO FOFO 45 GR C/FLANGES PN-25 DN 250X150 </v>
          </cell>
          <cell r="C2673" t="str">
            <v>UN</v>
          </cell>
          <cell r="E2673">
            <v>995.42</v>
          </cell>
        </row>
        <row r="2674">
          <cell r="A2674">
            <v>3621</v>
          </cell>
          <cell r="B2674" t="str">
            <v xml:space="preserve">JUNCAO FOFO 45 GR C/FLANGES PN-25 DN 250X200 </v>
          </cell>
          <cell r="C2674" t="str">
            <v>UN</v>
          </cell>
          <cell r="E2674">
            <v>1058.42</v>
          </cell>
        </row>
        <row r="2675">
          <cell r="A2675">
            <v>3626</v>
          </cell>
          <cell r="B2675" t="str">
            <v xml:space="preserve">JUNCAO FOFO 45 GR C/FLANGES PN-25 DN 250X250 </v>
          </cell>
          <cell r="C2675" t="str">
            <v>UN</v>
          </cell>
          <cell r="E2675">
            <v>1150.05</v>
          </cell>
        </row>
        <row r="2676">
          <cell r="A2676">
            <v>3622</v>
          </cell>
          <cell r="B2676" t="str">
            <v xml:space="preserve">JUNCAO FOFO 45 GR C/FLANGES PN-25 DN 300X200 </v>
          </cell>
          <cell r="C2676" t="str">
            <v>UN</v>
          </cell>
          <cell r="E2676">
            <v>1363.86</v>
          </cell>
        </row>
        <row r="2677">
          <cell r="A2677">
            <v>3625</v>
          </cell>
          <cell r="B2677" t="str">
            <v xml:space="preserve">JUNCAO FOFO 45 GR C/FLANGES PN-25 DN 300X300 </v>
          </cell>
          <cell r="C2677" t="str">
            <v>UN</v>
          </cell>
          <cell r="E2677">
            <v>2048.0500000000002</v>
          </cell>
        </row>
        <row r="2678">
          <cell r="A2678">
            <v>3623</v>
          </cell>
          <cell r="B2678" t="str">
            <v xml:space="preserve">JUNCAO FOFO 45 GR C/FLANGES PN-25 DN 400X300 </v>
          </cell>
          <cell r="C2678" t="str">
            <v>UN</v>
          </cell>
          <cell r="E2678">
            <v>2752.83</v>
          </cell>
        </row>
        <row r="2679">
          <cell r="A2679">
            <v>3624</v>
          </cell>
          <cell r="B2679" t="str">
            <v xml:space="preserve">JUNCAO FOFO 45 GR C/FLANGES PN-25 DN 400X400 </v>
          </cell>
          <cell r="C2679" t="str">
            <v>UN</v>
          </cell>
          <cell r="E2679">
            <v>3066.15</v>
          </cell>
        </row>
        <row r="2680">
          <cell r="A2680">
            <v>3607</v>
          </cell>
          <cell r="B2680" t="str">
            <v xml:space="preserve">JUNCAO FOFO 45º COM FLANGES, PN-10/16, DN = 100 X 100 MM </v>
          </cell>
          <cell r="C2680" t="str">
            <v>UN</v>
          </cell>
          <cell r="E2680">
            <v>236.04</v>
          </cell>
        </row>
        <row r="2681">
          <cell r="A2681">
            <v>10908</v>
          </cell>
          <cell r="B2681" t="str">
            <v xml:space="preserve">JUNCAO INVERTIDA PVC SOLD P/ ESG PREDIAL REDUCAO 100 X 50MM </v>
          </cell>
          <cell r="C2681" t="str">
            <v>UN</v>
          </cell>
          <cell r="E2681">
            <v>5.63</v>
          </cell>
        </row>
        <row r="2682">
          <cell r="A2682">
            <v>10909</v>
          </cell>
          <cell r="B2682" t="str">
            <v xml:space="preserve">JUNCAO INVERTIDA PVC SOLD P/ ESG PREDIAL REDUCAO 100 X 75MM </v>
          </cell>
          <cell r="C2682" t="str">
            <v>UN</v>
          </cell>
          <cell r="E2682">
            <v>9.2899999999999991</v>
          </cell>
        </row>
        <row r="2683">
          <cell r="A2683">
            <v>3669</v>
          </cell>
          <cell r="B2683" t="str">
            <v xml:space="preserve">JUNCAO INVERTIDA PVC SOLD P/ ESG PREDIAL REDUCAO 75 X 50MM Código Descriçao do Insumo Unid Preço Mediano (R$) </v>
          </cell>
          <cell r="C2683" t="str">
            <v>UN</v>
          </cell>
          <cell r="E2683">
            <v>3.63</v>
          </cell>
        </row>
        <row r="2684">
          <cell r="A2684">
            <v>10911</v>
          </cell>
          <cell r="B2684" t="str">
            <v xml:space="preserve">JUNCAO INVERTIDA PVC SOLD P/ ESG PREDIAL 75MM </v>
          </cell>
          <cell r="C2684" t="str">
            <v>UN</v>
          </cell>
          <cell r="E2684">
            <v>12.58</v>
          </cell>
        </row>
        <row r="2685">
          <cell r="A2685">
            <v>10865</v>
          </cell>
          <cell r="B2685" t="str">
            <v xml:space="preserve">JUNCAO PVC PBA NBR 10251 P/ REDE AGUA BBB DN 50/DE 60 MM </v>
          </cell>
          <cell r="C2685" t="str">
            <v>UN</v>
          </cell>
          <cell r="E2685">
            <v>17.41</v>
          </cell>
        </row>
        <row r="2686">
          <cell r="A2686">
            <v>3666</v>
          </cell>
          <cell r="B2686" t="str">
            <v xml:space="preserve">JUNCAO PVC SOLD 45G P/ ESG PREDIAL DN 40MM </v>
          </cell>
          <cell r="C2686" t="str">
            <v>UN</v>
          </cell>
          <cell r="E2686">
            <v>1.29</v>
          </cell>
        </row>
        <row r="2687">
          <cell r="A2687">
            <v>3653</v>
          </cell>
          <cell r="B2687" t="str">
            <v xml:space="preserve">JUNCAO PVC 45G NBR 10569 P/ REDE COLET ESG JE BBB DN 100MM </v>
          </cell>
          <cell r="C2687" t="str">
            <v>UN</v>
          </cell>
          <cell r="E2687">
            <v>18.100000000000001</v>
          </cell>
        </row>
        <row r="2688">
          <cell r="A2688">
            <v>3649</v>
          </cell>
          <cell r="B2688" t="str">
            <v xml:space="preserve">JUNCAO PVC 45G NBR 10569 P/ REDE COLET ESG JE BBB DN 150MM </v>
          </cell>
          <cell r="C2688" t="str">
            <v>UN</v>
          </cell>
          <cell r="E2688">
            <v>35.89</v>
          </cell>
        </row>
        <row r="2689">
          <cell r="A2689">
            <v>3651</v>
          </cell>
          <cell r="B2689" t="str">
            <v xml:space="preserve">JUNCAO PVC 45G NBR 10569 P/ REDE COLET ESG JE BBB DN 200MM </v>
          </cell>
          <cell r="C2689" t="str">
            <v>UN</v>
          </cell>
          <cell r="E2689">
            <v>59.59</v>
          </cell>
        </row>
        <row r="2690">
          <cell r="A2690">
            <v>3650</v>
          </cell>
          <cell r="B2690" t="str">
            <v xml:space="preserve">JUNCAO PVC 45G NBR 10569 P/ REDE COLET ESG JE BBB DN 250MM </v>
          </cell>
          <cell r="C2690" t="str">
            <v>UN</v>
          </cell>
          <cell r="E2690">
            <v>173.66</v>
          </cell>
        </row>
        <row r="2691">
          <cell r="A2691">
            <v>3645</v>
          </cell>
          <cell r="B2691" t="str">
            <v xml:space="preserve">JUNCAO PVC 45G NBR 10569 P/ REDE COLET ESG JE BBB DN 300MM </v>
          </cell>
          <cell r="C2691" t="str">
            <v>UN</v>
          </cell>
          <cell r="E2691">
            <v>284.05</v>
          </cell>
        </row>
        <row r="2692">
          <cell r="A2692">
            <v>3646</v>
          </cell>
          <cell r="B2692" t="str">
            <v xml:space="preserve">JUNCAO PVC 45G NBR 10569 P/ REDE COLET ESG JE BBB DN 350MM </v>
          </cell>
          <cell r="C2692" t="str">
            <v>UN</v>
          </cell>
          <cell r="E2692">
            <v>417.63</v>
          </cell>
        </row>
        <row r="2693">
          <cell r="A2693">
            <v>3647</v>
          </cell>
          <cell r="B2693" t="str">
            <v xml:space="preserve">JUNCAO PVC 45G NBR 10569 P/ REDE COLET ESG JE BBB DN 400MM </v>
          </cell>
          <cell r="C2693" t="str">
            <v>UN</v>
          </cell>
          <cell r="E2693">
            <v>566.99</v>
          </cell>
        </row>
        <row r="2694">
          <cell r="A2694">
            <v>12625</v>
          </cell>
          <cell r="B2694" t="str">
            <v xml:space="preserve">JUNCAO PVC 60G AQUAPLUV 88 MM </v>
          </cell>
          <cell r="C2694" t="str">
            <v>UN</v>
          </cell>
          <cell r="E2694">
            <v>32.15</v>
          </cell>
        </row>
        <row r="2695">
          <cell r="A2695">
            <v>20134</v>
          </cell>
          <cell r="B2695" t="str">
            <v xml:space="preserve">JUNCAO SIMPLES PVC LEVE 125MM </v>
          </cell>
          <cell r="C2695" t="str">
            <v>UN</v>
          </cell>
          <cell r="E2695">
            <v>55.03</v>
          </cell>
        </row>
        <row r="2696">
          <cell r="A2696">
            <v>20136</v>
          </cell>
          <cell r="B2696" t="str">
            <v xml:space="preserve">JUNCAO SIMPLES PVC LEVE 150MM </v>
          </cell>
          <cell r="C2696" t="str">
            <v>UN</v>
          </cell>
          <cell r="E2696">
            <v>61.5</v>
          </cell>
        </row>
        <row r="2697">
          <cell r="A2697">
            <v>3670</v>
          </cell>
          <cell r="B2697" t="str">
            <v xml:space="preserve">JUNCAO SIMPLES PVC P/ ESG PREDIAL DN 100X100MM </v>
          </cell>
          <cell r="C2697" t="str">
            <v>UN</v>
          </cell>
          <cell r="E2697">
            <v>7.47</v>
          </cell>
        </row>
        <row r="2698">
          <cell r="A2698">
            <v>3659</v>
          </cell>
          <cell r="B2698" t="str">
            <v xml:space="preserve">JUNCAO SIMPLES PVC P/ ESG PREDIAL DN 100X50MM </v>
          </cell>
          <cell r="C2698" t="str">
            <v>UN</v>
          </cell>
          <cell r="E2698">
            <v>4.3899999999999997</v>
          </cell>
        </row>
        <row r="2699">
          <cell r="A2699">
            <v>3660</v>
          </cell>
          <cell r="B2699" t="str">
            <v xml:space="preserve">JUNCAO SIMPLES PVC P/ ESG PREDIAL DN 100X75MM </v>
          </cell>
          <cell r="C2699" t="str">
            <v>UN</v>
          </cell>
          <cell r="E2699">
            <v>7.76</v>
          </cell>
        </row>
        <row r="2700">
          <cell r="A2700">
            <v>3662</v>
          </cell>
          <cell r="B2700" t="str">
            <v xml:space="preserve">JUNCAO SIMPLES PVC P/ ESG PREDIAL DN 50X50MM </v>
          </cell>
          <cell r="C2700" t="str">
            <v>UN</v>
          </cell>
          <cell r="E2700">
            <v>2.84</v>
          </cell>
        </row>
        <row r="2701">
          <cell r="A2701">
            <v>3661</v>
          </cell>
          <cell r="B2701" t="str">
            <v xml:space="preserve">JUNCAO SIMPLES PVC P/ ESG PREDIAL DN 75X50MM </v>
          </cell>
          <cell r="C2701" t="str">
            <v>UN</v>
          </cell>
          <cell r="E2701">
            <v>4.45</v>
          </cell>
        </row>
        <row r="2702">
          <cell r="A2702">
            <v>3658</v>
          </cell>
          <cell r="B2702" t="str">
            <v xml:space="preserve">JUNCAO SIMPLES PVC P/ ESG PREDIAL DN 75X75MM </v>
          </cell>
          <cell r="C2702" t="str">
            <v>UN</v>
          </cell>
          <cell r="E2702">
            <v>5.66</v>
          </cell>
        </row>
        <row r="2703">
          <cell r="A2703">
            <v>20144</v>
          </cell>
          <cell r="B2703" t="str">
            <v xml:space="preserve">JUNCAO SIMPLES PVC SERIE R P/ESG PREDIAL DN 100 X 100MM </v>
          </cell>
          <cell r="C2703" t="str">
            <v>UN</v>
          </cell>
          <cell r="E2703">
            <v>20.53</v>
          </cell>
        </row>
        <row r="2704">
          <cell r="A2704">
            <v>20143</v>
          </cell>
          <cell r="B2704" t="str">
            <v xml:space="preserve">JUNCAO SIMPLES PVC SERIE R P/ESG PREDIAL DN 100 X 75MM </v>
          </cell>
          <cell r="C2704" t="str">
            <v>UN</v>
          </cell>
          <cell r="E2704">
            <v>21.53</v>
          </cell>
        </row>
        <row r="2705">
          <cell r="A2705">
            <v>20145</v>
          </cell>
          <cell r="B2705" t="str">
            <v xml:space="preserve">JUNCAO SIMPLES PVC SERIE R P/ESG PREDIAL DN 150 X 100MM </v>
          </cell>
          <cell r="C2705" t="str">
            <v>UN</v>
          </cell>
          <cell r="E2705">
            <v>53.08</v>
          </cell>
        </row>
        <row r="2706">
          <cell r="A2706">
            <v>20146</v>
          </cell>
          <cell r="B2706" t="str">
            <v xml:space="preserve">JUNCAO SIMPLES PVC SERIE R P/ESG PREDIAL DN 150 X 150MM </v>
          </cell>
          <cell r="C2706" t="str">
            <v>UN</v>
          </cell>
          <cell r="E2706">
            <v>54.92</v>
          </cell>
        </row>
        <row r="2707">
          <cell r="A2707">
            <v>20140</v>
          </cell>
          <cell r="B2707" t="str">
            <v xml:space="preserve">JUNCAO SIMPLES PVC SERIE R P/ESG PREDIAL DN 40MM </v>
          </cell>
          <cell r="C2707" t="str">
            <v>UN</v>
          </cell>
          <cell r="E2707">
            <v>3.68</v>
          </cell>
        </row>
        <row r="2708">
          <cell r="A2708">
            <v>20141</v>
          </cell>
          <cell r="B2708" t="str">
            <v xml:space="preserve">JUNCAO SIMPLES PVC SERIE R P/ESG PREDIAL DN 50MM </v>
          </cell>
          <cell r="C2708" t="str">
            <v>UN</v>
          </cell>
          <cell r="E2708">
            <v>5.68</v>
          </cell>
        </row>
        <row r="2709">
          <cell r="A2709">
            <v>20142</v>
          </cell>
          <cell r="B2709" t="str">
            <v xml:space="preserve">JUNCAO SIMPLES PVC SERIE R P/ESG PREDIAL DN 75 X 75MM </v>
          </cell>
          <cell r="C2709" t="str">
            <v>UN</v>
          </cell>
          <cell r="E2709">
            <v>13.47</v>
          </cell>
        </row>
        <row r="2710">
          <cell r="A2710">
            <v>20138</v>
          </cell>
          <cell r="B2710" t="str">
            <v xml:space="preserve">JUNCAO SIMPLES REDUCAO PVC LEVE C/ BOLSA P/ ANEL 150 X 100MM </v>
          </cell>
          <cell r="C2710" t="str">
            <v>UN</v>
          </cell>
          <cell r="E2710">
            <v>23.68</v>
          </cell>
        </row>
        <row r="2711">
          <cell r="A2711">
            <v>20137</v>
          </cell>
          <cell r="B2711" t="str">
            <v xml:space="preserve">JUNCAO SIMPLES REDUCAO PVC LEVE C/ BOLSA P/ ANEL 150 X 75MM </v>
          </cell>
          <cell r="C2711" t="str">
            <v>UN</v>
          </cell>
          <cell r="E2711">
            <v>20.71</v>
          </cell>
        </row>
        <row r="2712">
          <cell r="A2712">
            <v>14157</v>
          </cell>
          <cell r="B2712" t="str">
            <v xml:space="preserve">JUNCAO 2 GARRAS P/ INST. APARENTE </v>
          </cell>
          <cell r="C2712" t="str">
            <v>UN</v>
          </cell>
          <cell r="E2712">
            <v>0.73</v>
          </cell>
        </row>
        <row r="2713">
          <cell r="A2713">
            <v>3655</v>
          </cell>
          <cell r="B2713" t="str">
            <v xml:space="preserve">JUNCAO 45G PVC C/ ROSCA 1 1/2" </v>
          </cell>
          <cell r="C2713" t="str">
            <v>UN</v>
          </cell>
          <cell r="E2713">
            <v>10.98</v>
          </cell>
        </row>
        <row r="2714">
          <cell r="A2714">
            <v>3657</v>
          </cell>
          <cell r="B2714" t="str">
            <v xml:space="preserve">JUNCAO 45G PVC C/ ROSCA 1 1/4" </v>
          </cell>
          <cell r="C2714" t="str">
            <v>UN</v>
          </cell>
          <cell r="E2714">
            <v>9.2899999999999991</v>
          </cell>
        </row>
        <row r="2715">
          <cell r="A2715">
            <v>3654</v>
          </cell>
          <cell r="B2715" t="str">
            <v xml:space="preserve">JUNCAO 45G PVC C/ ROSCA 1/2" </v>
          </cell>
          <cell r="C2715" t="str">
            <v>UN</v>
          </cell>
          <cell r="E2715">
            <v>3.16</v>
          </cell>
        </row>
        <row r="2716">
          <cell r="A2716">
            <v>3663</v>
          </cell>
          <cell r="B2716" t="str">
            <v xml:space="preserve">JUNCAO 45G PVC C/ ROSCA 1" </v>
          </cell>
          <cell r="C2716" t="str">
            <v>UN</v>
          </cell>
          <cell r="E2716">
            <v>3.95</v>
          </cell>
        </row>
        <row r="2717">
          <cell r="A2717">
            <v>3665</v>
          </cell>
          <cell r="B2717" t="str">
            <v xml:space="preserve">JUNCAO 45G PVC C/ ROSCA 2" </v>
          </cell>
          <cell r="C2717" t="str">
            <v>UN</v>
          </cell>
          <cell r="E2717">
            <v>19.670000000000002</v>
          </cell>
        </row>
        <row r="2718">
          <cell r="A2718">
            <v>3664</v>
          </cell>
          <cell r="B2718" t="str">
            <v xml:space="preserve">JUNCAO 45G PVC C/ ROSCA 3/4" </v>
          </cell>
          <cell r="C2718" t="str">
            <v>UN</v>
          </cell>
          <cell r="E2718">
            <v>3.66</v>
          </cell>
        </row>
        <row r="2719">
          <cell r="A2719">
            <v>13364</v>
          </cell>
          <cell r="B2719" t="str">
            <v xml:space="preserve">JUNTA DE VIDRO H=20MM E=3MM </v>
          </cell>
          <cell r="C2719" t="str">
            <v>M</v>
          </cell>
          <cell r="E2719">
            <v>0.55000000000000004</v>
          </cell>
        </row>
        <row r="2720">
          <cell r="A2720">
            <v>3677</v>
          </cell>
          <cell r="B2720" t="str">
            <v xml:space="preserve">JUNTA DILATACAO ELASTICA (PVC) P/ CONCRETO (FUGENBAND) M-350/6 PRESSAO ATE 70 MCA </v>
          </cell>
          <cell r="C2720" t="str">
            <v>M</v>
          </cell>
          <cell r="E2720">
            <v>316.16000000000003</v>
          </cell>
        </row>
        <row r="2721">
          <cell r="A2721">
            <v>3674</v>
          </cell>
          <cell r="B2721" t="str">
            <v xml:space="preserve">JUNTA DILATACAO ELASTICA (PVC) P/ CONCRETO (FUGENBAND) O-120/3 PRESSAO ATE 2 MCA </v>
          </cell>
          <cell r="C2721" t="str">
            <v>M</v>
          </cell>
          <cell r="E2721">
            <v>52.16</v>
          </cell>
        </row>
        <row r="2722">
          <cell r="A2722">
            <v>3681</v>
          </cell>
          <cell r="B2722" t="str">
            <v xml:space="preserve">JUNTA DILATACAO ELASTICA (PVC) P/ CONCRETO (FUGENBAND) O-220/6 PRESSAO ATE 30 MCA </v>
          </cell>
          <cell r="C2722" t="str">
            <v>M</v>
          </cell>
          <cell r="E2722">
            <v>129.31</v>
          </cell>
        </row>
        <row r="2723">
          <cell r="A2723">
            <v>3676</v>
          </cell>
          <cell r="B2723" t="str">
            <v xml:space="preserve">JUNTA DILATACAO ELASTICA (PVC) P/ CONCRETO (FUGENBAND) O-350/10 PRESSAO ATE 100 MCA </v>
          </cell>
          <cell r="C2723" t="str">
            <v>M</v>
          </cell>
          <cell r="E2723">
            <v>365.76</v>
          </cell>
        </row>
        <row r="2724">
          <cell r="A2724">
            <v>11618</v>
          </cell>
          <cell r="B2724" t="str">
            <v xml:space="preserve">JUNTA DILATACAO ELASTICA (PVC) P/ CONCRETO (FUGENBAND) O-350/10-I PRESSAO ATE 100 MCA </v>
          </cell>
          <cell r="C2724" t="str">
            <v>M</v>
          </cell>
          <cell r="E2724">
            <v>429.18</v>
          </cell>
        </row>
        <row r="2725">
          <cell r="A2725">
            <v>3679</v>
          </cell>
          <cell r="B2725" t="str">
            <v xml:space="preserve">JUNTA DILATACAO ELASTICA (PVC) P/ CONCRETO (FUGENBAND) O-350/6 PRESSAO ATE 70 MCA </v>
          </cell>
          <cell r="C2725" t="str">
            <v>M</v>
          </cell>
          <cell r="E2725">
            <v>343.84</v>
          </cell>
        </row>
        <row r="2726">
          <cell r="A2726">
            <v>3678</v>
          </cell>
          <cell r="B2726" t="str">
            <v xml:space="preserve">JUNTA DILATACAO JEENE JJ0813M (-5/+10MM) - INCL EXEC/LABIOS POLIMERICOS </v>
          </cell>
          <cell r="C2726" t="str">
            <v>M</v>
          </cell>
          <cell r="E2726">
            <v>28.36</v>
          </cell>
        </row>
        <row r="2727">
          <cell r="A2727">
            <v>14804</v>
          </cell>
          <cell r="B2727" t="str">
            <v xml:space="preserve">JUNTA DILATACAO JEENE JJ0820TB (-16/+25MM) - INCL EXEC/LABIOS POLIMERICOS </v>
          </cell>
          <cell r="C2727" t="str">
            <v>M</v>
          </cell>
          <cell r="E2727">
            <v>144.49</v>
          </cell>
        </row>
        <row r="2728">
          <cell r="A2728">
            <v>14077</v>
          </cell>
          <cell r="B2728" t="str">
            <v xml:space="preserve">JUNTA DILATACAO JEENE JJ1525QN (-10/+20MM) - INCL EXEC/LABIOS POLIMERICOS </v>
          </cell>
          <cell r="C2728" t="str">
            <v>M</v>
          </cell>
          <cell r="E2728">
            <v>102.86</v>
          </cell>
        </row>
        <row r="2729">
          <cell r="A2729">
            <v>3672</v>
          </cell>
          <cell r="B2729" t="str">
            <v xml:space="preserve">JUNTA DILATACAO PLASTICA P/ PISO H=10MM E=4,0MM </v>
          </cell>
          <cell r="C2729" t="str">
            <v>M</v>
          </cell>
          <cell r="E2729">
            <v>1</v>
          </cell>
        </row>
        <row r="2730">
          <cell r="A2730">
            <v>3673</v>
          </cell>
          <cell r="B2730" t="str">
            <v xml:space="preserve">JUNTA DILATACAO PLASTICA P/ PISO H=25MM E=4,0MM </v>
          </cell>
          <cell r="C2730" t="str">
            <v>M</v>
          </cell>
          <cell r="E2730">
            <v>1.32</v>
          </cell>
        </row>
        <row r="2731">
          <cell r="A2731">
            <v>3718</v>
          </cell>
          <cell r="B2731" t="str">
            <v xml:space="preserve">JUNTA GIBAULT FOFO DN 50 </v>
          </cell>
          <cell r="C2731" t="str">
            <v>UN</v>
          </cell>
          <cell r="E2731">
            <v>116.88</v>
          </cell>
        </row>
        <row r="2732">
          <cell r="A2732">
            <v>3719</v>
          </cell>
          <cell r="B2732" t="str">
            <v xml:space="preserve">JUNTA GIBAULT FOFO DN 80 </v>
          </cell>
          <cell r="C2732" t="str">
            <v>UN</v>
          </cell>
          <cell r="E2732">
            <v>120.86</v>
          </cell>
        </row>
        <row r="2733">
          <cell r="A2733">
            <v>3720</v>
          </cell>
          <cell r="B2733" t="str">
            <v xml:space="preserve">JUNTA GIBAULT FOFO DN 100 </v>
          </cell>
          <cell r="C2733" t="str">
            <v>UN</v>
          </cell>
          <cell r="E2733">
            <v>122.9</v>
          </cell>
        </row>
        <row r="2734">
          <cell r="A2734">
            <v>3721</v>
          </cell>
          <cell r="B2734" t="str">
            <v xml:space="preserve">JUNTA GIBAULT FOFO DN 150 </v>
          </cell>
          <cell r="C2734" t="str">
            <v>UN</v>
          </cell>
          <cell r="E2734">
            <v>211.66</v>
          </cell>
        </row>
        <row r="2735">
          <cell r="A2735">
            <v>3722</v>
          </cell>
          <cell r="B2735" t="str">
            <v xml:space="preserve">JUNTA GIBAULT FOFO DN 200 </v>
          </cell>
          <cell r="C2735" t="str">
            <v>UN</v>
          </cell>
          <cell r="E2735">
            <v>355.07</v>
          </cell>
        </row>
        <row r="2736">
          <cell r="A2736">
            <v>3723</v>
          </cell>
          <cell r="B2736" t="str">
            <v xml:space="preserve">JUNTA GIBAULT FOFO DN 250 Código Descriçao do Insumo Unid Preço Mediano (R$) </v>
          </cell>
          <cell r="C2736" t="str">
            <v>UN</v>
          </cell>
          <cell r="E2736">
            <v>375.56</v>
          </cell>
        </row>
        <row r="2737">
          <cell r="A2737">
            <v>3724</v>
          </cell>
          <cell r="B2737" t="str">
            <v xml:space="preserve">JUNTA GIBAULT FOFO DN 300 </v>
          </cell>
          <cell r="C2737" t="str">
            <v>UN</v>
          </cell>
          <cell r="E2737">
            <v>505.58</v>
          </cell>
        </row>
        <row r="2738">
          <cell r="A2738">
            <v>3725</v>
          </cell>
          <cell r="B2738" t="str">
            <v xml:space="preserve">JUNTA GIBAULT FOFO DN 350 </v>
          </cell>
          <cell r="C2738" t="str">
            <v>UN</v>
          </cell>
          <cell r="E2738">
            <v>737.43</v>
          </cell>
        </row>
        <row r="2739">
          <cell r="A2739">
            <v>3728</v>
          </cell>
          <cell r="B2739" t="str">
            <v xml:space="preserve">JUNTA GIBAULT FOFO DN 400 </v>
          </cell>
          <cell r="C2739" t="str">
            <v>UN</v>
          </cell>
          <cell r="E2739">
            <v>826.19</v>
          </cell>
        </row>
        <row r="2740">
          <cell r="A2740">
            <v>3726</v>
          </cell>
          <cell r="B2740" t="str">
            <v xml:space="preserve">JUNTA GIBAULT FOFO DN 500 </v>
          </cell>
          <cell r="C2740" t="str">
            <v>UN</v>
          </cell>
          <cell r="E2740">
            <v>1249.54</v>
          </cell>
        </row>
        <row r="2741">
          <cell r="A2741">
            <v>3727</v>
          </cell>
          <cell r="B2741" t="str">
            <v xml:space="preserve">JUNTA GIBAULT FOFO DN 600 </v>
          </cell>
          <cell r="C2741" t="str">
            <v>UN</v>
          </cell>
          <cell r="E2741">
            <v>1898.21</v>
          </cell>
        </row>
        <row r="2742">
          <cell r="A2742">
            <v>11617</v>
          </cell>
          <cell r="B2742" t="str">
            <v xml:space="preserve">JUNTA LATAO P/ PISO H =15MM E=3MM </v>
          </cell>
          <cell r="C2742" t="str">
            <v>KG</v>
          </cell>
          <cell r="E2742">
            <v>4.38</v>
          </cell>
        </row>
        <row r="2743">
          <cell r="A2743">
            <v>3671</v>
          </cell>
          <cell r="B2743" t="str">
            <v xml:space="preserve">JUNTA PLASTICA DE DILATACAO, PARA PISOS, DE 3/4" X 1/8" (17 X 3 MM) </v>
          </cell>
          <cell r="C2743" t="str">
            <v>M</v>
          </cell>
          <cell r="E2743">
            <v>1.2</v>
          </cell>
        </row>
        <row r="2744">
          <cell r="A2744">
            <v>6092</v>
          </cell>
          <cell r="B2744" t="str">
            <v xml:space="preserve">JUNTA PLASTICA DE VEDACAO - BISNAGA 250G </v>
          </cell>
          <cell r="C2744" t="str">
            <v>KG</v>
          </cell>
          <cell r="E2744">
            <v>21.08</v>
          </cell>
        </row>
        <row r="2745">
          <cell r="A2745">
            <v>20266</v>
          </cell>
          <cell r="B2745" t="str">
            <v xml:space="preserve">KIT ACESSORIOS PLASTICO P/ BANHEIRO - PAPELEIRA, SABONETEIRA E CABIDE </v>
          </cell>
          <cell r="C2745" t="str">
            <v>UN</v>
          </cell>
          <cell r="E2745">
            <v>42.94</v>
          </cell>
        </row>
        <row r="2746">
          <cell r="A2746">
            <v>3729</v>
          </cell>
          <cell r="B2746" t="str">
            <v xml:space="preserve">KIT CAVALETE DE PVC COM REGISTRO DE ESFERA DE 1/2" </v>
          </cell>
          <cell r="C2746" t="str">
            <v>UN</v>
          </cell>
          <cell r="E2746">
            <v>57.84</v>
          </cell>
        </row>
        <row r="2747">
          <cell r="A2747">
            <v>63</v>
          </cell>
          <cell r="B2747" t="str">
            <v xml:space="preserve">KIT CAVALETE PVC C/ REGISTRO 3/4" </v>
          </cell>
          <cell r="C2747" t="str">
            <v>UN</v>
          </cell>
          <cell r="E2747">
            <v>64.11</v>
          </cell>
        </row>
        <row r="2748">
          <cell r="A2748">
            <v>2599</v>
          </cell>
          <cell r="B2748" t="str">
            <v xml:space="preserve">KIT-EMENDA C1 1 1/4" P/ DUTOS TIPO KANAFLEX </v>
          </cell>
          <cell r="C2748" t="str">
            <v>UN</v>
          </cell>
          <cell r="E2748">
            <v>16.45</v>
          </cell>
        </row>
        <row r="2749">
          <cell r="A2749">
            <v>2600</v>
          </cell>
          <cell r="B2749" t="str">
            <v xml:space="preserve">KIT-EMENDA C1 2" P/ DUTOS TIPO KANAFLEX </v>
          </cell>
          <cell r="C2749" t="str">
            <v>UN</v>
          </cell>
          <cell r="E2749">
            <v>20.48</v>
          </cell>
        </row>
        <row r="2750">
          <cell r="A2750">
            <v>2607</v>
          </cell>
          <cell r="B2750" t="str">
            <v xml:space="preserve">KIT-EMENDA C1 3" P/ DUTOS TIPO KANAFLEX </v>
          </cell>
          <cell r="C2750" t="str">
            <v>UN</v>
          </cell>
          <cell r="E2750">
            <v>25.02</v>
          </cell>
        </row>
        <row r="2751">
          <cell r="A2751">
            <v>2601</v>
          </cell>
          <cell r="B2751" t="str">
            <v xml:space="preserve">KIT-EMENDA C1 4" P/ DUTOS TIPO KANAFLEX </v>
          </cell>
          <cell r="C2751" t="str">
            <v>UN</v>
          </cell>
          <cell r="E2751">
            <v>32.29</v>
          </cell>
        </row>
        <row r="2752">
          <cell r="A2752">
            <v>2606</v>
          </cell>
          <cell r="B2752" t="str">
            <v xml:space="preserve">KIT-EMENDA C1 5" P/ DUTOS TP KANAFLEX </v>
          </cell>
          <cell r="C2752" t="str">
            <v>UN</v>
          </cell>
          <cell r="E2752">
            <v>39.69</v>
          </cell>
        </row>
        <row r="2753">
          <cell r="A2753">
            <v>2602</v>
          </cell>
          <cell r="B2753" t="str">
            <v xml:space="preserve">KIT-EMENDA C1 6" P/ DUTOS TIPO KANAFLEX </v>
          </cell>
          <cell r="C2753" t="str">
            <v>UN</v>
          </cell>
          <cell r="E2753">
            <v>47.98</v>
          </cell>
        </row>
        <row r="2754">
          <cell r="A2754">
            <v>2603</v>
          </cell>
          <cell r="B2754" t="str">
            <v xml:space="preserve">KIT-EMENDA C2 2" P/ DUTOS TIPO KANAFLEX </v>
          </cell>
          <cell r="C2754" t="str">
            <v>UN</v>
          </cell>
          <cell r="E2754">
            <v>21.18</v>
          </cell>
        </row>
        <row r="2755">
          <cell r="A2755">
            <v>2605</v>
          </cell>
          <cell r="B2755" t="str">
            <v xml:space="preserve">KIT-EMENDA C2 3" P/ DUTOS TIPO KANAFLEX </v>
          </cell>
          <cell r="C2755" t="str">
            <v>UN</v>
          </cell>
          <cell r="E2755">
            <v>24.8</v>
          </cell>
        </row>
        <row r="2756">
          <cell r="A2756">
            <v>2604</v>
          </cell>
          <cell r="B2756" t="str">
            <v xml:space="preserve">KIT-EMENDA C2 4" P/ DUTOS TIPO KANAFLEX </v>
          </cell>
          <cell r="C2756" t="str">
            <v>UN</v>
          </cell>
          <cell r="E2756">
            <v>35.28</v>
          </cell>
        </row>
        <row r="2757">
          <cell r="A2757">
            <v>2598</v>
          </cell>
          <cell r="B2757" t="str">
            <v xml:space="preserve">KIT-EMENDA C2 5" P/ DUTOS TIPO KANAFLEX </v>
          </cell>
          <cell r="C2757" t="str">
            <v>UN</v>
          </cell>
          <cell r="E2757">
            <v>41.12</v>
          </cell>
        </row>
        <row r="2758">
          <cell r="A2758">
            <v>2608</v>
          </cell>
          <cell r="B2758" t="str">
            <v xml:space="preserve">KIT-EMENDA C2 6" P/ DUTOS TIPO KANAFLEX </v>
          </cell>
          <cell r="C2758" t="str">
            <v>UN</v>
          </cell>
          <cell r="E2758">
            <v>44.71</v>
          </cell>
        </row>
        <row r="2759">
          <cell r="A2759">
            <v>3412</v>
          </cell>
          <cell r="B2759" t="str">
            <v xml:space="preserve">LA DE VIDRO E = 2,5CM - PLACA 120 X 60CM </v>
          </cell>
          <cell r="C2759" t="str">
            <v>M²</v>
          </cell>
          <cell r="E2759">
            <v>23.79</v>
          </cell>
        </row>
        <row r="2760">
          <cell r="A2760">
            <v>3413</v>
          </cell>
          <cell r="B2760" t="str">
            <v xml:space="preserve">LA DE VIDRO E = 5MM </v>
          </cell>
          <cell r="C2760" t="str">
            <v>M²</v>
          </cell>
          <cell r="E2760">
            <v>46.53</v>
          </cell>
        </row>
        <row r="2761">
          <cell r="A2761">
            <v>11168</v>
          </cell>
          <cell r="B2761" t="str">
            <v xml:space="preserve">LACA INCOLOR CONCENTRADA PARA MADEIRA </v>
          </cell>
          <cell r="C2761" t="str">
            <v>GL</v>
          </cell>
          <cell r="E2761">
            <v>45.88</v>
          </cell>
        </row>
        <row r="2762">
          <cell r="A2762">
            <v>20188</v>
          </cell>
          <cell r="B2762" t="str">
            <v xml:space="preserve">LADRILHO CERAMICO ANTI-DERRAPANTE 11 X 24CM </v>
          </cell>
          <cell r="C2762" t="str">
            <v>M²</v>
          </cell>
          <cell r="E2762">
            <v>17.13</v>
          </cell>
        </row>
        <row r="2763">
          <cell r="A2763">
            <v>3731</v>
          </cell>
          <cell r="B2763" t="str">
            <v xml:space="preserve">LADRILHO HIDRAULICO DE * 20 X 20 * CM, E = 2 CM, PARA PAVIMENTACAO </v>
          </cell>
          <cell r="C2763" t="str">
            <v>M²</v>
          </cell>
          <cell r="E2763">
            <v>23.63</v>
          </cell>
        </row>
        <row r="2764">
          <cell r="A2764">
            <v>3734</v>
          </cell>
          <cell r="B2764" t="str">
            <v xml:space="preserve">LADRILHO HIDRAULICO LISO 20 X 20CM COR NATURAL </v>
          </cell>
          <cell r="C2764" t="str">
            <v>M²</v>
          </cell>
          <cell r="E2764">
            <v>22.62</v>
          </cell>
        </row>
        <row r="2765">
          <cell r="A2765">
            <v>3733</v>
          </cell>
          <cell r="B2765" t="str">
            <v xml:space="preserve">LADRILHO HIDRAULICO 20 X 20CM - LISO 2 CORES </v>
          </cell>
          <cell r="C2765" t="str">
            <v>M²</v>
          </cell>
          <cell r="E2765">
            <v>44.25</v>
          </cell>
        </row>
        <row r="2766">
          <cell r="A2766">
            <v>3735</v>
          </cell>
          <cell r="B2766" t="str">
            <v xml:space="preserve">LADRILHO HIDRAULICO 25 X 25CM - LISO COR NATURAL </v>
          </cell>
          <cell r="C2766" t="str">
            <v>M²</v>
          </cell>
          <cell r="E2766">
            <v>29.26</v>
          </cell>
        </row>
        <row r="2767">
          <cell r="A2767">
            <v>3732</v>
          </cell>
          <cell r="B2767" t="str">
            <v xml:space="preserve">LADRILHO HIDRAULICO 30 X 30CM - LISO COR NATURAL </v>
          </cell>
          <cell r="C2767" t="str">
            <v>M²</v>
          </cell>
          <cell r="E2767">
            <v>35.090000000000003</v>
          </cell>
        </row>
        <row r="2768">
          <cell r="A2768">
            <v>11644</v>
          </cell>
          <cell r="B2768" t="str">
            <v xml:space="preserve">LAJE CONCR ARMAD PREMOLD CIRCULAR P/ TRANSICAO POCO VISITA DN 1200MM, C/ FURO DN 600 MM </v>
          </cell>
          <cell r="C2768" t="str">
            <v>UN</v>
          </cell>
          <cell r="E2768">
            <v>311.66000000000003</v>
          </cell>
        </row>
        <row r="2769">
          <cell r="A2769">
            <v>11645</v>
          </cell>
          <cell r="B2769" t="str">
            <v xml:space="preserve">LAJE CONCR ARMAD PREMOLD CIRCULAR P/ TRANSICAO POCO VISITA DN 900 MM, C/ FURO DN 600 MM </v>
          </cell>
          <cell r="C2769" t="str">
            <v>UN</v>
          </cell>
          <cell r="E2769">
            <v>205.71</v>
          </cell>
        </row>
        <row r="2770">
          <cell r="A2770">
            <v>11646</v>
          </cell>
          <cell r="B2770" t="str">
            <v xml:space="preserve">LAJE CONCR ARMAD PREMOLD CIRCULAR P/TAMPA POCO VISITA DN 700 MM, ESP =10 CM </v>
          </cell>
          <cell r="C2770" t="str">
            <v>UN</v>
          </cell>
          <cell r="E2770">
            <v>87.89</v>
          </cell>
        </row>
        <row r="2771">
          <cell r="A2771">
            <v>11647</v>
          </cell>
          <cell r="B2771" t="str">
            <v xml:space="preserve">LAJE EXCENTRICA CONC ARM PRE-MOLDADO DN 1,00M FURO=0,53M E=12CM </v>
          </cell>
          <cell r="C2771" t="str">
            <v>UN</v>
          </cell>
          <cell r="E2771">
            <v>285.43</v>
          </cell>
        </row>
        <row r="2772">
          <cell r="A2772">
            <v>11648</v>
          </cell>
          <cell r="B2772" t="str">
            <v xml:space="preserve">LAJE EXCENTRICA CONC ARM PRE-MOLDADO DN 1,10M FURO=0,60M E=12CM </v>
          </cell>
          <cell r="C2772" t="str">
            <v>UN</v>
          </cell>
          <cell r="E2772">
            <v>288</v>
          </cell>
        </row>
        <row r="2773">
          <cell r="A2773">
            <v>11649</v>
          </cell>
          <cell r="B2773" t="str">
            <v xml:space="preserve">LAJE EXCENTRICA CONC ARM PRE-MOLDADO DN 1,20M FURO=0,53M E=12CM </v>
          </cell>
          <cell r="C2773" t="str">
            <v>UN</v>
          </cell>
          <cell r="E2773">
            <v>302.39999999999998</v>
          </cell>
        </row>
        <row r="2774">
          <cell r="A2774">
            <v>11650</v>
          </cell>
          <cell r="B2774" t="str">
            <v xml:space="preserve">LAJE EXCENTRICA CONC ARM PRE-MOLDADO DN 1,50M FURO=0,53M E=15CM </v>
          </cell>
          <cell r="C2774" t="str">
            <v>UN</v>
          </cell>
          <cell r="E2774">
            <v>344.57</v>
          </cell>
        </row>
        <row r="2775">
          <cell r="A2775">
            <v>13652</v>
          </cell>
          <cell r="B2775" t="str">
            <v xml:space="preserve">LAJE PRE MOLDADA TRELICADA P/ PISO , H=12CM , P/ APOIO SIMPLES , SOBRECARGA DE 200 KG/M2 , VAO LIVRE MAXIMO DE 5,70M </v>
          </cell>
          <cell r="C2775" t="str">
            <v>M²</v>
          </cell>
          <cell r="E2775">
            <v>61.71</v>
          </cell>
        </row>
        <row r="2776">
          <cell r="A2776">
            <v>3736</v>
          </cell>
          <cell r="B2776" t="str">
            <v xml:space="preserve">LAJE PRE-MOLDADA (LAJOTAS + VIGOTAS) PARA FORRO CONVENCIONAL, SOBRECARGA DE 100 KG/M2, VAO ATE 4,00 M (SEM COLOCACAO) </v>
          </cell>
          <cell r="C2776" t="str">
            <v>M²</v>
          </cell>
          <cell r="E2776">
            <v>36</v>
          </cell>
        </row>
        <row r="2777">
          <cell r="A2777">
            <v>3741</v>
          </cell>
          <cell r="B2777" t="str">
            <v xml:space="preserve">LAJE PRE-MOLDADA DE FORRO CONVENCIONAL SOBRECARGA 100KG/M2 VAO ATE 4,50M </v>
          </cell>
          <cell r="C2777" t="str">
            <v>M²</v>
          </cell>
          <cell r="E2777">
            <v>41.14</v>
          </cell>
        </row>
        <row r="2778">
          <cell r="A2778">
            <v>3745</v>
          </cell>
          <cell r="B2778" t="str">
            <v xml:space="preserve">LAJE PRE-MOLDADA DE FORRO CONVENCIONAL SOBRECARGA 100KG/M2 VAO ATE 5,00M </v>
          </cell>
          <cell r="C2778" t="str">
            <v>M²</v>
          </cell>
          <cell r="E2778">
            <v>43.71</v>
          </cell>
        </row>
        <row r="2779">
          <cell r="A2779">
            <v>3742</v>
          </cell>
          <cell r="B2779" t="str">
            <v xml:space="preserve">LAJE PRE-MOLDADA DE FORRO TRELICADA SOBRECARGA 100KG/M2 VAO ATE 6,00M </v>
          </cell>
          <cell r="C2779" t="str">
            <v>M²</v>
          </cell>
          <cell r="E2779">
            <v>64.290000000000006</v>
          </cell>
        </row>
        <row r="2780">
          <cell r="A2780">
            <v>3743</v>
          </cell>
          <cell r="B2780" t="str">
            <v xml:space="preserve">LAJE PRE-MOLDADA DE PISO CONVENCIONAL SOBRECARGA 200KG/M2 VAO ATE 3,50M </v>
          </cell>
          <cell r="C2780" t="str">
            <v>M²</v>
          </cell>
          <cell r="E2780">
            <v>38.57</v>
          </cell>
        </row>
        <row r="2781">
          <cell r="A2781">
            <v>3744</v>
          </cell>
          <cell r="B2781" t="str">
            <v xml:space="preserve">LAJE PRE-MOLDADA DE PISO CONVENCIONAL SOBRECARGA 200KG/M2 VAO ATE 4,50M </v>
          </cell>
          <cell r="C2781" t="str">
            <v>M²</v>
          </cell>
          <cell r="E2781">
            <v>42.17</v>
          </cell>
        </row>
        <row r="2782">
          <cell r="A2782">
            <v>3739</v>
          </cell>
          <cell r="B2782" t="str">
            <v xml:space="preserve">LAJE PRE-MOLDADA DE PISO CONVENCIONAL SOBRECARGA 200KG/M2 VAO ATE 5,00M </v>
          </cell>
          <cell r="C2782" t="str">
            <v>M²</v>
          </cell>
          <cell r="E2782">
            <v>46.29</v>
          </cell>
        </row>
        <row r="2783">
          <cell r="A2783">
            <v>3747</v>
          </cell>
          <cell r="B2783" t="str">
            <v xml:space="preserve">LAJE PRE-MOLDADA DE PISO CONVENCIONAL SOBRECARGA 350KG/M2 VAO ATE 3,50M </v>
          </cell>
          <cell r="C2783" t="str">
            <v>M²</v>
          </cell>
          <cell r="E2783">
            <v>46.8</v>
          </cell>
        </row>
        <row r="2784">
          <cell r="A2784">
            <v>3737</v>
          </cell>
          <cell r="B2784" t="str">
            <v xml:space="preserve">LAJE PRE-MOLDADA DE PISO CONVENCIONAL SOBRECARGA 350KG/M2 VAO ATE 4,50M </v>
          </cell>
          <cell r="C2784" t="str">
            <v>M²</v>
          </cell>
          <cell r="E2784">
            <v>48.86</v>
          </cell>
        </row>
        <row r="2785">
          <cell r="A2785">
            <v>3738</v>
          </cell>
          <cell r="B2785" t="str">
            <v xml:space="preserve">LAJE PRE-MOLDADA DE PISO CONVENCIONAL SOBRECARGA 350KG/M2 VAO ATE 5,00M </v>
          </cell>
          <cell r="C2785" t="str">
            <v>M²</v>
          </cell>
          <cell r="E2785">
            <v>50.91</v>
          </cell>
        </row>
        <row r="2786">
          <cell r="A2786">
            <v>3746</v>
          </cell>
          <cell r="B2786" t="str">
            <v xml:space="preserve">LAJE PRE-MOLDADA DE PISO TRELICADA C/ H=16CM P/ APOIO SIMPLES SOBRECARGA 200KG/M2 VAO LIVRE ATE 6,00M </v>
          </cell>
          <cell r="C2786" t="str">
            <v>M²</v>
          </cell>
          <cell r="E2786">
            <v>78.069999999999993</v>
          </cell>
        </row>
        <row r="2787">
          <cell r="A2787">
            <v>3748</v>
          </cell>
          <cell r="B2787" t="str">
            <v xml:space="preserve">LAJE PRE-MOLDADA DE PISO TRELICADA SOBRECARGA 100KG/M2 VAO ATE 7,00M </v>
          </cell>
          <cell r="C2787" t="str">
            <v>M²</v>
          </cell>
          <cell r="E2787">
            <v>77.14</v>
          </cell>
        </row>
        <row r="2788">
          <cell r="A2788">
            <v>3740</v>
          </cell>
          <cell r="B2788" t="str">
            <v xml:space="preserve">LAJE PRE-MOLDADA DE PISO TRELICADA SOBRECARGA 200KG/M2 VAO ATE 7,00M Código Descriçao do Insumo Unid Preço Mediano (R$) </v>
          </cell>
          <cell r="C2788" t="str">
            <v>M²</v>
          </cell>
          <cell r="E2788">
            <v>92.57</v>
          </cell>
        </row>
        <row r="2789">
          <cell r="A2789">
            <v>13650</v>
          </cell>
          <cell r="B2789" t="str">
            <v xml:space="preserve">LAJE TRELICADA P/ FORRO ,H=10CM P/ APOIO SIMPLES , VAO LIVRE DE 4,00M </v>
          </cell>
          <cell r="C2789" t="str">
            <v>M²</v>
          </cell>
          <cell r="E2789">
            <v>40.630000000000003</v>
          </cell>
        </row>
        <row r="2790">
          <cell r="A2790">
            <v>13651</v>
          </cell>
          <cell r="B2790" t="str">
            <v xml:space="preserve">LAJE TRELICADA P/ PISO , H=10CM , P/ APOIO SIMPLES , SOBRECARGA DE 200 KG/M2 , VAO LIVRE MAXIMO DE 5,70M </v>
          </cell>
          <cell r="C2790" t="str">
            <v>M²</v>
          </cell>
          <cell r="E2790">
            <v>41.14</v>
          </cell>
        </row>
        <row r="2791">
          <cell r="A2791">
            <v>13423</v>
          </cell>
          <cell r="B2791" t="str">
            <v xml:space="preserve">LAJE TRELICADA P/ PISO , H=16CM , P/ APOIO SIMPLES , SOBRECARGA DE 200 KG/M2 , VAO LIVRE MAXIMO DE 4,75M </v>
          </cell>
          <cell r="C2791" t="str">
            <v>M²</v>
          </cell>
          <cell r="E2791">
            <v>73.95</v>
          </cell>
        </row>
        <row r="2792">
          <cell r="A2792">
            <v>13424</v>
          </cell>
          <cell r="B2792" t="str">
            <v xml:space="preserve">LAJE TRELICADA P/ PISO , H=20CM , P/ APOIO SIMPLES , SOBRECARGA DE 200 KG/M2 , VAO LIVRE MAXIMO DE 9,50M </v>
          </cell>
          <cell r="C2792" t="str">
            <v>M²</v>
          </cell>
          <cell r="E2792">
            <v>92.83</v>
          </cell>
        </row>
        <row r="2793">
          <cell r="A2793">
            <v>13425</v>
          </cell>
          <cell r="B2793" t="str">
            <v xml:space="preserve">LAJE TRELICADA P/ PISO , H=25CM , P/ APOIO SIMPLES , SOBRECARGA DE 200 KG/M2 , VAO LIVRE MAXIMO DE 8,30M </v>
          </cell>
          <cell r="C2793" t="str">
            <v>M²</v>
          </cell>
          <cell r="E2793">
            <v>100.8</v>
          </cell>
        </row>
        <row r="2794">
          <cell r="A2794">
            <v>13426</v>
          </cell>
          <cell r="B2794" t="str">
            <v xml:space="preserve">LAJE TRELICADA P/ PISO , H=30CM , P/ APOIO SIMPLES , SOBRECARGA DE 200 KG/M2 , VAO LIVRE MAXIMO DE 12,65M </v>
          </cell>
          <cell r="C2794" t="str">
            <v>M²</v>
          </cell>
          <cell r="E2794">
            <v>115.2</v>
          </cell>
        </row>
        <row r="2795">
          <cell r="A2795">
            <v>11641</v>
          </cell>
          <cell r="B2795" t="str">
            <v xml:space="preserve">LAJOTA CERAMICA 20 X 30 CM P/ LAJE PRE-MOLDADA </v>
          </cell>
          <cell r="C2795" t="str">
            <v>M²</v>
          </cell>
          <cell r="E2795">
            <v>8.4700000000000006</v>
          </cell>
        </row>
        <row r="2796">
          <cell r="A2796">
            <v>13250</v>
          </cell>
          <cell r="B2796" t="str">
            <v xml:space="preserve">LAJOTA CERAMICA 20 X 30 CM PARA LALE PRE-MOLDADA </v>
          </cell>
          <cell r="C2796" t="str">
            <v>UN</v>
          </cell>
          <cell r="E2796">
            <v>0.51</v>
          </cell>
        </row>
        <row r="2797">
          <cell r="A2797">
            <v>21106</v>
          </cell>
          <cell r="B2797" t="str">
            <v xml:space="preserve">LAMBRIS DE ALUMINIO </v>
          </cell>
          <cell r="C2797" t="str">
            <v>KG</v>
          </cell>
          <cell r="E2797">
            <v>21.21</v>
          </cell>
        </row>
        <row r="2798">
          <cell r="A2798">
            <v>3753</v>
          </cell>
          <cell r="B2798" t="str">
            <v xml:space="preserve">LAMPADA FLUORESCENTE 20W </v>
          </cell>
          <cell r="C2798" t="str">
            <v>UN</v>
          </cell>
          <cell r="E2798">
            <v>3.49</v>
          </cell>
        </row>
        <row r="2799">
          <cell r="A2799">
            <v>3754</v>
          </cell>
          <cell r="B2799" t="str">
            <v xml:space="preserve">LAMPADA FLUORESCENTE 40W </v>
          </cell>
          <cell r="C2799" t="str">
            <v>UN</v>
          </cell>
          <cell r="E2799">
            <v>3.49</v>
          </cell>
        </row>
        <row r="2800">
          <cell r="A2800">
            <v>12207</v>
          </cell>
          <cell r="B2800" t="str">
            <v xml:space="preserve">LAMPADA FLUORESCENTE 85W </v>
          </cell>
          <cell r="C2800" t="str">
            <v>UN</v>
          </cell>
          <cell r="E2800">
            <v>7.62</v>
          </cell>
        </row>
        <row r="2801">
          <cell r="A2801">
            <v>3763</v>
          </cell>
          <cell r="B2801" t="str">
            <v xml:space="preserve">LAMPADA INCANDESCENTE 100W </v>
          </cell>
          <cell r="C2801" t="str">
            <v>UN</v>
          </cell>
          <cell r="E2801">
            <v>1.05</v>
          </cell>
        </row>
        <row r="2802">
          <cell r="A2802">
            <v>12203</v>
          </cell>
          <cell r="B2802" t="str">
            <v xml:space="preserve">LAMPADA INCANDESCENTE 150W </v>
          </cell>
          <cell r="C2802" t="str">
            <v>UN</v>
          </cell>
          <cell r="E2802">
            <v>1.51</v>
          </cell>
        </row>
        <row r="2803">
          <cell r="A2803">
            <v>12202</v>
          </cell>
          <cell r="B2803" t="str">
            <v xml:space="preserve">LAMPADA INCANDESCENTE 200W </v>
          </cell>
          <cell r="C2803" t="str">
            <v>UN</v>
          </cell>
          <cell r="E2803">
            <v>1.9</v>
          </cell>
        </row>
        <row r="2804">
          <cell r="A2804">
            <v>12200</v>
          </cell>
          <cell r="B2804" t="str">
            <v xml:space="preserve">LAMPADA INCANDESCENTE 300W </v>
          </cell>
          <cell r="C2804" t="str">
            <v>UN</v>
          </cell>
          <cell r="E2804">
            <v>8.1</v>
          </cell>
        </row>
        <row r="2805">
          <cell r="A2805">
            <v>12201</v>
          </cell>
          <cell r="B2805" t="str">
            <v xml:space="preserve">LAMPADA INCANDESCENTE 40W </v>
          </cell>
          <cell r="C2805" t="str">
            <v>UN</v>
          </cell>
          <cell r="E2805">
            <v>0.81</v>
          </cell>
        </row>
        <row r="2806">
          <cell r="A2806">
            <v>3764</v>
          </cell>
          <cell r="B2806" t="str">
            <v xml:space="preserve">LAMPADA INCANDESCENTE 60W </v>
          </cell>
          <cell r="C2806" t="str">
            <v>UN</v>
          </cell>
          <cell r="E2806">
            <v>0.81</v>
          </cell>
        </row>
        <row r="2807">
          <cell r="A2807">
            <v>3755</v>
          </cell>
          <cell r="B2807" t="str">
            <v xml:space="preserve">LAMPADA MISTA 160W BASE E - 27 </v>
          </cell>
          <cell r="C2807" t="str">
            <v>UN</v>
          </cell>
          <cell r="E2807">
            <v>10.06</v>
          </cell>
        </row>
        <row r="2808">
          <cell r="A2808">
            <v>3750</v>
          </cell>
          <cell r="B2808" t="str">
            <v xml:space="preserve">LAMPADA MISTA 250W BASE E - 27 </v>
          </cell>
          <cell r="C2808" t="str">
            <v>UN</v>
          </cell>
          <cell r="E2808">
            <v>13.17</v>
          </cell>
        </row>
        <row r="2809">
          <cell r="A2809">
            <v>3756</v>
          </cell>
          <cell r="B2809" t="str">
            <v xml:space="preserve">LAMPADA MISTA 500W BASE E - 40 </v>
          </cell>
          <cell r="C2809" t="str">
            <v>UN</v>
          </cell>
          <cell r="E2809">
            <v>29.5</v>
          </cell>
        </row>
        <row r="2810">
          <cell r="A2810">
            <v>12214</v>
          </cell>
          <cell r="B2810" t="str">
            <v xml:space="preserve">LAMPADA VAPOR MERCURIO 125W </v>
          </cell>
          <cell r="C2810" t="str">
            <v>UN</v>
          </cell>
          <cell r="E2810">
            <v>9.5399999999999991</v>
          </cell>
        </row>
        <row r="2811">
          <cell r="A2811">
            <v>3749</v>
          </cell>
          <cell r="B2811" t="str">
            <v xml:space="preserve">LAMPADA VAPOR MERCURIO 250W (BOCAL E-40) </v>
          </cell>
          <cell r="C2811" t="str">
            <v>UN</v>
          </cell>
          <cell r="E2811">
            <v>18.899999999999999</v>
          </cell>
        </row>
        <row r="2812">
          <cell r="A2812">
            <v>3751</v>
          </cell>
          <cell r="B2812" t="str">
            <v xml:space="preserve">LAMPADA VAPOR MERCURIO 400W </v>
          </cell>
          <cell r="C2812" t="str">
            <v>UN</v>
          </cell>
          <cell r="E2812">
            <v>28.47</v>
          </cell>
        </row>
        <row r="2813">
          <cell r="A2813">
            <v>3760</v>
          </cell>
          <cell r="B2813" t="str">
            <v xml:space="preserve">LAMPADA VAPOR MERCURIO 700W </v>
          </cell>
          <cell r="C2813" t="str">
            <v>UN</v>
          </cell>
          <cell r="E2813">
            <v>171.54</v>
          </cell>
        </row>
        <row r="2814">
          <cell r="A2814">
            <v>3752</v>
          </cell>
          <cell r="B2814" t="str">
            <v xml:space="preserve">LAMPADA VAPOR METALICO 400W BASE E-40 </v>
          </cell>
          <cell r="C2814" t="str">
            <v>UN</v>
          </cell>
          <cell r="E2814">
            <v>79.52</v>
          </cell>
        </row>
        <row r="2815">
          <cell r="A2815">
            <v>12216</v>
          </cell>
          <cell r="B2815" t="str">
            <v xml:space="preserve">LAMPADA VAPOR SODIO 150W </v>
          </cell>
          <cell r="C2815" t="str">
            <v>UN</v>
          </cell>
          <cell r="E2815">
            <v>27.68</v>
          </cell>
        </row>
        <row r="2816">
          <cell r="A2816">
            <v>3757</v>
          </cell>
          <cell r="B2816" t="str">
            <v xml:space="preserve">LAMPADA VAPOR SODIO 250W </v>
          </cell>
          <cell r="C2816" t="str">
            <v>UN</v>
          </cell>
          <cell r="E2816">
            <v>31.56</v>
          </cell>
        </row>
        <row r="2817">
          <cell r="A2817">
            <v>3758</v>
          </cell>
          <cell r="B2817" t="str">
            <v xml:space="preserve">LAMPADA VAPOR SODIO 400W </v>
          </cell>
          <cell r="C2817" t="str">
            <v>UN</v>
          </cell>
          <cell r="E2817">
            <v>37.74</v>
          </cell>
        </row>
        <row r="2818">
          <cell r="A2818">
            <v>14145</v>
          </cell>
          <cell r="B2818" t="str">
            <v xml:space="preserve">LATAO CHAPA LAMINADA 1.20X0.60M ESP=3.5MM </v>
          </cell>
          <cell r="C2818" t="str">
            <v>KG</v>
          </cell>
          <cell r="E2818">
            <v>33.36</v>
          </cell>
        </row>
        <row r="2819">
          <cell r="A2819">
            <v>14144</v>
          </cell>
          <cell r="B2819" t="str">
            <v xml:space="preserve">LATAO EM BARRA RETANGULAR </v>
          </cell>
          <cell r="C2819" t="str">
            <v>KG</v>
          </cell>
          <cell r="E2819">
            <v>25.89</v>
          </cell>
        </row>
        <row r="2820">
          <cell r="A2820">
            <v>746</v>
          </cell>
          <cell r="B2820" t="str">
            <v xml:space="preserve">LAVADORA DE ALTA PRESSAO (LAVA-JATO)) PARA AGUA FRIA, DE 1400 A 1900 LIBRAS, VAZAO DE 400 A 700 LITROS / HORA </v>
          </cell>
          <cell r="C2820" t="str">
            <v>UN</v>
          </cell>
          <cell r="E2820">
            <v>1626.02</v>
          </cell>
        </row>
        <row r="2821">
          <cell r="A2821">
            <v>11696</v>
          </cell>
          <cell r="B2821" t="str">
            <v xml:space="preserve">LAVATORIO (OU CUBA) DE SOBREPOR </v>
          </cell>
          <cell r="C2821" t="str">
            <v>UN</v>
          </cell>
          <cell r="E2821">
            <v>57.35</v>
          </cell>
        </row>
        <row r="2822">
          <cell r="A2822">
            <v>10426</v>
          </cell>
          <cell r="B2822" t="str">
            <v xml:space="preserve">LAVATORIO LOUCA BRANCA C/ COLUNA MEDINDO 45 X 55CM OU EQUIV - PADRAO MEDIO </v>
          </cell>
          <cell r="C2822" t="str">
            <v>UN</v>
          </cell>
          <cell r="E2822">
            <v>85.7</v>
          </cell>
        </row>
        <row r="2823">
          <cell r="A2823">
            <v>10425</v>
          </cell>
          <cell r="B2823" t="str">
            <v xml:space="preserve">LAVATORIO LOUCA BRANCA SUSPENSO 29,5 X 39,0CM OU EQUIV-PADRAO POPULAR </v>
          </cell>
          <cell r="C2823" t="str">
            <v>UN</v>
          </cell>
          <cell r="E2823">
            <v>39.729999999999997</v>
          </cell>
        </row>
        <row r="2824">
          <cell r="A2824">
            <v>10431</v>
          </cell>
          <cell r="B2824" t="str">
            <v xml:space="preserve">LAVATORIO LOUCA COR C/ COLUNA MEDINDO 45 X 55CM OU EQUIV - PADRAO MEDIO </v>
          </cell>
          <cell r="C2824" t="str">
            <v>UN</v>
          </cell>
          <cell r="E2824">
            <v>89.82</v>
          </cell>
        </row>
        <row r="2825">
          <cell r="A2825">
            <v>10429</v>
          </cell>
          <cell r="B2825" t="str">
            <v xml:space="preserve">LAVATORIO LOUCA COR SUSPENSO 29,5 X 39CM OU EQUIV - PADRAO POPULAR </v>
          </cell>
          <cell r="C2825" t="str">
            <v>UN</v>
          </cell>
          <cell r="E2825">
            <v>42.85</v>
          </cell>
        </row>
        <row r="2826">
          <cell r="A2826">
            <v>20269</v>
          </cell>
          <cell r="B2826" t="str">
            <v xml:space="preserve">LAVATORIO/CUBA DE EMBUTIR OVAL LOUCA BRANCA 35 X 50CM OU EQUIV SEM LADRAO - PADRAO MEDIO </v>
          </cell>
          <cell r="C2826" t="str">
            <v>UN</v>
          </cell>
          <cell r="E2826">
            <v>52.08</v>
          </cell>
        </row>
        <row r="2827">
          <cell r="A2827">
            <v>20270</v>
          </cell>
          <cell r="B2827" t="str">
            <v xml:space="preserve">LAVATORIO/CUBA DE EMBUTIR OVAL LOUCA COR 35 X 50CM OU EQUIV SEM LADRAO - PADRAO MEDIO </v>
          </cell>
          <cell r="C2827" t="str">
            <v>UN</v>
          </cell>
          <cell r="E2827">
            <v>53.1</v>
          </cell>
        </row>
        <row r="2828">
          <cell r="A2828">
            <v>10427</v>
          </cell>
          <cell r="B2828" t="str">
            <v xml:space="preserve">LAVATORIO/CUBA DE SOBREPOR OVAL LOUCA BRANCA 50 X 55CM OU EQUIV - C/ LADRAO - PADRAO ALTO </v>
          </cell>
          <cell r="C2828" t="str">
            <v>UN</v>
          </cell>
          <cell r="E2828">
            <v>51.06</v>
          </cell>
        </row>
        <row r="2829">
          <cell r="A2829">
            <v>10428</v>
          </cell>
          <cell r="B2829" t="str">
            <v xml:space="preserve">LAVATORIO/CUBA DE SOBREPOR OVAL LOUCA COR 50 X 55CM OU EQUIV - C/ LADRAO - PADRAO ALTO </v>
          </cell>
          <cell r="C2829" t="str">
            <v>UN</v>
          </cell>
          <cell r="E2829">
            <v>52.74</v>
          </cell>
        </row>
        <row r="2830">
          <cell r="A2830">
            <v>10853</v>
          </cell>
          <cell r="B2830" t="str">
            <v xml:space="preserve">LETRA ACO INOX H = 20 CM CHAPA 22 </v>
          </cell>
          <cell r="C2830" t="str">
            <v>UN</v>
          </cell>
          <cell r="E2830">
            <v>64.12</v>
          </cell>
        </row>
        <row r="2831">
          <cell r="A2831">
            <v>5093</v>
          </cell>
          <cell r="B2831" t="str">
            <v xml:space="preserve">LEVANTADOR LATAO FUNDIDO CROMADO PESO MINIMO 35G P/ JAN GUILHOTINA </v>
          </cell>
          <cell r="C2831" t="str">
            <v>PAR</v>
          </cell>
          <cell r="E2831">
            <v>17.78</v>
          </cell>
        </row>
        <row r="2832">
          <cell r="A2832">
            <v>13323</v>
          </cell>
          <cell r="B2832" t="str">
            <v xml:space="preserve">LIMPADORA A JATO/VACUO PRESSAO P/LIMPEZA ESG PUBL./INDUSTRIAL CONSMAQ SF OU EQUIV. , MONTADA SOBRE CAMINHAO EQUI. C/EXAUSTOR-COMPRESSOR,TANQUE CILINDRICO DE ABERTURA,SISTEMA SEPARACAO LIQUIDOS </v>
          </cell>
          <cell r="C2832" t="str">
            <v>UN</v>
          </cell>
          <cell r="E2832">
            <v>700797.62</v>
          </cell>
        </row>
        <row r="2833">
          <cell r="A2833">
            <v>6071</v>
          </cell>
          <cell r="B2833" t="str">
            <v xml:space="preserve">LIMPADORA A VACUO CONSMAQ MOD. SF P/ LIMPEZA SANITARIA/INDUSTRIAL C/ EXAUSTOR-COMPRESSOR, TANQUE C/LINDRICO C/PORTA DE ABERTURA TOTAL, C/SISTEMA DE SEPARACAO LIQUIDOS, MONTADA SOBRE CAMINHAO**CAIXA** </v>
          </cell>
          <cell r="C2833" t="str">
            <v>UN</v>
          </cell>
          <cell r="E2833">
            <v>542157.25</v>
          </cell>
        </row>
        <row r="2834">
          <cell r="A2834">
            <v>10653</v>
          </cell>
          <cell r="B2834" t="str">
            <v xml:space="preserve">LIMPADORA DE SUCCAO C/ ASPIRADORA MECANICA USIMECA MOD US-8600, CAP 8,6 M3, P/ LIMPEZA GALERIAS/ESGS**CAIXA** </v>
          </cell>
          <cell r="C2834" t="str">
            <v>UN</v>
          </cell>
          <cell r="E2834">
            <v>542157.25</v>
          </cell>
        </row>
        <row r="2835">
          <cell r="A2835">
            <v>6091</v>
          </cell>
          <cell r="B2835" t="str">
            <v xml:space="preserve">LIQUIDO P/ BRILHO BASE PVA (INTERIORES/EXTERIORES) Código Descriçao do Insumo Unid Preço Mediano (R$) </v>
          </cell>
          <cell r="C2835" t="str">
            <v>L</v>
          </cell>
          <cell r="E2835">
            <v>7.13</v>
          </cell>
        </row>
        <row r="2836">
          <cell r="A2836">
            <v>3768</v>
          </cell>
          <cell r="B2836" t="str">
            <v xml:space="preserve">LIXA P/ FERRO </v>
          </cell>
          <cell r="C2836" t="str">
            <v>UN</v>
          </cell>
          <cell r="E2836">
            <v>1.76</v>
          </cell>
        </row>
        <row r="2837">
          <cell r="A2837">
            <v>3767</v>
          </cell>
          <cell r="B2837" t="str">
            <v xml:space="preserve">LIXA P/ PAREDE OU MADEIRA </v>
          </cell>
          <cell r="C2837" t="str">
            <v>UN</v>
          </cell>
          <cell r="E2837">
            <v>0.39</v>
          </cell>
        </row>
        <row r="2838">
          <cell r="A2838">
            <v>13192</v>
          </cell>
          <cell r="B2838" t="str">
            <v xml:space="preserve">LIXADEIRA ANGULAR P/ CONCRETO, BOSCH, MOD. GBR 14 CA (1373) , ELETRICA, POT. 1.400 W </v>
          </cell>
          <cell r="C2838" t="str">
            <v>UN</v>
          </cell>
          <cell r="E2838">
            <v>2066.52</v>
          </cell>
        </row>
        <row r="2839">
          <cell r="A2839">
            <v>3290</v>
          </cell>
          <cell r="B2839" t="str">
            <v xml:space="preserve">LIXADEIRA ELETRICA INDUSTRIAL P/ CORTE OU DESGASTE DIAM 7" PORTATIL </v>
          </cell>
          <cell r="C2839" t="str">
            <v>H</v>
          </cell>
          <cell r="E2839">
            <v>0.49</v>
          </cell>
        </row>
        <row r="2840">
          <cell r="A2840">
            <v>3779</v>
          </cell>
          <cell r="B2840" t="str">
            <v xml:space="preserve">LONA PLASTICA PRETA L ARGURA 8M, ESPESSURA 150 MICRAS </v>
          </cell>
          <cell r="C2840" t="str">
            <v>M</v>
          </cell>
          <cell r="E2840">
            <v>5.36</v>
          </cell>
        </row>
        <row r="2841">
          <cell r="A2841">
            <v>3777</v>
          </cell>
          <cell r="B2841" t="str">
            <v xml:space="preserve">LONA PLASTICA, COR PRETA, ESPESSURA DE 150 MICRAS </v>
          </cell>
          <cell r="C2841" t="str">
            <v>M²</v>
          </cell>
          <cell r="E2841">
            <v>0.77</v>
          </cell>
        </row>
        <row r="2842">
          <cell r="A2842">
            <v>12268</v>
          </cell>
          <cell r="B2842" t="str">
            <v xml:space="preserve">LUMINARIA ABERTA P/ ILUMINACAO PUBLICA, CORPO REFLETOR EM ALUMINIO FUNDIDO, PORTA LAMPADA E27 COM BRACO METALICO DE 1,50M </v>
          </cell>
          <cell r="C2842" t="str">
            <v>UN</v>
          </cell>
          <cell r="E2842">
            <v>59.98</v>
          </cell>
        </row>
        <row r="2843">
          <cell r="A2843">
            <v>3798</v>
          </cell>
          <cell r="B2843" t="str">
            <v xml:space="preserve">LUMINARIA ABERTA P/ ILUMINACAO PUBLICA, TIPO X-57 PETERCO OU EQUIV </v>
          </cell>
          <cell r="C2843" t="str">
            <v>UN</v>
          </cell>
          <cell r="E2843">
            <v>35.369999999999997</v>
          </cell>
        </row>
        <row r="2844">
          <cell r="A2844">
            <v>3805</v>
          </cell>
          <cell r="B2844" t="str">
            <v xml:space="preserve">LUMINARIA ABERTA P/ ILUMINACAO PUBLICA, TIPO X-68 PETERCO OU EQUIV, C/ LAMPADA MISTA 160W </v>
          </cell>
          <cell r="C2844" t="str">
            <v>UN</v>
          </cell>
          <cell r="E2844">
            <v>40.630000000000003</v>
          </cell>
        </row>
        <row r="2845">
          <cell r="A2845">
            <v>3806</v>
          </cell>
          <cell r="B2845" t="str">
            <v xml:space="preserve">LUMINARIA AQUATIC PIAL REF. 60456 BRANCA </v>
          </cell>
          <cell r="C2845" t="str">
            <v>UN</v>
          </cell>
          <cell r="E2845">
            <v>122.52</v>
          </cell>
        </row>
        <row r="2846">
          <cell r="A2846">
            <v>14646</v>
          </cell>
          <cell r="B2846" t="str">
            <v xml:space="preserve">LUMINARIA CALHA EM CHAPA ACO SOBREPOR C/ 1 LAMPADA FLUORESCENTE 40W (COMPLETA, INCL. REATOR AFP PARTIDA RAPIDA 127V E LAMPADA) </v>
          </cell>
          <cell r="C2846" t="str">
            <v>UN</v>
          </cell>
          <cell r="E2846">
            <v>48.12</v>
          </cell>
        </row>
        <row r="2847">
          <cell r="A2847">
            <v>12243</v>
          </cell>
          <cell r="B2847" t="str">
            <v xml:space="preserve">LUMINARIA CALHA SOBREPOR CHAPA DE ACO P/ 4 LAMPADAS FLUORESCENTES 4OW (NAO INCLUI REATOR E LAMP) </v>
          </cell>
          <cell r="C2847" t="str">
            <v>UN</v>
          </cell>
          <cell r="E2847">
            <v>24.78</v>
          </cell>
        </row>
        <row r="2848">
          <cell r="A2848">
            <v>3788</v>
          </cell>
          <cell r="B2848" t="str">
            <v xml:space="preserve">LUMINARIA CALHA SOBREPOR EM CHAPA ACO C/ 1 LAMPADA FLUORESCENTE 20W (COMPLETA, INCL. REATOR PART RAPIDA E LAMPADA) </v>
          </cell>
          <cell r="C2848" t="str">
            <v>UN</v>
          </cell>
          <cell r="E2848">
            <v>38.090000000000003</v>
          </cell>
        </row>
        <row r="2849">
          <cell r="A2849">
            <v>3811</v>
          </cell>
          <cell r="B2849" t="str">
            <v xml:space="preserve">LUMINARIA CALHA SOBREPOR EM CHAPA ACO C/ 2 LAMPADAS FLUORESCENTES 20W TIPO TMS 500 PHILIPS OU EQUIV (COMPLETA, INCL. REAT PART RAP+LAMP+SUP) </v>
          </cell>
          <cell r="C2849" t="str">
            <v>UN</v>
          </cell>
          <cell r="E2849">
            <v>61.4</v>
          </cell>
        </row>
        <row r="2850">
          <cell r="A2850">
            <v>3799</v>
          </cell>
          <cell r="B2850" t="str">
            <v xml:space="preserve">LUMINARIA CALHA SOBREPOR EM CHAPA ACO C/ 2 LAMPADAS FLUORESCENTES 40W (COMPLETA, INCL REATOR PART RAPIDA E LAMPADAS) </v>
          </cell>
          <cell r="C2850" t="str">
            <v>UN</v>
          </cell>
          <cell r="E2850">
            <v>64.599999999999994</v>
          </cell>
        </row>
        <row r="2851">
          <cell r="A2851">
            <v>3812</v>
          </cell>
          <cell r="B2851" t="str">
            <v xml:space="preserve">LUMINARIA CALHA SOBREPOR EM CHAPA ACO C/ 3 LAMPADAS FLUORESCENTES 2OW (COMPLETA, INCL. REATOR PART RAPIDA LAMPADAS) </v>
          </cell>
          <cell r="C2851" t="str">
            <v>UN</v>
          </cell>
          <cell r="E2851">
            <v>98.02</v>
          </cell>
        </row>
        <row r="2852">
          <cell r="A2852">
            <v>3786</v>
          </cell>
          <cell r="B2852" t="str">
            <v xml:space="preserve">LUMINARIA CALHA SOBREPOR EM CHAPA ACO C/ 3 LAMPADAS FLUORESCENTES 4OW (COMPLETA, INCL. REATOR PART RAPIDA E LAMPADAS) </v>
          </cell>
          <cell r="C2852" t="str">
            <v>UN</v>
          </cell>
          <cell r="E2852">
            <v>93.07</v>
          </cell>
        </row>
        <row r="2853">
          <cell r="A2853">
            <v>3785</v>
          </cell>
          <cell r="B2853" t="str">
            <v xml:space="preserve">LUMINARIA CALHA SOBREPOR EM CHAPA ACO C/ 4 LAMPADAS FLUORESCENTES 20W (COMPLETA, INCL. REATOR PART RAPIDA E LAMPADAS) </v>
          </cell>
          <cell r="C2853" t="str">
            <v>UN</v>
          </cell>
          <cell r="E2853">
            <v>102.46</v>
          </cell>
        </row>
        <row r="2854">
          <cell r="A2854">
            <v>3784</v>
          </cell>
          <cell r="B2854" t="str">
            <v xml:space="preserve">LUMINARIA CALHA SOBREPOR EM CHAPA ACO C/ 4 LAMPADAS FLUORESCENTES 40W (COMPLETA, INCL. REATOR PART RAPIDA E LAMPADAS) </v>
          </cell>
          <cell r="C2854" t="str">
            <v>UN</v>
          </cell>
          <cell r="E2854">
            <v>119.3</v>
          </cell>
        </row>
        <row r="2855">
          <cell r="A2855">
            <v>12230</v>
          </cell>
          <cell r="B2855" t="str">
            <v xml:space="preserve">LUMINARIA CALHA SOBREPOR EM CHAPA ACO P/ 1 LAMPADA FLUORESCENTE 20W (NAO INCLUI REATOR E LAMPADA) </v>
          </cell>
          <cell r="C2855" t="str">
            <v>UN</v>
          </cell>
          <cell r="E2855">
            <v>8.1300000000000008</v>
          </cell>
        </row>
        <row r="2856">
          <cell r="A2856">
            <v>12231</v>
          </cell>
          <cell r="B2856" t="str">
            <v xml:space="preserve">LUMINARIA CALHA SOBREPOR EM CHAPA ACO P/ 1 LAMPADA FLUORESCENTE 40W (NAO INCLUI REATOR E LAMP) </v>
          </cell>
          <cell r="C2856" t="str">
            <v>UN</v>
          </cell>
          <cell r="E2856">
            <v>11.6</v>
          </cell>
        </row>
        <row r="2857">
          <cell r="A2857">
            <v>12232</v>
          </cell>
          <cell r="B2857" t="str">
            <v xml:space="preserve">LUMINARIA CALHA SOBREPOR EM CHAPA ACO P/ 2 LAMPADAS FLUORESCENTES 2OW (NAO INCLUI REATOR E LAMPADAS) </v>
          </cell>
          <cell r="C2857" t="str">
            <v>UN</v>
          </cell>
          <cell r="E2857">
            <v>7.62</v>
          </cell>
        </row>
        <row r="2858">
          <cell r="A2858">
            <v>12239</v>
          </cell>
          <cell r="B2858" t="str">
            <v xml:space="preserve">LUMINARIA CALHA SOBREPOR EM CHAPA ACO P/ 2 LAMPADAS FLUORESCENTES 40W (NAO INCLUI REATOR E LAMP) </v>
          </cell>
          <cell r="C2858" t="str">
            <v>UN</v>
          </cell>
          <cell r="E2858">
            <v>14.8</v>
          </cell>
        </row>
        <row r="2859">
          <cell r="A2859">
            <v>12240</v>
          </cell>
          <cell r="B2859" t="str">
            <v xml:space="preserve">LUMINARIA CALHA SOBREPOR EM CHAPA ACO P/ 3 LAMPADAS FLUORESCENTES 20W (NAO INCLUI REATOR E LAMP) </v>
          </cell>
          <cell r="C2859" t="str">
            <v>UN</v>
          </cell>
          <cell r="E2859">
            <v>13.97</v>
          </cell>
        </row>
        <row r="2860">
          <cell r="A2860">
            <v>12241</v>
          </cell>
          <cell r="B2860" t="str">
            <v xml:space="preserve">LUMINARIA CALHA SOBREPOR EM CHAPA ACO P/ 3 LAMPADAS FLUORESCENTES 40W (NAO INCLUI REATOR E LAMP) </v>
          </cell>
          <cell r="C2860" t="str">
            <v>UN</v>
          </cell>
          <cell r="E2860">
            <v>20.72</v>
          </cell>
        </row>
        <row r="2861">
          <cell r="A2861">
            <v>12242</v>
          </cell>
          <cell r="B2861" t="str">
            <v xml:space="preserve">LUMINARIA CALHA SOBREPOR EM CHAPA ACO P/ 4 LAMPADAS FLUORESCENTES 20W (NAO INCLUI REATOR E LAMP) </v>
          </cell>
          <cell r="C2861" t="str">
            <v>UN</v>
          </cell>
          <cell r="E2861">
            <v>15.13</v>
          </cell>
        </row>
        <row r="2862">
          <cell r="A2862">
            <v>12271</v>
          </cell>
          <cell r="B2862" t="str">
            <v xml:space="preserve">LUMINARIA DUPLA P/SINALIZACAO, TIPO WETZEL AS-2/110 OU EQUIV </v>
          </cell>
          <cell r="C2862" t="str">
            <v>UN</v>
          </cell>
          <cell r="E2862">
            <v>154.9</v>
          </cell>
        </row>
        <row r="2863">
          <cell r="A2863">
            <v>12244</v>
          </cell>
          <cell r="B2863" t="str">
            <v xml:space="preserve">LUMINARIA EMBUTIDA WETZEL REF. IPT 31/1 </v>
          </cell>
          <cell r="C2863" t="str">
            <v>UN</v>
          </cell>
          <cell r="E2863">
            <v>96.5</v>
          </cell>
        </row>
        <row r="2864">
          <cell r="A2864">
            <v>12245</v>
          </cell>
          <cell r="B2864" t="str">
            <v xml:space="preserve">LUMINARIA ESMALTADA COR ALUMINIO PETERCO Y.25/1 </v>
          </cell>
          <cell r="C2864" t="str">
            <v>UN</v>
          </cell>
          <cell r="E2864">
            <v>67.19</v>
          </cell>
        </row>
        <row r="2865">
          <cell r="A2865">
            <v>13382</v>
          </cell>
          <cell r="B2865" t="str">
            <v xml:space="preserve">LUMINARIA FECHADA P/ ILUMINACAO PUBLICA, TIPO ABL 50/F OU EQUIV, P/ LAMPADA A VAPOR DE MERCURIO 400W </v>
          </cell>
          <cell r="C2865" t="str">
            <v>UN</v>
          </cell>
          <cell r="E2865">
            <v>165.06</v>
          </cell>
        </row>
        <row r="2866">
          <cell r="A2866">
            <v>3787</v>
          </cell>
          <cell r="B2866" t="str">
            <v xml:space="preserve">LUMINARIA FECHADA P/ ILUMINACAO PUBLICA, TIPO X-35 PETERCO OU EQUIV, (COMPLETA, INCL. LAMPADA VAPOR MERCURIO 400W) </v>
          </cell>
          <cell r="C2866" t="str">
            <v>UN</v>
          </cell>
          <cell r="E2866">
            <v>280.60000000000002</v>
          </cell>
        </row>
        <row r="2867">
          <cell r="A2867">
            <v>3780</v>
          </cell>
          <cell r="B2867" t="str">
            <v xml:space="preserve">LUMINARIA PARA LAMPADA FLUORESCENTE COM CALHA DE SOBREPOR EM CHAPA DE ACO, INCLUINDO 1 LAMPADA DE 40 W E REATOR ELETRÔNICO DE PARTIDA RAPIDA </v>
          </cell>
          <cell r="C2867" t="str">
            <v>UN</v>
          </cell>
          <cell r="E2867">
            <v>43.55</v>
          </cell>
        </row>
        <row r="2868">
          <cell r="A2868">
            <v>12265</v>
          </cell>
          <cell r="B2868" t="str">
            <v xml:space="preserve">LUMINARIA PHILLIPS PARA LAMPADA DE 400 W MODELO HDK 47240064 OU EQUIVALENTE </v>
          </cell>
          <cell r="C2868" t="str">
            <v>UN</v>
          </cell>
          <cell r="E2868">
            <v>309.37</v>
          </cell>
        </row>
        <row r="2869">
          <cell r="A2869">
            <v>12266</v>
          </cell>
          <cell r="B2869" t="str">
            <v xml:space="preserve">LUMINARIA PHILLIPS TIPO SPOT </v>
          </cell>
          <cell r="C2869" t="str">
            <v>UN</v>
          </cell>
          <cell r="E2869">
            <v>11.1</v>
          </cell>
        </row>
        <row r="2870">
          <cell r="A2870">
            <v>3803</v>
          </cell>
          <cell r="B2870" t="str">
            <v xml:space="preserve">LUMINARIA PLAFONIER SOBREPOR ARO/BASE METALICA C/ GLOBO ESFERICO VIDRO LEITOSO BOCA 10CM DIAM 20CM P/ 1 LAMP INCAND, INCL SOQUETE PORCELANA </v>
          </cell>
          <cell r="C2870" t="str">
            <v>UN</v>
          </cell>
          <cell r="E2870">
            <v>22.85</v>
          </cell>
        </row>
        <row r="2871">
          <cell r="A2871">
            <v>13841</v>
          </cell>
          <cell r="B2871" t="str">
            <v xml:space="preserve">LUMINARIA PLAFONIER SOBREPOR C/ GLOBO CHATO VIDRO BOCA 10CM INCL BASE/ARO METALICA OU PLASTICO C/ SOQUETE P/ 1 LAMP INCAND 60W - LINHA POPULAR </v>
          </cell>
          <cell r="C2871" t="str">
            <v>UN</v>
          </cell>
          <cell r="E2871">
            <v>34.03</v>
          </cell>
        </row>
        <row r="2872">
          <cell r="A2872">
            <v>3807</v>
          </cell>
          <cell r="B2872" t="str">
            <v xml:space="preserve">LUMINARIA PROVA DE TEMPO E GASES, TIPO YLC-16/1 CASTIMETAL OU EQUIV, C/ LAMPADA INCANDESCENTE DE 100W </v>
          </cell>
          <cell r="C2872" t="str">
            <v>UN</v>
          </cell>
          <cell r="E2872">
            <v>93.8</v>
          </cell>
        </row>
        <row r="2873">
          <cell r="A2873">
            <v>3793</v>
          </cell>
          <cell r="B2873" t="str">
            <v xml:space="preserve">LUMINARIA PROVA DE TEMPO E GASES, TIPO YLC-16/2 CASTIMETAL OU EQUIV (COMPLETA, INCL. LAMPADA INCANDESCENTE DE 200W) </v>
          </cell>
          <cell r="C2873" t="str">
            <v>UN</v>
          </cell>
          <cell r="E2873">
            <v>120.77</v>
          </cell>
        </row>
        <row r="2874">
          <cell r="A2874">
            <v>3794</v>
          </cell>
          <cell r="B2874" t="str">
            <v xml:space="preserve">LUMINARIA PROVA DE TEMPO E GASES, TIPO YLC-16/3 CASTIMETAL OU EQUIV (COMPLETA, INCL. LAMPADA INCANDESCENTE DE 300W) </v>
          </cell>
          <cell r="C2874" t="str">
            <v>UN</v>
          </cell>
          <cell r="E2874">
            <v>156.16999999999999</v>
          </cell>
        </row>
        <row r="2875">
          <cell r="A2875">
            <v>12267</v>
          </cell>
          <cell r="B2875" t="str">
            <v xml:space="preserve">LUMINARIA PROVA DE TEMPO PETERCO Y.31/1 </v>
          </cell>
          <cell r="C2875" t="str">
            <v>UN</v>
          </cell>
          <cell r="E2875">
            <v>88.88</v>
          </cell>
        </row>
        <row r="2876">
          <cell r="A2876">
            <v>3819</v>
          </cell>
          <cell r="B2876" t="str">
            <v xml:space="preserve">LUVA CERAMICA P/ REDE ESG BB DN 100MM Código Descriçao do Insumo Unid Preço Mediano (R$) </v>
          </cell>
          <cell r="C2876" t="str">
            <v>UN</v>
          </cell>
          <cell r="E2876">
            <v>15.65</v>
          </cell>
        </row>
        <row r="2877">
          <cell r="A2877">
            <v>3820</v>
          </cell>
          <cell r="B2877" t="str">
            <v xml:space="preserve">LUVA CERAMICA P/ REDE ESG BB DN 150MM </v>
          </cell>
          <cell r="C2877" t="str">
            <v>UN</v>
          </cell>
          <cell r="E2877">
            <v>15.65</v>
          </cell>
        </row>
        <row r="2878">
          <cell r="A2878">
            <v>3821</v>
          </cell>
          <cell r="B2878" t="str">
            <v xml:space="preserve">LUVA CERAMICA P/ REDE ESG BB DN 200MM </v>
          </cell>
          <cell r="C2878" t="str">
            <v>UN</v>
          </cell>
          <cell r="E2878">
            <v>25.41</v>
          </cell>
        </row>
        <row r="2879">
          <cell r="A2879">
            <v>3814</v>
          </cell>
          <cell r="B2879" t="str">
            <v xml:space="preserve">LUVA CERAMICA P/ REDE ESG BB DN 250MM </v>
          </cell>
          <cell r="C2879" t="str">
            <v>UN</v>
          </cell>
          <cell r="E2879">
            <v>40.03</v>
          </cell>
        </row>
        <row r="2880">
          <cell r="A2880">
            <v>3822</v>
          </cell>
          <cell r="B2880" t="str">
            <v xml:space="preserve">LUVA CERAMICA P/ REDE ESG BB DN 300MM </v>
          </cell>
          <cell r="C2880" t="str">
            <v>UN</v>
          </cell>
          <cell r="E2880">
            <v>61.46</v>
          </cell>
        </row>
        <row r="2881">
          <cell r="A2881">
            <v>3823</v>
          </cell>
          <cell r="B2881" t="str">
            <v xml:space="preserve">LUVA CERAMICA P/ REDE ESG BB DN 350MM </v>
          </cell>
          <cell r="C2881" t="str">
            <v>UN</v>
          </cell>
          <cell r="E2881">
            <v>83.25</v>
          </cell>
        </row>
        <row r="2882">
          <cell r="A2882">
            <v>3815</v>
          </cell>
          <cell r="B2882" t="str">
            <v xml:space="preserve">LUVA CERAMICA P/ REDE ESG BB DN 400MM </v>
          </cell>
          <cell r="C2882" t="str">
            <v>UN</v>
          </cell>
          <cell r="E2882">
            <v>112.2</v>
          </cell>
        </row>
        <row r="2883">
          <cell r="A2883">
            <v>3816</v>
          </cell>
          <cell r="B2883" t="str">
            <v xml:space="preserve">LUVA CERAMICA P/ REDE ESG BB DN 450MM </v>
          </cell>
          <cell r="C2883" t="str">
            <v>UN</v>
          </cell>
          <cell r="E2883">
            <v>152.01</v>
          </cell>
        </row>
        <row r="2884">
          <cell r="A2884">
            <v>3813</v>
          </cell>
          <cell r="B2884" t="str">
            <v xml:space="preserve">LUVA CERAMICA P/ REDE ESG BB DN 75MM </v>
          </cell>
          <cell r="C2884" t="str">
            <v>UN</v>
          </cell>
          <cell r="E2884">
            <v>14.48</v>
          </cell>
        </row>
        <row r="2885">
          <cell r="A2885">
            <v>12731</v>
          </cell>
          <cell r="B2885" t="str">
            <v xml:space="preserve">LUVA COBRE SEM ANEL DE SOLDA REF. 600 D = 104 MM </v>
          </cell>
          <cell r="C2885" t="str">
            <v>UN</v>
          </cell>
          <cell r="E2885">
            <v>137.25</v>
          </cell>
        </row>
        <row r="2886">
          <cell r="A2886">
            <v>12723</v>
          </cell>
          <cell r="B2886" t="str">
            <v xml:space="preserve">LUVA COBRE SEM ANEL DE SOLDA REF. 600 D = 15 MM </v>
          </cell>
          <cell r="C2886" t="str">
            <v>UN</v>
          </cell>
          <cell r="E2886">
            <v>1.33</v>
          </cell>
        </row>
        <row r="2887">
          <cell r="A2887">
            <v>12724</v>
          </cell>
          <cell r="B2887" t="str">
            <v xml:space="preserve">LUVA COBRE SEM ANEL DE SOLDA REF. 600 D = 22 MM </v>
          </cell>
          <cell r="C2887" t="str">
            <v>UN</v>
          </cell>
          <cell r="E2887">
            <v>2.38</v>
          </cell>
        </row>
        <row r="2888">
          <cell r="A2888">
            <v>12725</v>
          </cell>
          <cell r="B2888" t="str">
            <v xml:space="preserve">LUVA COBRE SEM ANEL DE SOLDA REF. 600 D = 28 MM </v>
          </cell>
          <cell r="C2888" t="str">
            <v>UN</v>
          </cell>
          <cell r="E2888">
            <v>4.67</v>
          </cell>
        </row>
        <row r="2889">
          <cell r="A2889">
            <v>12726</v>
          </cell>
          <cell r="B2889" t="str">
            <v xml:space="preserve">LUVA COBRE SEM ANEL DE SOLDA REF. 600 D = 35 MM </v>
          </cell>
          <cell r="C2889" t="str">
            <v>UN</v>
          </cell>
          <cell r="E2889">
            <v>11.4</v>
          </cell>
        </row>
        <row r="2890">
          <cell r="A2890">
            <v>12727</v>
          </cell>
          <cell r="B2890" t="str">
            <v xml:space="preserve">LUVA COBRE SEM ANEL DE SOLDA REF. 600 D = 42 MM </v>
          </cell>
          <cell r="C2890" t="str">
            <v>UN</v>
          </cell>
          <cell r="E2890">
            <v>16.149999999999999</v>
          </cell>
        </row>
        <row r="2891">
          <cell r="A2891">
            <v>12728</v>
          </cell>
          <cell r="B2891" t="str">
            <v xml:space="preserve">LUVA COBRE SEM ANEL DE SOLDA REF. 600 D = 54 MM </v>
          </cell>
          <cell r="C2891" t="str">
            <v>UN</v>
          </cell>
          <cell r="E2891">
            <v>24.73</v>
          </cell>
        </row>
        <row r="2892">
          <cell r="A2892">
            <v>12729</v>
          </cell>
          <cell r="B2892" t="str">
            <v xml:space="preserve">LUVA COBRE SEM ANEL DE SOLDA REF. 600 D = 66 MM </v>
          </cell>
          <cell r="C2892" t="str">
            <v>UN</v>
          </cell>
          <cell r="E2892">
            <v>73.56</v>
          </cell>
        </row>
        <row r="2893">
          <cell r="A2893">
            <v>12730</v>
          </cell>
          <cell r="B2893" t="str">
            <v xml:space="preserve">LUVA COBRE SEM ANEL DE SOLDA REF. 600 D = 79 MM </v>
          </cell>
          <cell r="C2893" t="str">
            <v>UN</v>
          </cell>
          <cell r="E2893">
            <v>101.19</v>
          </cell>
        </row>
        <row r="2894">
          <cell r="A2894">
            <v>3840</v>
          </cell>
          <cell r="B2894" t="str">
            <v xml:space="preserve">LUVA CORRER PVC DEFOFO JE DN 100 </v>
          </cell>
          <cell r="C2894" t="str">
            <v>UN</v>
          </cell>
          <cell r="E2894">
            <v>166.96</v>
          </cell>
        </row>
        <row r="2895">
          <cell r="A2895">
            <v>3838</v>
          </cell>
          <cell r="B2895" t="str">
            <v xml:space="preserve">LUVA CORRER PVC DEFOFO JE DN 150 </v>
          </cell>
          <cell r="C2895" t="str">
            <v>UN</v>
          </cell>
          <cell r="E2895">
            <v>218.87</v>
          </cell>
        </row>
        <row r="2896">
          <cell r="A2896">
            <v>3844</v>
          </cell>
          <cell r="B2896" t="str">
            <v xml:space="preserve">LUVA CORRER PVC DEFOFO JE DN 200 </v>
          </cell>
          <cell r="C2896" t="str">
            <v>UN</v>
          </cell>
          <cell r="E2896">
            <v>312.3</v>
          </cell>
        </row>
        <row r="2897">
          <cell r="A2897">
            <v>3839</v>
          </cell>
          <cell r="B2897" t="str">
            <v xml:space="preserve">LUVA CORRER PVC DEFOFO JE DN 250 </v>
          </cell>
          <cell r="C2897" t="str">
            <v>UN</v>
          </cell>
          <cell r="E2897">
            <v>571.5</v>
          </cell>
        </row>
        <row r="2898">
          <cell r="A2898">
            <v>3843</v>
          </cell>
          <cell r="B2898" t="str">
            <v xml:space="preserve">LUVA CORRER PVC DEFOFO JE DN 300 </v>
          </cell>
          <cell r="C2898" t="str">
            <v>UN</v>
          </cell>
          <cell r="E2898">
            <v>827.6</v>
          </cell>
        </row>
        <row r="2899">
          <cell r="A2899">
            <v>3833</v>
          </cell>
          <cell r="B2899" t="str">
            <v xml:space="preserve">LUVA CORRER PVC JE NBR 10569 P/ REDE COLET ESG DN 100MM </v>
          </cell>
          <cell r="C2899" t="str">
            <v>UN</v>
          </cell>
          <cell r="E2899">
            <v>17.77</v>
          </cell>
        </row>
        <row r="2900">
          <cell r="A2900">
            <v>3834</v>
          </cell>
          <cell r="B2900" t="str">
            <v xml:space="preserve">LUVA CORRER PVC JE NBR 10569 P/ REDE COLET ESG DN 125MM </v>
          </cell>
          <cell r="C2900" t="str">
            <v>UN</v>
          </cell>
          <cell r="E2900">
            <v>53.2</v>
          </cell>
        </row>
        <row r="2901">
          <cell r="A2901">
            <v>3835</v>
          </cell>
          <cell r="B2901" t="str">
            <v xml:space="preserve">LUVA CORRER PVC JE NBR 10569 P/ REDE COLET ESG DN 150MM </v>
          </cell>
          <cell r="C2901" t="str">
            <v>UN</v>
          </cell>
          <cell r="E2901">
            <v>69.27</v>
          </cell>
        </row>
        <row r="2902">
          <cell r="A2902">
            <v>3836</v>
          </cell>
          <cell r="B2902" t="str">
            <v xml:space="preserve">LUVA CORRER PVC JE NBR 10569 P/ REDE COLET ESG DN 200MM </v>
          </cell>
          <cell r="C2902" t="str">
            <v>UN</v>
          </cell>
          <cell r="E2902">
            <v>107.07</v>
          </cell>
        </row>
        <row r="2903">
          <cell r="A2903">
            <v>3830</v>
          </cell>
          <cell r="B2903" t="str">
            <v xml:space="preserve">LUVA CORRER PVC JE NBR 10569 P/ REDE COLET ESG DN 250MM </v>
          </cell>
          <cell r="C2903" t="str">
            <v>UN</v>
          </cell>
          <cell r="E2903">
            <v>288.76</v>
          </cell>
        </row>
        <row r="2904">
          <cell r="A2904">
            <v>3831</v>
          </cell>
          <cell r="B2904" t="str">
            <v xml:space="preserve">LUVA CORRER PVC JE NBR 10569 P/ REDE COLET ESG DN 300MM </v>
          </cell>
          <cell r="C2904" t="str">
            <v>UN</v>
          </cell>
          <cell r="E2904">
            <v>500.48</v>
          </cell>
        </row>
        <row r="2905">
          <cell r="A2905">
            <v>3841</v>
          </cell>
          <cell r="B2905" t="str">
            <v xml:space="preserve">LUVA CORRER PVC JE NBR 10569 P/ REDE COLET ESG DN 350MM </v>
          </cell>
          <cell r="C2905" t="str">
            <v>UN</v>
          </cell>
          <cell r="E2905">
            <v>667.03</v>
          </cell>
        </row>
        <row r="2906">
          <cell r="A2906">
            <v>3842</v>
          </cell>
          <cell r="B2906" t="str">
            <v xml:space="preserve">LUVA CORRER PVC JE NBR 10569 P/ REDE COLET ESG DN 400MM </v>
          </cell>
          <cell r="C2906" t="str">
            <v>UN</v>
          </cell>
          <cell r="E2906">
            <v>856.65</v>
          </cell>
        </row>
        <row r="2907">
          <cell r="A2907">
            <v>20160</v>
          </cell>
          <cell r="B2907" t="str">
            <v xml:space="preserve">LUVA CORRER PVC LEVE DN 150MM </v>
          </cell>
          <cell r="C2907" t="str">
            <v>UN</v>
          </cell>
          <cell r="E2907">
            <v>29.29</v>
          </cell>
        </row>
        <row r="2908">
          <cell r="A2908">
            <v>3848</v>
          </cell>
          <cell r="B2908" t="str">
            <v xml:space="preserve">LUVA CORRER PVC P/ ESG PREDIAL DN 50MM </v>
          </cell>
          <cell r="C2908" t="str">
            <v>UN</v>
          </cell>
          <cell r="E2908">
            <v>4.34</v>
          </cell>
        </row>
        <row r="2909">
          <cell r="A2909">
            <v>3895</v>
          </cell>
          <cell r="B2909" t="str">
            <v xml:space="preserve">LUVA CORRER PVC P/ ESG PREDIAL DN 75MM </v>
          </cell>
          <cell r="C2909" t="str">
            <v>UN</v>
          </cell>
          <cell r="E2909">
            <v>6.64</v>
          </cell>
        </row>
        <row r="2910">
          <cell r="A2910">
            <v>3893</v>
          </cell>
          <cell r="B2910" t="str">
            <v xml:space="preserve">LUVA CORRER PVC P/ESG PREDIAL DN 100MM </v>
          </cell>
          <cell r="C2910" t="str">
            <v>UN</v>
          </cell>
          <cell r="E2910">
            <v>13.88</v>
          </cell>
        </row>
        <row r="2911">
          <cell r="A2911">
            <v>3900</v>
          </cell>
          <cell r="B2911" t="str">
            <v xml:space="preserve">LUVA CORRER PVC P/TUBO ROSCAVEL P/AGUA FRIA PREDIAL 1.1/2" </v>
          </cell>
          <cell r="C2911" t="str">
            <v>UN</v>
          </cell>
          <cell r="E2911">
            <v>14.84</v>
          </cell>
        </row>
        <row r="2912">
          <cell r="A2912">
            <v>3846</v>
          </cell>
          <cell r="B2912" t="str">
            <v xml:space="preserve">LUVA CORRER PVC P/TUBO ROSCAVEL P/AGUA FRIA PREDIAL 1/2" </v>
          </cell>
          <cell r="C2912" t="str">
            <v>UN</v>
          </cell>
          <cell r="E2912">
            <v>5.25</v>
          </cell>
        </row>
        <row r="2913">
          <cell r="A2913">
            <v>3886</v>
          </cell>
          <cell r="B2913" t="str">
            <v xml:space="preserve">LUVA CORRER PVC P/TUBO ROSCAVEL P/AGUA FRIA PREDIAL 3/4'' </v>
          </cell>
          <cell r="C2913" t="str">
            <v>UN</v>
          </cell>
          <cell r="E2913">
            <v>7.38</v>
          </cell>
        </row>
        <row r="2914">
          <cell r="A2914">
            <v>3826</v>
          </cell>
          <cell r="B2914" t="str">
            <v xml:space="preserve">LUVA CORRER PVC PBA NBR 10351 P/REDE AGUA DN 100 - 110MM </v>
          </cell>
          <cell r="C2914" t="str">
            <v>UN</v>
          </cell>
          <cell r="E2914">
            <v>56.75</v>
          </cell>
        </row>
        <row r="2915">
          <cell r="A2915">
            <v>3825</v>
          </cell>
          <cell r="B2915" t="str">
            <v xml:space="preserve">LUVA CORRER PVC PBA NBR 10351 P/REDE AGUA DN 50 - 60MM </v>
          </cell>
          <cell r="C2915" t="str">
            <v>UN</v>
          </cell>
          <cell r="E2915">
            <v>13.39</v>
          </cell>
        </row>
        <row r="2916">
          <cell r="A2916">
            <v>3829</v>
          </cell>
          <cell r="B2916" t="str">
            <v xml:space="preserve">LUVA CORRER PVC PBA NBR 10351 P/REDE AGUA DN 65 - 75MM </v>
          </cell>
          <cell r="C2916" t="str">
            <v>UN</v>
          </cell>
          <cell r="E2916">
            <v>26.99</v>
          </cell>
        </row>
        <row r="2917">
          <cell r="A2917">
            <v>3827</v>
          </cell>
          <cell r="B2917" t="str">
            <v xml:space="preserve">LUVA CORRER PVC PBA NBR 10351 P/REDE AGUA DN 75 - 85MM </v>
          </cell>
          <cell r="C2917" t="str">
            <v>UN</v>
          </cell>
          <cell r="E2917">
            <v>37.39</v>
          </cell>
        </row>
        <row r="2918">
          <cell r="A2918">
            <v>20165</v>
          </cell>
          <cell r="B2918" t="str">
            <v xml:space="preserve">LUVA CORRER PVC SERIE R P/ ESG PREDIAL 100MM </v>
          </cell>
          <cell r="C2918" t="str">
            <v>UN</v>
          </cell>
          <cell r="E2918">
            <v>8.81</v>
          </cell>
        </row>
        <row r="2919">
          <cell r="A2919">
            <v>20166</v>
          </cell>
          <cell r="B2919" t="str">
            <v xml:space="preserve">LUVA CORRER PVC SERIE R P/ ESG PREDIAL 150MM </v>
          </cell>
          <cell r="C2919" t="str">
            <v>UN</v>
          </cell>
          <cell r="E2919">
            <v>57.19</v>
          </cell>
        </row>
        <row r="2920">
          <cell r="A2920">
            <v>20164</v>
          </cell>
          <cell r="B2920" t="str">
            <v xml:space="preserve">LUVA CORRER PVC SERIE R P/ ESG PREDIAL 75MM </v>
          </cell>
          <cell r="C2920" t="str">
            <v>UN</v>
          </cell>
          <cell r="E2920">
            <v>6.86</v>
          </cell>
        </row>
        <row r="2921">
          <cell r="A2921">
            <v>3854</v>
          </cell>
          <cell r="B2921" t="str">
            <v xml:space="preserve">LUVA CORRER PVC SOLD P/AGUA FRIA PREDIAL 20 MM </v>
          </cell>
          <cell r="C2921" t="str">
            <v>UN</v>
          </cell>
          <cell r="E2921">
            <v>4.95</v>
          </cell>
        </row>
        <row r="2922">
          <cell r="A2922">
            <v>3873</v>
          </cell>
          <cell r="B2922" t="str">
            <v xml:space="preserve">LUVA CORRER PVC SOLD P/AGUA FRIA PREDIAL 25 MM </v>
          </cell>
          <cell r="C2922" t="str">
            <v>UN</v>
          </cell>
          <cell r="E2922">
            <v>6.73</v>
          </cell>
        </row>
        <row r="2923">
          <cell r="A2923">
            <v>3847</v>
          </cell>
          <cell r="B2923" t="str">
            <v xml:space="preserve">LUVA CORRER PVC SOLD P/AGUA FRIA PREDIAL 50 MM </v>
          </cell>
          <cell r="C2923" t="str">
            <v>UN</v>
          </cell>
          <cell r="E2923">
            <v>18.309999999999999</v>
          </cell>
        </row>
        <row r="2924">
          <cell r="A2924">
            <v>21119</v>
          </cell>
          <cell r="B2924" t="str">
            <v xml:space="preserve">LUVA CPVC (AQUATHERM) SOLDAVEL 15MM </v>
          </cell>
          <cell r="C2924" t="str">
            <v>UN</v>
          </cell>
          <cell r="E2924">
            <v>0.95</v>
          </cell>
        </row>
        <row r="2925">
          <cell r="A2925">
            <v>21120</v>
          </cell>
          <cell r="B2925" t="str">
            <v xml:space="preserve">LUVA DE TRANSICAO CPVC (AQUATHERM) SOLDAVEL 15MM X 1/2" </v>
          </cell>
          <cell r="C2925" t="str">
            <v>UN</v>
          </cell>
          <cell r="E2925">
            <v>8.85</v>
          </cell>
        </row>
        <row r="2926">
          <cell r="A2926">
            <v>20161</v>
          </cell>
          <cell r="B2926" t="str">
            <v xml:space="preserve">LUVA DUPLA PVC LEVE DN 125MM </v>
          </cell>
          <cell r="C2926" t="str">
            <v>UN</v>
          </cell>
          <cell r="E2926">
            <v>19.7</v>
          </cell>
        </row>
        <row r="2927">
          <cell r="A2927">
            <v>20162</v>
          </cell>
          <cell r="B2927" t="str">
            <v xml:space="preserve">LUVA DUPLA PVC LEVE DN 150MM </v>
          </cell>
          <cell r="C2927" t="str">
            <v>UN</v>
          </cell>
          <cell r="E2927">
            <v>25.64</v>
          </cell>
        </row>
        <row r="2928">
          <cell r="A2928">
            <v>20163</v>
          </cell>
          <cell r="B2928" t="str">
            <v xml:space="preserve">LUVA DUPLA PVC LEVE DN 200MM </v>
          </cell>
          <cell r="C2928" t="str">
            <v>UN</v>
          </cell>
          <cell r="E2928">
            <v>45.34</v>
          </cell>
        </row>
        <row r="2929">
          <cell r="A2929">
            <v>2644</v>
          </cell>
          <cell r="B2929" t="str">
            <v xml:space="preserve">LUVA FERRO GALV ELETROLITICO 1.1/2" P/ ELETRODUTO Código Descriçao do Insumo Unid Preço Mediano (R$) </v>
          </cell>
          <cell r="C2929" t="str">
            <v>UN</v>
          </cell>
          <cell r="E2929">
            <v>0.91</v>
          </cell>
        </row>
        <row r="2930">
          <cell r="A2930">
            <v>2639</v>
          </cell>
          <cell r="B2930" t="str">
            <v xml:space="preserve">LUVA FERRO GALV ELETROLITICO 1.1/4" P/ ELETRODUTO </v>
          </cell>
          <cell r="C2930" t="str">
            <v>UN</v>
          </cell>
          <cell r="E2930">
            <v>0.81</v>
          </cell>
        </row>
        <row r="2931">
          <cell r="A2931">
            <v>2636</v>
          </cell>
          <cell r="B2931" t="str">
            <v xml:space="preserve">LUVA FERRO GALV ELETROLITICO 1/2" P/ ELETRODUTO </v>
          </cell>
          <cell r="C2931" t="str">
            <v>UN</v>
          </cell>
          <cell r="E2931">
            <v>0.43</v>
          </cell>
        </row>
        <row r="2932">
          <cell r="A2932">
            <v>2638</v>
          </cell>
          <cell r="B2932" t="str">
            <v xml:space="preserve">LUVA FERRO GALV ELETROLITICO 1" P/ ELETRODUTO </v>
          </cell>
          <cell r="C2932" t="str">
            <v>UN</v>
          </cell>
          <cell r="E2932">
            <v>0.5</v>
          </cell>
        </row>
        <row r="2933">
          <cell r="A2933">
            <v>2640</v>
          </cell>
          <cell r="B2933" t="str">
            <v xml:space="preserve">LUVA FERRO GALV ELETROLITICO 2.1/2" P/ ELETRODUTO </v>
          </cell>
          <cell r="C2933" t="str">
            <v>UN</v>
          </cell>
          <cell r="E2933">
            <v>3.69</v>
          </cell>
        </row>
        <row r="2934">
          <cell r="A2934">
            <v>2637</v>
          </cell>
          <cell r="B2934" t="str">
            <v xml:space="preserve">LUVA FERRO GALV ELETROLITICO 3/4" P/ ELETRODUTO </v>
          </cell>
          <cell r="C2934" t="str">
            <v>UN</v>
          </cell>
          <cell r="E2934">
            <v>0.43</v>
          </cell>
        </row>
        <row r="2935">
          <cell r="A2935">
            <v>2642</v>
          </cell>
          <cell r="B2935" t="str">
            <v xml:space="preserve">LUVA FERRO GALV ELETROLITICO 3" P/ ELETRODUTO </v>
          </cell>
          <cell r="C2935" t="str">
            <v>UN</v>
          </cell>
          <cell r="E2935">
            <v>4.68</v>
          </cell>
        </row>
        <row r="2936">
          <cell r="A2936">
            <v>2641</v>
          </cell>
          <cell r="B2936" t="str">
            <v xml:space="preserve">LUVA FERRO GALV ELETROLITICO 4" P/ ELETRODUTO </v>
          </cell>
          <cell r="C2936" t="str">
            <v>UN</v>
          </cell>
          <cell r="E2936">
            <v>10.59</v>
          </cell>
        </row>
        <row r="2937">
          <cell r="A2937">
            <v>2643</v>
          </cell>
          <cell r="B2937" t="str">
            <v xml:space="preserve">LUVA FERRO GALV ELETROTILICO 2" P/ ELETRODUTO </v>
          </cell>
          <cell r="C2937" t="str">
            <v>UN</v>
          </cell>
          <cell r="E2937">
            <v>1.69</v>
          </cell>
        </row>
        <row r="2938">
          <cell r="A2938">
            <v>12404</v>
          </cell>
          <cell r="B2938" t="str">
            <v xml:space="preserve">LUVA FERRO GALV ROSCA MACHO/FEMEA 3/4" </v>
          </cell>
          <cell r="C2938" t="str">
            <v>UN</v>
          </cell>
          <cell r="E2938">
            <v>4.53</v>
          </cell>
        </row>
        <row r="2939">
          <cell r="A2939">
            <v>3939</v>
          </cell>
          <cell r="B2939" t="str">
            <v xml:space="preserve">LUVA FERRO GALV ROSCA 1.1/2" </v>
          </cell>
          <cell r="C2939" t="str">
            <v>UN</v>
          </cell>
          <cell r="E2939">
            <v>9.2200000000000006</v>
          </cell>
        </row>
        <row r="2940">
          <cell r="A2940">
            <v>3911</v>
          </cell>
          <cell r="B2940" t="str">
            <v xml:space="preserve">LUVA FERRO GALV ROSCA 1.1/4" </v>
          </cell>
          <cell r="C2940" t="str">
            <v>UN</v>
          </cell>
          <cell r="E2940">
            <v>6.85</v>
          </cell>
        </row>
        <row r="2941">
          <cell r="A2941">
            <v>3908</v>
          </cell>
          <cell r="B2941" t="str">
            <v xml:space="preserve">LUVA FERRO GALV ROSCA 1/2" </v>
          </cell>
          <cell r="C2941" t="str">
            <v>UN</v>
          </cell>
          <cell r="E2941">
            <v>2.25</v>
          </cell>
        </row>
        <row r="2942">
          <cell r="A2942">
            <v>3910</v>
          </cell>
          <cell r="B2942" t="str">
            <v xml:space="preserve">LUVA FERRO GALV ROSCA 1" </v>
          </cell>
          <cell r="C2942" t="str">
            <v>UN</v>
          </cell>
          <cell r="E2942">
            <v>4.84</v>
          </cell>
        </row>
        <row r="2943">
          <cell r="A2943">
            <v>3913</v>
          </cell>
          <cell r="B2943" t="str">
            <v xml:space="preserve">LUVA FERRO GALV ROSCA 2.1/2' </v>
          </cell>
          <cell r="C2943" t="str">
            <v>UN</v>
          </cell>
          <cell r="E2943">
            <v>26.57</v>
          </cell>
        </row>
        <row r="2944">
          <cell r="A2944">
            <v>3912</v>
          </cell>
          <cell r="B2944" t="str">
            <v xml:space="preserve">LUVA FERRO GALV ROSCA 2" </v>
          </cell>
          <cell r="C2944" t="str">
            <v>UN</v>
          </cell>
          <cell r="E2944">
            <v>13.88</v>
          </cell>
        </row>
        <row r="2945">
          <cell r="A2945">
            <v>3909</v>
          </cell>
          <cell r="B2945" t="str">
            <v xml:space="preserve">LUVA FERRO GALV ROSCA 3/4" </v>
          </cell>
          <cell r="C2945" t="str">
            <v>UN</v>
          </cell>
          <cell r="E2945">
            <v>3.29</v>
          </cell>
        </row>
        <row r="2946">
          <cell r="A2946">
            <v>3914</v>
          </cell>
          <cell r="B2946" t="str">
            <v xml:space="preserve">LUVA FERRO GALV ROSCA 3" </v>
          </cell>
          <cell r="C2946" t="str">
            <v>UN</v>
          </cell>
          <cell r="E2946">
            <v>39.200000000000003</v>
          </cell>
        </row>
        <row r="2947">
          <cell r="A2947">
            <v>3915</v>
          </cell>
          <cell r="B2947" t="str">
            <v xml:space="preserve">LUVA FERRO GALV ROSCA 4' </v>
          </cell>
          <cell r="C2947" t="str">
            <v>UN</v>
          </cell>
          <cell r="E2947">
            <v>58.04</v>
          </cell>
        </row>
        <row r="2948">
          <cell r="A2948">
            <v>3916</v>
          </cell>
          <cell r="B2948" t="str">
            <v xml:space="preserve">LUVA FERRO GALV ROSCA 5" </v>
          </cell>
          <cell r="C2948" t="str">
            <v>UN</v>
          </cell>
          <cell r="E2948">
            <v>113.92</v>
          </cell>
        </row>
        <row r="2949">
          <cell r="A2949">
            <v>3917</v>
          </cell>
          <cell r="B2949" t="str">
            <v xml:space="preserve">LUVA FERRO GALV ROSCA 6" </v>
          </cell>
          <cell r="C2949" t="str">
            <v>UN</v>
          </cell>
          <cell r="E2949">
            <v>162.61000000000001</v>
          </cell>
        </row>
        <row r="2950">
          <cell r="A2950">
            <v>2475</v>
          </cell>
          <cell r="B2950" t="str">
            <v xml:space="preserve">LUVA P/ ELETRODUTO ESMALTADO PESADO 1.1/4" </v>
          </cell>
          <cell r="C2950" t="str">
            <v>UN</v>
          </cell>
          <cell r="E2950">
            <v>1.31</v>
          </cell>
        </row>
        <row r="2951">
          <cell r="A2951">
            <v>2473</v>
          </cell>
          <cell r="B2951" t="str">
            <v xml:space="preserve">LUVA P/ ELETRODUTO ESMALTADO PESADO 1/2" </v>
          </cell>
          <cell r="C2951" t="str">
            <v>UN</v>
          </cell>
          <cell r="E2951">
            <v>0.45</v>
          </cell>
        </row>
        <row r="2952">
          <cell r="A2952">
            <v>2474</v>
          </cell>
          <cell r="B2952" t="str">
            <v xml:space="preserve">LUVA P/ ELETRODUTO ESMALTADO PESADO 1" </v>
          </cell>
          <cell r="C2952" t="str">
            <v>UN</v>
          </cell>
          <cell r="E2952">
            <v>0.82</v>
          </cell>
        </row>
        <row r="2953">
          <cell r="A2953">
            <v>2478</v>
          </cell>
          <cell r="B2953" t="str">
            <v xml:space="preserve">LUVA P/ ELETRODUTO ESMALTADO PESADO 2.1/2" </v>
          </cell>
          <cell r="C2953" t="str">
            <v>UN</v>
          </cell>
          <cell r="E2953">
            <v>5.16</v>
          </cell>
        </row>
        <row r="2954">
          <cell r="A2954">
            <v>2477</v>
          </cell>
          <cell r="B2954" t="str">
            <v xml:space="preserve">LUVA P/ ELETRODUTO ESMALTADO PESADO 2" </v>
          </cell>
          <cell r="C2954" t="str">
            <v>UN</v>
          </cell>
          <cell r="E2954">
            <v>2.69</v>
          </cell>
        </row>
        <row r="2955">
          <cell r="A2955">
            <v>2481</v>
          </cell>
          <cell r="B2955" t="str">
            <v xml:space="preserve">LUVA P/ ELETRODUTO ESMALTADO PESADO 3/4" </v>
          </cell>
          <cell r="C2955" t="str">
            <v>UN</v>
          </cell>
          <cell r="E2955">
            <v>0.54</v>
          </cell>
        </row>
        <row r="2956">
          <cell r="A2956">
            <v>2480</v>
          </cell>
          <cell r="B2956" t="str">
            <v xml:space="preserve">LUVA P/ ELETRODUTO ESMALTADO PESADO 3" </v>
          </cell>
          <cell r="C2956" t="str">
            <v>UN</v>
          </cell>
          <cell r="E2956">
            <v>5.4</v>
          </cell>
        </row>
        <row r="2957">
          <cell r="A2957">
            <v>2479</v>
          </cell>
          <cell r="B2957" t="str">
            <v xml:space="preserve">LUVA P/ ELETRODUTO ESMALTADO PESADO 4" </v>
          </cell>
          <cell r="C2957" t="str">
            <v>UN</v>
          </cell>
          <cell r="E2957">
            <v>5.95</v>
          </cell>
        </row>
        <row r="2958">
          <cell r="A2958">
            <v>2476</v>
          </cell>
          <cell r="B2958" t="str">
            <v xml:space="preserve">LUVA P/ELETRODUTO ESMALTADO PESADO 1.1/2" </v>
          </cell>
          <cell r="C2958" t="str">
            <v>UN</v>
          </cell>
          <cell r="E2958">
            <v>1.76</v>
          </cell>
        </row>
        <row r="2959">
          <cell r="A2959">
            <v>3878</v>
          </cell>
          <cell r="B2959" t="str">
            <v xml:space="preserve">LUVA PVC C/ROSCA P/AGUA FRIA PREDIAL 1.1/2" </v>
          </cell>
          <cell r="C2959" t="str">
            <v>UN</v>
          </cell>
          <cell r="E2959">
            <v>3.65</v>
          </cell>
        </row>
        <row r="2960">
          <cell r="A2960">
            <v>3877</v>
          </cell>
          <cell r="B2960" t="str">
            <v xml:space="preserve">LUVA PVC C/ROSCA P/AGUA FRIA PREDIAL 1.1/4" </v>
          </cell>
          <cell r="C2960" t="str">
            <v>UN</v>
          </cell>
          <cell r="E2960">
            <v>3.39</v>
          </cell>
        </row>
        <row r="2961">
          <cell r="A2961">
            <v>3883</v>
          </cell>
          <cell r="B2961" t="str">
            <v xml:space="preserve">LUVA PVC C/ROSCA P/AGUA FRIA PREDIAL 1/2" </v>
          </cell>
          <cell r="C2961" t="str">
            <v>UN</v>
          </cell>
          <cell r="E2961">
            <v>0.56000000000000005</v>
          </cell>
        </row>
        <row r="2962">
          <cell r="A2962">
            <v>3876</v>
          </cell>
          <cell r="B2962" t="str">
            <v xml:space="preserve">LUVA PVC C/ROSCA P/AGUA FRIA PREDIAL 1" </v>
          </cell>
          <cell r="C2962" t="str">
            <v>UN</v>
          </cell>
          <cell r="E2962">
            <v>1.69</v>
          </cell>
        </row>
        <row r="2963">
          <cell r="A2963">
            <v>3902</v>
          </cell>
          <cell r="B2963" t="str">
            <v xml:space="preserve">LUVA PVC C/ROSCA P/AGUA FRIA PREDIAL 2.1/2" </v>
          </cell>
          <cell r="C2963" t="str">
            <v>UN</v>
          </cell>
          <cell r="E2963">
            <v>10.9</v>
          </cell>
        </row>
        <row r="2964">
          <cell r="A2964">
            <v>3879</v>
          </cell>
          <cell r="B2964" t="str">
            <v xml:space="preserve">LUVA PVC C/ROSCA P/AGUA FRIA PREDIAL 2" </v>
          </cell>
          <cell r="C2964" t="str">
            <v>UN</v>
          </cell>
          <cell r="E2964">
            <v>7.42</v>
          </cell>
        </row>
        <row r="2965">
          <cell r="A2965">
            <v>3884</v>
          </cell>
          <cell r="B2965" t="str">
            <v xml:space="preserve">LUVA PVC C/ROSCA P/AGUA FRIA PREDIAL 3/4" </v>
          </cell>
          <cell r="C2965" t="str">
            <v>UN</v>
          </cell>
          <cell r="E2965">
            <v>0.87</v>
          </cell>
        </row>
        <row r="2966">
          <cell r="A2966">
            <v>3880</v>
          </cell>
          <cell r="B2966" t="str">
            <v xml:space="preserve">LUVA PVC C/ROSCA P/AGUA FRIA PREDIAL 3" </v>
          </cell>
          <cell r="C2966" t="str">
            <v>UN</v>
          </cell>
          <cell r="E2966">
            <v>13.15</v>
          </cell>
        </row>
        <row r="2967">
          <cell r="A2967">
            <v>3901</v>
          </cell>
          <cell r="B2967" t="str">
            <v xml:space="preserve">LUVA PVC C/ROSCA P/AGUA FRIA PREDIAL 4" </v>
          </cell>
          <cell r="C2967" t="str">
            <v>UN</v>
          </cell>
          <cell r="E2967">
            <v>22.01</v>
          </cell>
        </row>
        <row r="2968">
          <cell r="A2968">
            <v>1898</v>
          </cell>
          <cell r="B2968" t="str">
            <v xml:space="preserve">LUVA PVC DE PRESSAO P/ ELETRODUTO TIGREFLEX 16 </v>
          </cell>
          <cell r="C2968" t="str">
            <v>UN</v>
          </cell>
          <cell r="E2968">
            <v>0.61</v>
          </cell>
        </row>
        <row r="2969">
          <cell r="A2969">
            <v>1904</v>
          </cell>
          <cell r="B2969" t="str">
            <v xml:space="preserve">LUVA PVC DE PRESSAO P/ ELETRODUTO TIGREFLEX 20 </v>
          </cell>
          <cell r="C2969" t="str">
            <v>UN</v>
          </cell>
          <cell r="E2969">
            <v>0.64</v>
          </cell>
        </row>
        <row r="2970">
          <cell r="A2970">
            <v>1899</v>
          </cell>
          <cell r="B2970" t="str">
            <v xml:space="preserve">LUVA PVC DE PRESSAO P/ ELETRODUTO TIGREFLEX 25 </v>
          </cell>
          <cell r="C2970" t="str">
            <v>UN</v>
          </cell>
          <cell r="E2970">
            <v>0.68</v>
          </cell>
        </row>
        <row r="2971">
          <cell r="A2971">
            <v>1900</v>
          </cell>
          <cell r="B2971" t="str">
            <v xml:space="preserve">LUVA PVC DE PRESSAO P/ ELETRODUTO TIGREFLEX 32 </v>
          </cell>
          <cell r="C2971" t="str">
            <v>UN</v>
          </cell>
          <cell r="E2971">
            <v>1.07</v>
          </cell>
        </row>
        <row r="2972">
          <cell r="A2972">
            <v>1893</v>
          </cell>
          <cell r="B2972" t="str">
            <v xml:space="preserve">LUVA PVC ROSCAVEL P/ ELETRODUTO 1.1/2" </v>
          </cell>
          <cell r="C2972" t="str">
            <v>UN</v>
          </cell>
          <cell r="E2972">
            <v>2.85</v>
          </cell>
        </row>
        <row r="2973">
          <cell r="A2973">
            <v>1902</v>
          </cell>
          <cell r="B2973" t="str">
            <v xml:space="preserve">LUVA PVC ROSCAVEL P/ ELETRODUTO 1.1/4" </v>
          </cell>
          <cell r="C2973" t="str">
            <v>UN</v>
          </cell>
          <cell r="E2973">
            <v>2.2799999999999998</v>
          </cell>
        </row>
        <row r="2974">
          <cell r="A2974">
            <v>1901</v>
          </cell>
          <cell r="B2974" t="str">
            <v xml:space="preserve">LUVA PVC ROSCAVEL P/ ELETRODUTO 1/2" </v>
          </cell>
          <cell r="C2974" t="str">
            <v>UN</v>
          </cell>
          <cell r="E2974">
            <v>0.71</v>
          </cell>
        </row>
        <row r="2975">
          <cell r="A2975">
            <v>1892</v>
          </cell>
          <cell r="B2975" t="str">
            <v xml:space="preserve">LUVA PVC ROSCAVEL P/ ELETRODUTO 1" </v>
          </cell>
          <cell r="C2975" t="str">
            <v>UN</v>
          </cell>
          <cell r="E2975">
            <v>1.36</v>
          </cell>
        </row>
        <row r="2976">
          <cell r="A2976">
            <v>1907</v>
          </cell>
          <cell r="B2976" t="str">
            <v xml:space="preserve">LUVA PVC ROSCAVEL P/ ELETRODUTO 2.1/2" </v>
          </cell>
          <cell r="C2976" t="str">
            <v>UN</v>
          </cell>
          <cell r="E2976">
            <v>12.52</v>
          </cell>
        </row>
        <row r="2977">
          <cell r="A2977">
            <v>1894</v>
          </cell>
          <cell r="B2977" t="str">
            <v xml:space="preserve">LUVA PVC ROSCAVEL P/ ELETRODUTO 2'' </v>
          </cell>
          <cell r="C2977" t="str">
            <v>UN</v>
          </cell>
          <cell r="E2977">
            <v>4.5999999999999996</v>
          </cell>
        </row>
        <row r="2978">
          <cell r="A2978">
            <v>1891</v>
          </cell>
          <cell r="B2978" t="str">
            <v xml:space="preserve">LUVA PVC ROSCAVEL P/ ELETRODUTO 3/4" </v>
          </cell>
          <cell r="C2978" t="str">
            <v>UN</v>
          </cell>
          <cell r="E2978">
            <v>1.07</v>
          </cell>
        </row>
        <row r="2979">
          <cell r="A2979">
            <v>1896</v>
          </cell>
          <cell r="B2979" t="str">
            <v xml:space="preserve">LUVA PVC ROSCAVEL P/ ELETRODUTO 3'' </v>
          </cell>
          <cell r="C2979" t="str">
            <v>UN</v>
          </cell>
          <cell r="E2979">
            <v>15.27</v>
          </cell>
        </row>
        <row r="2980">
          <cell r="A2980">
            <v>1895</v>
          </cell>
          <cell r="B2980" t="str">
            <v xml:space="preserve">LUVA PVC ROSCAVEL P/ ELETRODUTO 4'' </v>
          </cell>
          <cell r="C2980" t="str">
            <v>UN</v>
          </cell>
          <cell r="E2980">
            <v>29.64</v>
          </cell>
        </row>
        <row r="2981">
          <cell r="A2981">
            <v>3867</v>
          </cell>
          <cell r="B2981" t="str">
            <v xml:space="preserve">LUVA PVC SOLD P/AGUA FRIA PREDIAL 110 MM </v>
          </cell>
          <cell r="C2981" t="str">
            <v>UN</v>
          </cell>
          <cell r="E2981">
            <v>40.83</v>
          </cell>
        </row>
        <row r="2982">
          <cell r="A2982">
            <v>3861</v>
          </cell>
          <cell r="B2982" t="str">
            <v xml:space="preserve">LUVA PVC SOLD P/AGUA FRIA PREDIAL 20 MM Código Descriçao do Insumo Unid Preço Mediano (R$) </v>
          </cell>
          <cell r="C2982" t="str">
            <v>UN</v>
          </cell>
          <cell r="E2982">
            <v>0.39</v>
          </cell>
        </row>
        <row r="2983">
          <cell r="A2983">
            <v>3904</v>
          </cell>
          <cell r="B2983" t="str">
            <v xml:space="preserve">LUVA PVC SOLD P/AGUA FRIA PREDIAL 25 MM </v>
          </cell>
          <cell r="C2983" t="str">
            <v>UN</v>
          </cell>
          <cell r="E2983">
            <v>0.48</v>
          </cell>
        </row>
        <row r="2984">
          <cell r="A2984">
            <v>3903</v>
          </cell>
          <cell r="B2984" t="str">
            <v xml:space="preserve">LUVA PVC SOLD P/AGUA FRIA PREDIAL 32 MM </v>
          </cell>
          <cell r="C2984" t="str">
            <v>UN</v>
          </cell>
          <cell r="E2984">
            <v>0.91</v>
          </cell>
        </row>
        <row r="2985">
          <cell r="A2985">
            <v>3862</v>
          </cell>
          <cell r="B2985" t="str">
            <v xml:space="preserve">LUVA PVC SOLD P/AGUA FRIA PREDIAL 40 MM </v>
          </cell>
          <cell r="C2985" t="str">
            <v>UN</v>
          </cell>
          <cell r="E2985">
            <v>2.17</v>
          </cell>
        </row>
        <row r="2986">
          <cell r="A2986">
            <v>3863</v>
          </cell>
          <cell r="B2986" t="str">
            <v xml:space="preserve">LUVA PVC SOLD P/AGUA FRIA PREDIAL 50 MM </v>
          </cell>
          <cell r="C2986" t="str">
            <v>UN</v>
          </cell>
          <cell r="E2986">
            <v>1.95</v>
          </cell>
        </row>
        <row r="2987">
          <cell r="A2987">
            <v>3864</v>
          </cell>
          <cell r="B2987" t="str">
            <v xml:space="preserve">LUVA PVC SOLD P/AGUA FRIA PREDIAL 60 MM </v>
          </cell>
          <cell r="C2987" t="str">
            <v>UN</v>
          </cell>
          <cell r="E2987">
            <v>8.1999999999999993</v>
          </cell>
        </row>
        <row r="2988">
          <cell r="A2988">
            <v>3865</v>
          </cell>
          <cell r="B2988" t="str">
            <v xml:space="preserve">LUVA PVC SOLD P/AGUA FRIA PREDIAL 75 MM </v>
          </cell>
          <cell r="C2988" t="str">
            <v>UN</v>
          </cell>
          <cell r="E2988">
            <v>10.54</v>
          </cell>
        </row>
        <row r="2989">
          <cell r="A2989">
            <v>3866</v>
          </cell>
          <cell r="B2989" t="str">
            <v xml:space="preserve">LUVA PVC SOLD P/AGUA FRIA PREDIAL 85 MM </v>
          </cell>
          <cell r="C2989" t="str">
            <v>UN</v>
          </cell>
          <cell r="E2989">
            <v>29.98</v>
          </cell>
        </row>
        <row r="2990">
          <cell r="A2990">
            <v>3859</v>
          </cell>
          <cell r="B2990" t="str">
            <v xml:space="preserve">LUVA PVC SOLDAVEL / ROSCA P/AGUA FRIA PREDIAL 20MM X 1/2" </v>
          </cell>
          <cell r="C2990" t="str">
            <v>UN</v>
          </cell>
          <cell r="E2990">
            <v>0.65</v>
          </cell>
        </row>
        <row r="2991">
          <cell r="A2991">
            <v>3906</v>
          </cell>
          <cell r="B2991" t="str">
            <v xml:space="preserve">LUVA PVC SOLDAVEL / ROSCA P/AGUA FRIA PREDIAL 25MM X 3/4" </v>
          </cell>
          <cell r="C2991" t="str">
            <v>UN</v>
          </cell>
          <cell r="E2991">
            <v>0.78</v>
          </cell>
        </row>
        <row r="2992">
          <cell r="A2992">
            <v>3860</v>
          </cell>
          <cell r="B2992" t="str">
            <v xml:space="preserve">LUVA PVC SOLDAVEL / ROSCA P/AGUA FRIA PREDIAL 32MM X 1" </v>
          </cell>
          <cell r="C2992" t="str">
            <v>UN</v>
          </cell>
          <cell r="E2992">
            <v>2.2999999999999998</v>
          </cell>
        </row>
        <row r="2993">
          <cell r="A2993">
            <v>3905</v>
          </cell>
          <cell r="B2993" t="str">
            <v xml:space="preserve">LUVA PVC SOLDAVEL / ROSCA P/AGUA FRIA PREDIAL 40MM X 1.1/4" </v>
          </cell>
          <cell r="C2993" t="str">
            <v>UN</v>
          </cell>
          <cell r="E2993">
            <v>6.46</v>
          </cell>
        </row>
        <row r="2994">
          <cell r="A2994">
            <v>3871</v>
          </cell>
          <cell r="B2994" t="str">
            <v xml:space="preserve">LUVA PVC SOLDAVEL / ROSCA P/AGUA FRIA PREDIAL 50MM X 1.1/2" </v>
          </cell>
          <cell r="C2994" t="str">
            <v>UN</v>
          </cell>
          <cell r="E2994">
            <v>15.75</v>
          </cell>
        </row>
        <row r="2995">
          <cell r="A2995">
            <v>3855</v>
          </cell>
          <cell r="B2995" t="str">
            <v xml:space="preserve">LUVA PVC SOLDAVEL C/ BUCHA LATAO 20 MM X 1/2" </v>
          </cell>
          <cell r="C2995" t="str">
            <v>UN</v>
          </cell>
          <cell r="E2995">
            <v>3.12</v>
          </cell>
        </row>
        <row r="2996">
          <cell r="A2996">
            <v>3870</v>
          </cell>
          <cell r="B2996" t="str">
            <v xml:space="preserve">LUVA PVC SOLDAVEL C/ BUCHA LATAO 25 MM X 3/4" </v>
          </cell>
          <cell r="C2996" t="str">
            <v>UN</v>
          </cell>
          <cell r="E2996">
            <v>4.17</v>
          </cell>
        </row>
        <row r="2997">
          <cell r="A2997">
            <v>12892</v>
          </cell>
          <cell r="B2997" t="str">
            <v xml:space="preserve">LUVA RASPA DE COURO, CANO CURTO </v>
          </cell>
          <cell r="C2997" t="str">
            <v>PAR</v>
          </cell>
          <cell r="E2997">
            <v>7.25</v>
          </cell>
        </row>
        <row r="2998">
          <cell r="A2998">
            <v>12407</v>
          </cell>
          <cell r="B2998" t="str">
            <v xml:space="preserve">LUVA REDUCAO FERRO GALV ROSCA MACHO/FEMEA 1.1/2" X 1" </v>
          </cell>
          <cell r="C2998" t="str">
            <v>UN</v>
          </cell>
          <cell r="E2998">
            <v>10.039999999999999</v>
          </cell>
        </row>
        <row r="2999">
          <cell r="A2999">
            <v>12408</v>
          </cell>
          <cell r="B2999" t="str">
            <v xml:space="preserve">LUVA REDUCAO FERRO GALV ROSCA MACHO/FEMEA 1" X 1/2" </v>
          </cell>
          <cell r="C2999" t="str">
            <v>UN</v>
          </cell>
          <cell r="E2999">
            <v>6.21</v>
          </cell>
        </row>
        <row r="3000">
          <cell r="A3000">
            <v>12409</v>
          </cell>
          <cell r="B3000" t="str">
            <v xml:space="preserve">LUVA REDUCAO FERRO GALV ROSCA MACHO/FEMEA 1" X 3/4" </v>
          </cell>
          <cell r="C3000" t="str">
            <v>UN</v>
          </cell>
          <cell r="E3000">
            <v>6.21</v>
          </cell>
        </row>
        <row r="3001">
          <cell r="A3001">
            <v>12410</v>
          </cell>
          <cell r="B3001" t="str">
            <v xml:space="preserve">LUVA REDUCAO FERRO GALV ROSCA MACHO/FEMEA 3/4" X 1/2" </v>
          </cell>
          <cell r="C3001" t="str">
            <v>UN</v>
          </cell>
          <cell r="E3001">
            <v>4.29</v>
          </cell>
        </row>
        <row r="3002">
          <cell r="A3002">
            <v>3936</v>
          </cell>
          <cell r="B3002" t="str">
            <v xml:space="preserve">LUVA REDUCAO FERRO GALV ROSCA 1.1/2" X 1.1/4" </v>
          </cell>
          <cell r="C3002" t="str">
            <v>UN</v>
          </cell>
          <cell r="E3002">
            <v>9.07</v>
          </cell>
        </row>
        <row r="3003">
          <cell r="A3003">
            <v>3922</v>
          </cell>
          <cell r="B3003" t="str">
            <v xml:space="preserve">LUVA REDUCAO FERRO GALV ROSCA 1.1/2" X 1/2" </v>
          </cell>
          <cell r="C3003" t="str">
            <v>UN</v>
          </cell>
          <cell r="E3003">
            <v>8.25</v>
          </cell>
        </row>
        <row r="3004">
          <cell r="A3004">
            <v>3924</v>
          </cell>
          <cell r="B3004" t="str">
            <v xml:space="preserve">LUVA REDUCAO FERRO GALV ROSCA 1.1/2" X 1" </v>
          </cell>
          <cell r="C3004" t="str">
            <v>UN</v>
          </cell>
          <cell r="E3004">
            <v>9.19</v>
          </cell>
        </row>
        <row r="3005">
          <cell r="A3005">
            <v>3923</v>
          </cell>
          <cell r="B3005" t="str">
            <v xml:space="preserve">LUVA REDUCAO FERRO GALV ROSCA 1.1/2" X 3/4" </v>
          </cell>
          <cell r="C3005" t="str">
            <v>UN</v>
          </cell>
          <cell r="E3005">
            <v>8.92</v>
          </cell>
        </row>
        <row r="3006">
          <cell r="A3006">
            <v>3937</v>
          </cell>
          <cell r="B3006" t="str">
            <v xml:space="preserve">LUVA REDUCAO FERRO GALV ROSCA 1.1/4" X 1/2" </v>
          </cell>
          <cell r="C3006" t="str">
            <v>UN</v>
          </cell>
          <cell r="E3006">
            <v>6.67</v>
          </cell>
        </row>
        <row r="3007">
          <cell r="A3007">
            <v>3921</v>
          </cell>
          <cell r="B3007" t="str">
            <v xml:space="preserve">LUVA REDUCAO FERRO GALV ROSCA 1.1/4" X 1" </v>
          </cell>
          <cell r="C3007" t="str">
            <v>UN</v>
          </cell>
          <cell r="E3007">
            <v>6.79</v>
          </cell>
        </row>
        <row r="3008">
          <cell r="A3008">
            <v>3920</v>
          </cell>
          <cell r="B3008" t="str">
            <v xml:space="preserve">LUVA REDUCAO FERRO GALV ROSCA 1.1/4" X 3/4" </v>
          </cell>
          <cell r="C3008" t="str">
            <v>UN</v>
          </cell>
          <cell r="E3008">
            <v>6.67</v>
          </cell>
        </row>
        <row r="3009">
          <cell r="A3009">
            <v>3938</v>
          </cell>
          <cell r="B3009" t="str">
            <v xml:space="preserve">LUVA REDUCAO FERRO GALV ROSCA 1" X 1/2" </v>
          </cell>
          <cell r="C3009" t="str">
            <v>UN</v>
          </cell>
          <cell r="E3009">
            <v>4.87</v>
          </cell>
        </row>
        <row r="3010">
          <cell r="A3010">
            <v>3919</v>
          </cell>
          <cell r="B3010" t="str">
            <v xml:space="preserve">LUVA REDUCAO FERRO GALV ROSCA 1" X 3/4" </v>
          </cell>
          <cell r="C3010" t="str">
            <v>UN</v>
          </cell>
          <cell r="E3010">
            <v>4.93</v>
          </cell>
        </row>
        <row r="3011">
          <cell r="A3011">
            <v>3927</v>
          </cell>
          <cell r="B3011" t="str">
            <v xml:space="preserve">LUVA REDUCAO FERRO GALV ROSCA 2.1/2" X 1.1/2" </v>
          </cell>
          <cell r="C3011" t="str">
            <v>UN</v>
          </cell>
          <cell r="E3011">
            <v>26.02</v>
          </cell>
        </row>
        <row r="3012">
          <cell r="A3012">
            <v>3928</v>
          </cell>
          <cell r="B3012" t="str">
            <v xml:space="preserve">LUVA REDUCAO FERRO GALV ROSCA 2.1/2" X 2" </v>
          </cell>
          <cell r="C3012" t="str">
            <v>UN</v>
          </cell>
          <cell r="E3012">
            <v>26.02</v>
          </cell>
        </row>
        <row r="3013">
          <cell r="A3013">
            <v>3926</v>
          </cell>
          <cell r="B3013" t="str">
            <v xml:space="preserve">LUVA REDUCAO FERRO GALV ROSCA 2" X 1.1/2" </v>
          </cell>
          <cell r="C3013" t="str">
            <v>UN</v>
          </cell>
          <cell r="E3013">
            <v>13.97</v>
          </cell>
        </row>
        <row r="3014">
          <cell r="A3014">
            <v>3935</v>
          </cell>
          <cell r="B3014" t="str">
            <v xml:space="preserve">LUVA REDUCAO FERRO GALV ROSCA 2" X 1.1/4" </v>
          </cell>
          <cell r="C3014" t="str">
            <v>UN</v>
          </cell>
          <cell r="E3014">
            <v>13.94</v>
          </cell>
        </row>
        <row r="3015">
          <cell r="A3015">
            <v>3925</v>
          </cell>
          <cell r="B3015" t="str">
            <v xml:space="preserve">LUVA REDUCAO FERRO GALV ROSCA 2" X 1" </v>
          </cell>
          <cell r="C3015" t="str">
            <v>UN</v>
          </cell>
          <cell r="E3015">
            <v>13.82</v>
          </cell>
        </row>
        <row r="3016">
          <cell r="A3016">
            <v>12406</v>
          </cell>
          <cell r="B3016" t="str">
            <v xml:space="preserve">LUVA REDUCAO FERRO GALV ROSCA 3/4" X 1/2" </v>
          </cell>
          <cell r="C3016" t="str">
            <v>UN</v>
          </cell>
          <cell r="E3016">
            <v>3.29</v>
          </cell>
        </row>
        <row r="3017">
          <cell r="A3017">
            <v>3929</v>
          </cell>
          <cell r="B3017" t="str">
            <v xml:space="preserve">LUVA REDUCAO FERRO GALV ROSCA 3" X 1.1/2" </v>
          </cell>
          <cell r="C3017" t="str">
            <v>UN</v>
          </cell>
          <cell r="E3017">
            <v>37.92</v>
          </cell>
        </row>
        <row r="3018">
          <cell r="A3018">
            <v>3931</v>
          </cell>
          <cell r="B3018" t="str">
            <v xml:space="preserve">LUVA REDUCAO FERRO GALV ROSCA 3" X 2.1/2" </v>
          </cell>
          <cell r="C3018" t="str">
            <v>UN</v>
          </cell>
          <cell r="E3018">
            <v>37.92</v>
          </cell>
        </row>
        <row r="3019">
          <cell r="A3019">
            <v>3930</v>
          </cell>
          <cell r="B3019" t="str">
            <v xml:space="preserve">LUVA REDUCAO FERRO GALV ROSCA 3" X 2" </v>
          </cell>
          <cell r="C3019" t="str">
            <v>UN</v>
          </cell>
          <cell r="E3019">
            <v>37.92</v>
          </cell>
        </row>
        <row r="3020">
          <cell r="A3020">
            <v>3932</v>
          </cell>
          <cell r="B3020" t="str">
            <v xml:space="preserve">LUVA REDUCAO FERRO GALV ROSCA 4" X 2.1/2" </v>
          </cell>
          <cell r="C3020" t="str">
            <v>UN</v>
          </cell>
          <cell r="E3020">
            <v>56.61</v>
          </cell>
        </row>
        <row r="3021">
          <cell r="A3021">
            <v>3933</v>
          </cell>
          <cell r="B3021" t="str">
            <v xml:space="preserve">LUVA REDUCAO FERRO GALV ROSCA 4" X 2" </v>
          </cell>
          <cell r="C3021" t="str">
            <v>UN</v>
          </cell>
          <cell r="E3021">
            <v>56.61</v>
          </cell>
        </row>
        <row r="3022">
          <cell r="A3022">
            <v>3934</v>
          </cell>
          <cell r="B3022" t="str">
            <v xml:space="preserve">LUVA REDUCAO FERRO GALV ROSCA 4" X 3" </v>
          </cell>
          <cell r="C3022" t="str">
            <v>UN</v>
          </cell>
          <cell r="E3022">
            <v>57.58</v>
          </cell>
        </row>
        <row r="3023">
          <cell r="A3023">
            <v>3907</v>
          </cell>
          <cell r="B3023" t="str">
            <v xml:space="preserve">LUVA REDUCAO PVC C/ROSCA P/AGUA FRIA PREDIAL 1" X 3/4" </v>
          </cell>
          <cell r="C3023" t="str">
            <v>UN</v>
          </cell>
          <cell r="E3023">
            <v>1.78</v>
          </cell>
        </row>
        <row r="3024">
          <cell r="A3024">
            <v>3889</v>
          </cell>
          <cell r="B3024" t="str">
            <v xml:space="preserve">LUVA REDUCAO PVC C/ROSCA P/AGUA FRIA PREDIAL 3/4" X 1/2" </v>
          </cell>
          <cell r="C3024" t="str">
            <v>UN</v>
          </cell>
          <cell r="E3024">
            <v>1.3</v>
          </cell>
        </row>
        <row r="3025">
          <cell r="A3025">
            <v>3872</v>
          </cell>
          <cell r="B3025" t="str">
            <v xml:space="preserve">LUVA REDUCAO PVC SOLD P/AGUA FRIA PREDIAL 40 MM X 32 MM </v>
          </cell>
          <cell r="C3025" t="str">
            <v>UN</v>
          </cell>
          <cell r="E3025">
            <v>2.04</v>
          </cell>
        </row>
        <row r="3026">
          <cell r="A3026">
            <v>3868</v>
          </cell>
          <cell r="B3026" t="str">
            <v xml:space="preserve">LUVA REDUCAO PVC SOLD P/AGUA FRIA PREDIAL 25 MM X 20 MM </v>
          </cell>
          <cell r="C3026" t="str">
            <v>UN</v>
          </cell>
          <cell r="E3026">
            <v>0.69</v>
          </cell>
        </row>
        <row r="3027">
          <cell r="A3027">
            <v>3869</v>
          </cell>
          <cell r="B3027" t="str">
            <v xml:space="preserve">LUVA REDUCAO PVC SOLD P/AGUA FRIA PREDIAL 32 MM X 25 MM </v>
          </cell>
          <cell r="C3027" t="str">
            <v>UN</v>
          </cell>
          <cell r="E3027">
            <v>1.74</v>
          </cell>
        </row>
        <row r="3028">
          <cell r="A3028">
            <v>3850</v>
          </cell>
          <cell r="B3028" t="str">
            <v xml:space="preserve">LUVA REDUCAO PVC SOLD P/AGUA FRIA PREDIAL 60 MM X 50 MM </v>
          </cell>
          <cell r="C3028" t="str">
            <v>UN</v>
          </cell>
          <cell r="E3028">
            <v>4.6399999999999997</v>
          </cell>
        </row>
        <row r="3029">
          <cell r="A3029">
            <v>3874</v>
          </cell>
          <cell r="B3029" t="str">
            <v xml:space="preserve">LUVA REDUCAO PVC SOLDAVEL / ROSCA C/ BUCHA LATAO 25MM X 1/2" </v>
          </cell>
          <cell r="C3029" t="str">
            <v>UN</v>
          </cell>
          <cell r="E3029">
            <v>3.38</v>
          </cell>
        </row>
        <row r="3030">
          <cell r="A3030">
            <v>3856</v>
          </cell>
          <cell r="B3030" t="str">
            <v xml:space="preserve">LUVA REDUCAO PVC SOLDAVEL / ROSCA P/AGUA FRIA PREDIAL 25MM X 1/2" </v>
          </cell>
          <cell r="C3030" t="str">
            <v>UN</v>
          </cell>
          <cell r="E3030">
            <v>1.1299999999999999</v>
          </cell>
        </row>
        <row r="3031">
          <cell r="A3031">
            <v>3899</v>
          </cell>
          <cell r="B3031" t="str">
            <v xml:space="preserve">LUVA SIMPLES PVC P/ ESG PREDIAL DN 100MM </v>
          </cell>
          <cell r="C3031" t="str">
            <v>UN</v>
          </cell>
          <cell r="E3031">
            <v>3.51</v>
          </cell>
        </row>
        <row r="3032">
          <cell r="A3032">
            <v>3875</v>
          </cell>
          <cell r="B3032" t="str">
            <v xml:space="preserve">LUVA SIMPLES PVC P/ ESG PREDIAL DN 50MM </v>
          </cell>
          <cell r="C3032" t="str">
            <v>UN</v>
          </cell>
          <cell r="E3032">
            <v>1.69</v>
          </cell>
        </row>
        <row r="3033">
          <cell r="A3033">
            <v>3898</v>
          </cell>
          <cell r="B3033" t="str">
            <v xml:space="preserve">LUVA SIMPLES PVC P/ ESG PREDIAL DN 75MM </v>
          </cell>
          <cell r="C3033" t="str">
            <v>UN</v>
          </cell>
          <cell r="E3033">
            <v>2.86</v>
          </cell>
        </row>
        <row r="3034">
          <cell r="A3034">
            <v>3837</v>
          </cell>
          <cell r="B3034" t="str">
            <v xml:space="preserve">LUVA SIMPLES PVC PBA JE NBR 10351 P/ REDE AGUA DN 100/DE 11 0MM </v>
          </cell>
          <cell r="C3034" t="str">
            <v>UN</v>
          </cell>
          <cell r="E3034">
            <v>54.8</v>
          </cell>
        </row>
        <row r="3035">
          <cell r="A3035">
            <v>3845</v>
          </cell>
          <cell r="B3035" t="str">
            <v xml:space="preserve">LUVA SIMPLES PVC PBA JE NBR 10351 P/ REDE AGUA DN 50/DE 60M M Código Descriçao do Insumo Unid Preço Mediano (R$) </v>
          </cell>
          <cell r="C3035" t="str">
            <v>UN</v>
          </cell>
          <cell r="E3035">
            <v>16.48</v>
          </cell>
        </row>
        <row r="3036">
          <cell r="A3036">
            <v>11045</v>
          </cell>
          <cell r="B3036" t="str">
            <v xml:space="preserve">LUVA SIMPLES PVC PBA JE NBR 10351 P/ REDE AGUA DN 75/DE 85 MM </v>
          </cell>
          <cell r="C3036" t="str">
            <v>UN</v>
          </cell>
          <cell r="E3036">
            <v>29.87</v>
          </cell>
        </row>
        <row r="3037">
          <cell r="A3037">
            <v>20170</v>
          </cell>
          <cell r="B3037" t="str">
            <v xml:space="preserve">LUVA SIMPLES PVC SERIE R P/ESG PREDIAL 100MM </v>
          </cell>
          <cell r="C3037" t="str">
            <v>UN</v>
          </cell>
          <cell r="E3037">
            <v>9.1999999999999993</v>
          </cell>
        </row>
        <row r="3038">
          <cell r="A3038">
            <v>20171</v>
          </cell>
          <cell r="B3038" t="str">
            <v xml:space="preserve">LUVA SIMPLES PVC SERIE R P/ESG PREDIAL 150MM </v>
          </cell>
          <cell r="C3038" t="str">
            <v>UN</v>
          </cell>
          <cell r="E3038">
            <v>22.48</v>
          </cell>
        </row>
        <row r="3039">
          <cell r="A3039">
            <v>20167</v>
          </cell>
          <cell r="B3039" t="str">
            <v xml:space="preserve">LUVA SIMPLES PVC SERIE R P/ESG PREDIAL 40MM </v>
          </cell>
          <cell r="C3039" t="str">
            <v>UN</v>
          </cell>
          <cell r="E3039">
            <v>3.77</v>
          </cell>
        </row>
        <row r="3040">
          <cell r="A3040">
            <v>20168</v>
          </cell>
          <cell r="B3040" t="str">
            <v xml:space="preserve">LUVA SIMPLES PVC SERIE R P/ESG PREDIAL 50MM </v>
          </cell>
          <cell r="C3040" t="str">
            <v>UN</v>
          </cell>
          <cell r="E3040">
            <v>4.99</v>
          </cell>
        </row>
        <row r="3041">
          <cell r="A3041">
            <v>20169</v>
          </cell>
          <cell r="B3041" t="str">
            <v xml:space="preserve">LUVA SIMPLES PVC SERIE R P/ESG PREDIAL 75MM </v>
          </cell>
          <cell r="C3041" t="str">
            <v>UN</v>
          </cell>
          <cell r="E3041">
            <v>5.9</v>
          </cell>
        </row>
        <row r="3042">
          <cell r="A3042">
            <v>3897</v>
          </cell>
          <cell r="B3042" t="str">
            <v xml:space="preserve">LUVA SIMPLES PVC SOLD P/ ESG PREDIAL DN 40MM </v>
          </cell>
          <cell r="C3042" t="str">
            <v>UN</v>
          </cell>
          <cell r="E3042">
            <v>0.82</v>
          </cell>
        </row>
        <row r="3043">
          <cell r="A3043">
            <v>26037</v>
          </cell>
          <cell r="B3043" t="str">
            <v xml:space="preserve">MACACO PARA PROTENSÃO DE UMA CORDOALHA DE ATÉ 31,5 - LOCAÇÃO </v>
          </cell>
          <cell r="C3043" t="str">
            <v>DIA</v>
          </cell>
          <cell r="E3043">
            <v>520.55999999999995</v>
          </cell>
        </row>
        <row r="3044">
          <cell r="A3044">
            <v>11519</v>
          </cell>
          <cell r="B3044" t="str">
            <v xml:space="preserve">MACANETA ALAVANCA - ACAB PADRAO MEDIO </v>
          </cell>
          <cell r="C3044" t="str">
            <v>PAR</v>
          </cell>
          <cell r="E3044">
            <v>26.93</v>
          </cell>
        </row>
        <row r="3045">
          <cell r="A3045">
            <v>11520</v>
          </cell>
          <cell r="B3045" t="str">
            <v xml:space="preserve">MACANETA ALAVANCA - LINHA POPULAR </v>
          </cell>
          <cell r="C3045" t="str">
            <v>PAR</v>
          </cell>
          <cell r="E3045">
            <v>7.31</v>
          </cell>
        </row>
        <row r="3046">
          <cell r="A3046">
            <v>11518</v>
          </cell>
          <cell r="B3046" t="str">
            <v xml:space="preserve">MACANETA TIPO BOLA - ACAB SUPERIOR (LINHA LUXO) </v>
          </cell>
          <cell r="C3046" t="str">
            <v>PAR</v>
          </cell>
          <cell r="E3046">
            <v>83.54</v>
          </cell>
        </row>
        <row r="3047">
          <cell r="A3047">
            <v>4244</v>
          </cell>
          <cell r="B3047" t="str">
            <v xml:space="preserve">MACARIQUEIRO </v>
          </cell>
          <cell r="C3047" t="str">
            <v>H</v>
          </cell>
          <cell r="E3047">
            <v>19.53</v>
          </cell>
        </row>
        <row r="3048">
          <cell r="A3048">
            <v>3997</v>
          </cell>
          <cell r="B3048" t="str">
            <v xml:space="preserve">MADEIRA DE LEI SERRADA, NAO APARELHADA (P/TELHADO) </v>
          </cell>
          <cell r="C3048" t="str">
            <v>M³</v>
          </cell>
          <cell r="E3048">
            <v>2606.67</v>
          </cell>
        </row>
        <row r="3049">
          <cell r="A3049">
            <v>20198</v>
          </cell>
          <cell r="B3049" t="str">
            <v xml:space="preserve">MADEIRA DE 1A. QUALIDADE (MADEIRA BRANCA), SERRADA E NAO APARELHADA, PARA FORMAS DE CONCRETO ARMADO </v>
          </cell>
          <cell r="C3049" t="str">
            <v>M³</v>
          </cell>
          <cell r="E3049">
            <v>1900.85</v>
          </cell>
        </row>
        <row r="3050">
          <cell r="A3050">
            <v>3989</v>
          </cell>
          <cell r="B3050" t="str">
            <v xml:space="preserve">MADEIRA LEI NATIVA/REGIONAL SERRADA APARELHADA </v>
          </cell>
          <cell r="C3050" t="str">
            <v>M³</v>
          </cell>
          <cell r="E3050">
            <v>3000</v>
          </cell>
        </row>
        <row r="3051">
          <cell r="A3051">
            <v>20185</v>
          </cell>
          <cell r="B3051" t="str">
            <v xml:space="preserve">MANGUEIRA DE CONDUCAO DE AGUA PARA SERVICOS LEVES E MEDIOS, COR LARANJA, D = 1 1/2" (40 MM) </v>
          </cell>
          <cell r="C3051" t="str">
            <v>M</v>
          </cell>
          <cell r="E3051">
            <v>10.78</v>
          </cell>
        </row>
        <row r="3052">
          <cell r="A3052">
            <v>21028</v>
          </cell>
          <cell r="B3052" t="str">
            <v xml:space="preserve">MANGUEIRA DE INCENDIO C/ CAPA SIMPLES TECIDA FIO POLIESTER TUBO INT BORRACHA SINT ABNT TP 1 P/ INST PR, COMP C/ UNIOES E EMPAT INT LATAO C/ ENG RAP E ANEIS EXP P/ EMP MANG COBRE D = 1 1/2 L = 10M </v>
          </cell>
          <cell r="C3052" t="str">
            <v>UN</v>
          </cell>
          <cell r="E3052">
            <v>199.43</v>
          </cell>
        </row>
        <row r="3053">
          <cell r="A3053">
            <v>21030</v>
          </cell>
          <cell r="B3053" t="str">
            <v xml:space="preserve">MANGUEIRA DE INCENDIO C/ CAPA SIMPLES TECIDA FIO POLIESTER TUBO INT BORRACHA SINT ABNT TP 1 P/ INST PR, COMP C/ UNIOES E EMPAT INT LATAO C/ ENG RAP E ANEIS EXP P/ EMP MANG COBRE D = 1 1/2 L = 20M </v>
          </cell>
          <cell r="C3053" t="str">
            <v>UN</v>
          </cell>
          <cell r="E3053">
            <v>313.44</v>
          </cell>
        </row>
        <row r="3054">
          <cell r="A3054">
            <v>21031</v>
          </cell>
          <cell r="B3054" t="str">
            <v xml:space="preserve">MANGUEIRA DE INCENDIO C/ CAPA SIMPLES TECIDA FIO POLIESTER TUBO INT BORRACHA SINT ABNT TP 1 P/ INST PR, COMP C/ UNIOES E EMPAT INT LATAO C/ ENG RAP E ANEIS EXP P/ EMP MANG COBRE D = 1 1/2 L = 25M </v>
          </cell>
          <cell r="C3054" t="str">
            <v>UN</v>
          </cell>
          <cell r="E3054">
            <v>377.59</v>
          </cell>
        </row>
        <row r="3055">
          <cell r="A3055">
            <v>21032</v>
          </cell>
          <cell r="B3055" t="str">
            <v xml:space="preserve">MANGUEIRA DE INCENDIO C/ CAPA SIMPLES TECIDA FIO POLIESTER TUBO INT BORRACHA SINT ABNT TP 1 P/ INST PR, COMP C/ UNIOES E EMPAT INT LATAO C/ ENG RAP E ANEIS EXP P/ EMP MANG COBRE D = 1 1/2 L = 30M </v>
          </cell>
          <cell r="C3055" t="str">
            <v>UN</v>
          </cell>
          <cell r="E3055">
            <v>459.71</v>
          </cell>
        </row>
        <row r="3056">
          <cell r="A3056">
            <v>21033</v>
          </cell>
          <cell r="B3056" t="str">
            <v xml:space="preserve">MANGUEIRA DE INCENDIO C/ CAPA SIMPLES TECIDA FIO POLIESTER TUBO INT BORRACHA SINT ABNT TP 1 P/ INST PR, COMP C/ UNIOES E EMPAT INT LATAO C/ ENG RAP E ANEIS EXP P/ EMP MANG COBRE D = 2 1/2 L = 10M </v>
          </cell>
          <cell r="C3056" t="str">
            <v>UN</v>
          </cell>
          <cell r="E3056">
            <v>366.6</v>
          </cell>
        </row>
        <row r="3057">
          <cell r="A3057">
            <v>21034</v>
          </cell>
          <cell r="B3057" t="str">
            <v xml:space="preserve">MANGUEIRA DE INCENDIO C/ CAPA SIMPLES TECIDA FIO POLIESTER TUBO INT BORRACHA SINT ABNT TP 1 P/ INST PR, COMP C/ UNIOES E EMPAT INT LATAO C/ ENG RAP E ANEIS EXP P/ EMP MANG COBRE D = 2 1/2 L = 15M </v>
          </cell>
          <cell r="C3057" t="str">
            <v>UN</v>
          </cell>
          <cell r="E3057">
            <v>546.23</v>
          </cell>
        </row>
        <row r="3058">
          <cell r="A3058">
            <v>21035</v>
          </cell>
          <cell r="B3058" t="str">
            <v xml:space="preserve">MANGUEIRA DE INCENDIO C/ CAPA SIMPLES TECIDA FIO POLIESTER TUBO INT BORRACHA SINT ABNT TP 1 P/ INST PR, COMP C/ UNIOES E EMPAT INT LATAO C/ ENG RAP E ANEIS EXP P/ EMP MANG COBRE D = 2 1/2 L = 20M </v>
          </cell>
          <cell r="C3058" t="str">
            <v>UN</v>
          </cell>
          <cell r="E3058">
            <v>644.85</v>
          </cell>
        </row>
        <row r="3059">
          <cell r="A3059">
            <v>21036</v>
          </cell>
          <cell r="B3059" t="str">
            <v xml:space="preserve">MANGUEIRA DE INCENDIO C/ CAPA SIMPLES TECIDA FIO POLIESTER TUBO INT BORRACHA SINT ABNT TP 1 P/ INST PR, COMP C/ UNIOES E EMPAT INT LATAO C/ ENG RAP E ANEIS EXP P/ EMP MANG COBRE D = 2 1/2 L = 25M </v>
          </cell>
          <cell r="C3059" t="str">
            <v>UN</v>
          </cell>
          <cell r="E3059">
            <v>769.85</v>
          </cell>
        </row>
        <row r="3060">
          <cell r="A3060">
            <v>21037</v>
          </cell>
          <cell r="B3060" t="str">
            <v xml:space="preserve">MANGUEIRA DE INCENDIO C/ CAPA SIMPLES TECIDA FIO POLIESTER TUBO INT BORRACHA SINT ABNT TP 1 P/ INST PR, COMP C/ UNIOES E EMPAT INT LATAO C/ ENG RAP E ANEIS EXP P/ EMP MANG COBRE D = 2 1/2 L = 30M </v>
          </cell>
          <cell r="C3060" t="str">
            <v>UN</v>
          </cell>
          <cell r="E3060">
            <v>908.43</v>
          </cell>
        </row>
        <row r="3061">
          <cell r="A3061">
            <v>21038</v>
          </cell>
          <cell r="B3061" t="str">
            <v xml:space="preserve">MANGUEIRA DE INCENDIO C/ CAPA SIMPLES TECIDA FIO POLIESTER TUBO INT BORRACHA SINT ABNT TP 1 P/ INSTALACOES PREDIAIS D = 1 1/2 </v>
          </cell>
          <cell r="C3061" t="str">
            <v>M</v>
          </cell>
          <cell r="E3061">
            <v>15.14</v>
          </cell>
        </row>
        <row r="3062">
          <cell r="A3062">
            <v>21039</v>
          </cell>
          <cell r="B3062" t="str">
            <v xml:space="preserve">MANGUEIRA DE INCENDIO C/ CAPA SIMPLES TECIDA FIO POLIESTER TUBO INT BORRACHA SINT ABNT TP 1 P/ INSTALACOES PREDIAIS PR D = 2 1/2 </v>
          </cell>
          <cell r="C3062" t="str">
            <v>M</v>
          </cell>
          <cell r="E3062">
            <v>31.78</v>
          </cell>
        </row>
        <row r="3063">
          <cell r="A3063">
            <v>21029</v>
          </cell>
          <cell r="B3063" t="str">
            <v xml:space="preserve">MANGUEIRA DE INCENDIO DE 1 1/2" E 15 M DE COMPRIMENTO, COM CAPA SIMPLES TECIDA EM FIO DE POLIESTER, TUBO INTERNO EM BORRACHA SINTETICA (ABNT TIPO 1) PARA INSTALACAO PREDIAL, COM CONEXOES </v>
          </cell>
          <cell r="C3063" t="str">
            <v>UN</v>
          </cell>
          <cell r="E3063">
            <v>264.5</v>
          </cell>
        </row>
        <row r="3064">
          <cell r="A3064">
            <v>20260</v>
          </cell>
          <cell r="B3064" t="str">
            <v xml:space="preserve">MANGUEIRA P/ GAS 1/2" C/ 1M </v>
          </cell>
          <cell r="C3064" t="str">
            <v>UN</v>
          </cell>
          <cell r="E3064">
            <v>5.34</v>
          </cell>
        </row>
        <row r="3065">
          <cell r="A3065">
            <v>12899</v>
          </cell>
          <cell r="B3065" t="str">
            <v xml:space="preserve">MANOMETRO 0 A 200PSI (0 A 14KGF/CM2) D=50MM - CONEXAO 1/4" BSP, RETO, CAIXA E ANEL EM ACO ESTAMPADO 1020, ACABAMENTO EM PINTURA ELETROSTATICA EM EPOXI PRETO </v>
          </cell>
          <cell r="C3065" t="str">
            <v>UN</v>
          </cell>
          <cell r="E3065">
            <v>34.58</v>
          </cell>
        </row>
        <row r="3066">
          <cell r="A3066">
            <v>4022</v>
          </cell>
          <cell r="B3066" t="str">
            <v xml:space="preserve">MANTA BUTILICA E = 0,8 MM </v>
          </cell>
          <cell r="C3066" t="str">
            <v>M²</v>
          </cell>
          <cell r="E3066">
            <v>46.23</v>
          </cell>
        </row>
        <row r="3067">
          <cell r="A3067">
            <v>11621</v>
          </cell>
          <cell r="B3067" t="str">
            <v xml:space="preserve">MANTA IMPERMEABILIZANTE A BASE DE ASFALTO MODIFICADO C/ ELASTOMEROS DESBS TIPO TORODIM ALUMINIO E = 3MM VIAPOL OU EQUIV </v>
          </cell>
          <cell r="C3067" t="str">
            <v>M²</v>
          </cell>
          <cell r="E3067">
            <v>27.15</v>
          </cell>
        </row>
        <row r="3068">
          <cell r="A3068">
            <v>4014</v>
          </cell>
          <cell r="B3068" t="str">
            <v xml:space="preserve">MANTA IMPERMEABILIZANTE A BASE DE ASFALTO MODIFICADO C/ POLIMEROS DE APP TIPO TORODIM APP 3MM VIAPOL OU EQUIV </v>
          </cell>
          <cell r="C3068" t="str">
            <v>M²</v>
          </cell>
          <cell r="E3068">
            <v>24.62</v>
          </cell>
        </row>
        <row r="3069">
          <cell r="A3069">
            <v>4015</v>
          </cell>
          <cell r="B3069" t="str">
            <v xml:space="preserve">MANTA IMPERMEABILIZANTE A BASE DE ASFALTO MODIFICADO C/ POLIMEROS DE APP TIPO TORODIM 4MM VIAPOL OU EQUIV </v>
          </cell>
          <cell r="C3069" t="str">
            <v>M²</v>
          </cell>
          <cell r="E3069">
            <v>28.44</v>
          </cell>
        </row>
        <row r="3070">
          <cell r="A3070">
            <v>4017</v>
          </cell>
          <cell r="B3070" t="str">
            <v xml:space="preserve">MANTA IMPERMEABILIZANTE A BASE DE ASFALTO MODIFICADO C/ POLIMEROS DE APP TIPO TORODIM 5MM VIAPOL OU EQUIV </v>
          </cell>
          <cell r="C3070" t="str">
            <v>M²</v>
          </cell>
          <cell r="E3070">
            <v>30.72</v>
          </cell>
        </row>
        <row r="3071">
          <cell r="A3071">
            <v>4016</v>
          </cell>
          <cell r="B3071" t="str">
            <v xml:space="preserve">MANTA IMPERMEABILIZANTE TIPO GLASS, A BASE DE ASFALTO MODIFICADO COM POLIMEROS PLASTOMERICOS (PL), E = 3 MM </v>
          </cell>
          <cell r="C3071" t="str">
            <v>M²</v>
          </cell>
          <cell r="E3071">
            <v>18.489999999999998</v>
          </cell>
        </row>
        <row r="3072">
          <cell r="A3072">
            <v>4023</v>
          </cell>
          <cell r="B3072" t="str">
            <v xml:space="preserve">MANTA P/ IMPERMEABILIZACAO TIPO SIKADUR COMBIFLEX-SIKA </v>
          </cell>
          <cell r="C3072" t="str">
            <v>M²</v>
          </cell>
          <cell r="E3072">
            <v>94.98</v>
          </cell>
        </row>
        <row r="3073">
          <cell r="A3073">
            <v>25860</v>
          </cell>
          <cell r="B3073" t="str">
            <v xml:space="preserve">MANTA TERMOPLÁSTICA, PEAD, GEOMEMBRANA LISA, E = 0,50 MM, NBR 15352 </v>
          </cell>
          <cell r="C3073" t="str">
            <v>M²</v>
          </cell>
          <cell r="E3073">
            <v>4.28</v>
          </cell>
        </row>
        <row r="3074">
          <cell r="A3074">
            <v>25861</v>
          </cell>
          <cell r="B3074" t="str">
            <v xml:space="preserve">MANTA TERMOPLÁSTICA, PEAD, GEOMEMBRANA LISA, E = 0,75 MM, NBR 15352 </v>
          </cell>
          <cell r="C3074" t="str">
            <v>M²</v>
          </cell>
          <cell r="E3074">
            <v>6.42</v>
          </cell>
        </row>
        <row r="3075">
          <cell r="A3075">
            <v>25862</v>
          </cell>
          <cell r="B3075" t="str">
            <v xml:space="preserve">MANTA TERMOPLÁSTICA, PEAD, GEOMEMBRANA LISA, E = 0,80 MM, NBR 15352 </v>
          </cell>
          <cell r="C3075" t="str">
            <v>M²</v>
          </cell>
          <cell r="E3075">
            <v>6.84</v>
          </cell>
        </row>
        <row r="3076">
          <cell r="A3076">
            <v>25863</v>
          </cell>
          <cell r="B3076" t="str">
            <v xml:space="preserve">MANTA TERMOPLÁSTICA, PEAD, GEOMEMBRANA LISA, E = 1,00 MM, NBR 15352 </v>
          </cell>
          <cell r="C3076" t="str">
            <v>M²</v>
          </cell>
          <cell r="E3076">
            <v>8.56</v>
          </cell>
        </row>
        <row r="3077">
          <cell r="A3077">
            <v>25864</v>
          </cell>
          <cell r="B3077" t="str">
            <v xml:space="preserve">MANTA TERMOPLÁSTICA, PEAD, GEOMEMBRANA LISA, E = 1,50 MM, NBR 15352 </v>
          </cell>
          <cell r="C3077" t="str">
            <v>M²</v>
          </cell>
          <cell r="E3077">
            <v>12.83</v>
          </cell>
        </row>
        <row r="3078">
          <cell r="A3078">
            <v>25865</v>
          </cell>
          <cell r="B3078" t="str">
            <v xml:space="preserve">MANTA TERMOPLÁSTICA, PEAD, GEOMEMBRANA LISA, E = 2,00 MM, NBR 15352 Código Descriçao do Insumo Unid Preço Mediano (R$) </v>
          </cell>
          <cell r="C3078" t="str">
            <v>M²</v>
          </cell>
          <cell r="E3078">
            <v>17.11</v>
          </cell>
        </row>
        <row r="3079">
          <cell r="A3079">
            <v>25866</v>
          </cell>
          <cell r="B3079" t="str">
            <v xml:space="preserve">MANTA TERMOPLÁSTICA, PEAD, GEOMEMBRANA LISA, E = 2,50 MM, NBR 15352 </v>
          </cell>
          <cell r="C3079" t="str">
            <v>M²</v>
          </cell>
          <cell r="E3079">
            <v>21.39</v>
          </cell>
        </row>
        <row r="3080">
          <cell r="A3080">
            <v>25868</v>
          </cell>
          <cell r="B3080" t="str">
            <v xml:space="preserve">MANTA TERMOPLÁSTICA, PEAD, GEOMEMBRANA TEXTURIZADA EM AMBAS AS FACES, E = 0,50 MM, NBR 15352 </v>
          </cell>
          <cell r="C3080" t="str">
            <v>M²</v>
          </cell>
          <cell r="E3080">
            <v>4.74</v>
          </cell>
        </row>
        <row r="3081">
          <cell r="A3081">
            <v>25869</v>
          </cell>
          <cell r="B3081" t="str">
            <v xml:space="preserve">MANTA TERMOPLÁSTICA, PEAD, GEOMEMBRANA TEXTURIZADA EM AMBAS AS FACES, E = 0,75 MM, NBR 15352 </v>
          </cell>
          <cell r="C3081" t="str">
            <v>M²</v>
          </cell>
          <cell r="E3081">
            <v>7.12</v>
          </cell>
        </row>
        <row r="3082">
          <cell r="A3082">
            <v>25867</v>
          </cell>
          <cell r="B3082" t="str">
            <v xml:space="preserve">MANTA TERMOPLÁSTICA, PEAD, GEOMEMBRANA TEXTURIZADA EM AMBAS AS FACES, E = 1,50 MM, NBR 15352 </v>
          </cell>
          <cell r="C3082" t="str">
            <v>M²</v>
          </cell>
          <cell r="E3082">
            <v>13.96</v>
          </cell>
        </row>
        <row r="3083">
          <cell r="A3083">
            <v>25872</v>
          </cell>
          <cell r="B3083" t="str">
            <v xml:space="preserve">MANTA TERMOPLÁSTICA, PEAD, GEOMEMBRANA TEXTURIZADA EM AMBAS AS FACES, E = 2,00 MM, NBR 15352 </v>
          </cell>
          <cell r="C3083" t="str">
            <v>M²</v>
          </cell>
          <cell r="E3083">
            <v>18.600000000000001</v>
          </cell>
        </row>
        <row r="3084">
          <cell r="A3084">
            <v>25873</v>
          </cell>
          <cell r="B3084" t="str">
            <v xml:space="preserve">MANTA TERMOPLÁSTICA, PEAD, GEOMEMBRANA TEXTURIZADA EM AMBAS AS FACES, E = 2,50 MM, NBR 15352 </v>
          </cell>
          <cell r="C3084" t="str">
            <v>M²</v>
          </cell>
          <cell r="E3084">
            <v>23.26</v>
          </cell>
        </row>
        <row r="3085">
          <cell r="A3085">
            <v>25871</v>
          </cell>
          <cell r="B3085" t="str">
            <v xml:space="preserve">MANTA TERMOPLÁSTICA, PEAD, GEOMEMBRANA TEXTURIZADA, E = 1,00 MM, NBR 15352 </v>
          </cell>
          <cell r="C3085" t="str">
            <v>M²</v>
          </cell>
          <cell r="E3085">
            <v>9.4</v>
          </cell>
        </row>
        <row r="3086">
          <cell r="A3086">
            <v>25870</v>
          </cell>
          <cell r="B3086" t="str">
            <v xml:space="preserve">MANTA TERMOPLÁSTICA, PEAD, GEOMEMBRANA TEXTURIZADA, EM AMBAS AS FACES E = 0,80 MM, NBR 15352 </v>
          </cell>
          <cell r="C3086" t="str">
            <v>M²</v>
          </cell>
          <cell r="E3086">
            <v>7.57</v>
          </cell>
        </row>
        <row r="3087">
          <cell r="A3087">
            <v>12898</v>
          </cell>
          <cell r="B3087" t="str">
            <v xml:space="preserve">MANÔMETRO ESCALA 10 KGF/CM2, CAIXA E ANEL EM ACO ESTAMPADO 1020, ACABAMENTO EM PINTURA ELETROSTATICA EM EPOXI PRETO, DN = 100 MM, CONEXAO DE 1,2" </v>
          </cell>
          <cell r="C3087" t="str">
            <v>UN</v>
          </cell>
          <cell r="E3087">
            <v>80.92</v>
          </cell>
        </row>
        <row r="3088">
          <cell r="A3088">
            <v>14535</v>
          </cell>
          <cell r="B3088" t="str">
            <v xml:space="preserve">MAQUINA (PRENSA HIDRAULICA) PMT-1000 P/ FABRICACAO DE TUBOS DE CONCRETO SIMPLES DN200 A DN600 X 1000 A 1500MM DE COMPR - MENEGOTTI </v>
          </cell>
          <cell r="C3088" t="str">
            <v>UN</v>
          </cell>
          <cell r="E3088">
            <v>41564.019999999997</v>
          </cell>
        </row>
        <row r="3089">
          <cell r="A3089">
            <v>14534</v>
          </cell>
          <cell r="B3089" t="str">
            <v xml:space="preserve">MAQUINA (PRENSA) VIBRATORIA TIPO MBM-3 C/ MOTOR ELETRICO 2CV P/ FAB DE PISOS INTERTRAVADOS PAV'S E BLOCOS DE CONCRETO - MENEGOTTI </v>
          </cell>
          <cell r="C3089" t="str">
            <v>UN</v>
          </cell>
          <cell r="E3089">
            <v>11429.43</v>
          </cell>
        </row>
        <row r="3090">
          <cell r="A3090">
            <v>4037</v>
          </cell>
          <cell r="B3090" t="str">
            <v xml:space="preserve">MAQUINA DE CORTAR ACO TIPO SOGEMAT OU EQUIV (MANUAL) </v>
          </cell>
          <cell r="C3090" t="str">
            <v>H</v>
          </cell>
          <cell r="E3090">
            <v>5.34</v>
          </cell>
        </row>
        <row r="3091">
          <cell r="A3091">
            <v>4035</v>
          </cell>
          <cell r="B3091" t="str">
            <v xml:space="preserve">MAQUINA DE CORTAR ASFALTO E CONCRETO COM MOTOR A GASOLINA DE 10 HP, SEM O DISCO (LOCACAO) </v>
          </cell>
          <cell r="C3091" t="str">
            <v>H</v>
          </cell>
          <cell r="E3091">
            <v>3.56</v>
          </cell>
        </row>
        <row r="3092">
          <cell r="A3092">
            <v>11280</v>
          </cell>
          <cell r="B3092" t="str">
            <v xml:space="preserve">MAQUINA DE CORTAR ASFALTO/CONCRETO, TIPO CLIPPER C 84, COM MOTOR A GASOLINA, 8,25 HP, C/ DISCO ATE 20" </v>
          </cell>
          <cell r="C3092" t="str">
            <v>UN</v>
          </cell>
          <cell r="E3092">
            <v>4964.46</v>
          </cell>
        </row>
        <row r="3093">
          <cell r="A3093">
            <v>14619</v>
          </cell>
          <cell r="B3093" t="str">
            <v xml:space="preserve">MAQUINA DE CORTAR FERRO, POLIKORTE, MODELO MIP-18 S, COM MOTOR 10 CV </v>
          </cell>
          <cell r="C3093" t="str">
            <v>UN</v>
          </cell>
          <cell r="E3093">
            <v>1863.4</v>
          </cell>
        </row>
        <row r="3094">
          <cell r="A3094">
            <v>4036</v>
          </cell>
          <cell r="B3094" t="str">
            <v xml:space="preserve">MAQUINA DE DOBRAR ACO DIAM ATE 1 1/2" TIPO NEOCONDE OU EQUIV (MANUAL) </v>
          </cell>
          <cell r="C3094" t="str">
            <v>H</v>
          </cell>
          <cell r="E3094">
            <v>5.34</v>
          </cell>
        </row>
        <row r="3095">
          <cell r="A3095">
            <v>14647</v>
          </cell>
          <cell r="B3095" t="str">
            <v xml:space="preserve">MAQUINA DE PINTURA DE FAIXAS DE TRAFEGO, AUTOPROPELIDA, COMPLETA </v>
          </cell>
          <cell r="C3095" t="str">
            <v>UN</v>
          </cell>
          <cell r="E3095">
            <v>304500</v>
          </cell>
        </row>
        <row r="3096">
          <cell r="A3096">
            <v>13890</v>
          </cell>
          <cell r="B3096" t="str">
            <v xml:space="preserve">MAQUINA DEMARCADORA DE FAIXA DE TRAFEGO FX44 CONSMAQ, AUTOPROPELIDA, MOTOR DIESEL 30 HP </v>
          </cell>
          <cell r="C3096" t="str">
            <v>UN</v>
          </cell>
          <cell r="E3096">
            <v>484690.92</v>
          </cell>
        </row>
        <row r="3097">
          <cell r="A3097">
            <v>10764</v>
          </cell>
          <cell r="B3097" t="str">
            <v xml:space="preserve">MAQUINA ELETRICA P/ POLIMENTO DE PISO </v>
          </cell>
          <cell r="C3097" t="str">
            <v>H</v>
          </cell>
          <cell r="E3097">
            <v>2.7</v>
          </cell>
        </row>
        <row r="3098">
          <cell r="A3098">
            <v>14574</v>
          </cell>
          <cell r="B3098" t="str">
            <v xml:space="preserve">MAQUINA FRESADORA DE PAVIMENTACAO ASFALTICA, WIRTGEN, MODELO W 1000 L, POTÊNCIA 173 HP (IMPORTADA) </v>
          </cell>
          <cell r="C3098" t="str">
            <v>UN</v>
          </cell>
          <cell r="E3098">
            <v>938121.62</v>
          </cell>
        </row>
        <row r="3099">
          <cell r="A3099">
            <v>20189</v>
          </cell>
          <cell r="B3099" t="str">
            <v xml:space="preserve">MAQUINA JATO DE AREIA PNEUMATICA CAMARA DUPLA 1 SAIDA </v>
          </cell>
          <cell r="C3099" t="str">
            <v>H</v>
          </cell>
          <cell r="E3099">
            <v>5.37</v>
          </cell>
        </row>
        <row r="3100">
          <cell r="A3100">
            <v>20190</v>
          </cell>
          <cell r="B3100" t="str">
            <v xml:space="preserve">MAQUINA JATO DE AREIA PNEUMATICA CAMARA DUPLA 2 SAIDA </v>
          </cell>
          <cell r="C3100" t="str">
            <v>H</v>
          </cell>
          <cell r="E3100">
            <v>7.02</v>
          </cell>
        </row>
        <row r="3101">
          <cell r="A3101">
            <v>10754</v>
          </cell>
          <cell r="B3101" t="str">
            <v xml:space="preserve">MAQUINA JATO DE AREIA, PNEUMATICA, DE 270 KG (LOCACAO) </v>
          </cell>
          <cell r="C3101" t="str">
            <v>H</v>
          </cell>
          <cell r="E3101">
            <v>5.4</v>
          </cell>
        </row>
        <row r="3102">
          <cell r="A3102">
            <v>20216</v>
          </cell>
          <cell r="B3102" t="str">
            <v xml:space="preserve">MAQUINA P/ DESBOBINAR, ENDIREITAR E CORTAR FERRO, MENEGOTTI, MODELO MCF, C/ MOTOR ELETRICO 2 HP </v>
          </cell>
          <cell r="C3102" t="str">
            <v>UN</v>
          </cell>
          <cell r="E3102">
            <v>2027.23</v>
          </cell>
        </row>
        <row r="3103">
          <cell r="A3103">
            <v>3335</v>
          </cell>
          <cell r="B3103" t="str">
            <v xml:space="preserve">MAQUINA P/ SOLDA ELETRICA TIPO BAMBINA TIG 30 AC/DC DA BAMBOZZI OU EQUIV </v>
          </cell>
          <cell r="C3103" t="str">
            <v>H</v>
          </cell>
          <cell r="E3103">
            <v>1.46</v>
          </cell>
        </row>
        <row r="3104">
          <cell r="A3104">
            <v>12868</v>
          </cell>
          <cell r="B3104" t="str">
            <v xml:space="preserve">MARCENEIRO </v>
          </cell>
          <cell r="C3104" t="str">
            <v>H</v>
          </cell>
          <cell r="E3104">
            <v>8.9600000000000009</v>
          </cell>
        </row>
        <row r="3105">
          <cell r="A3105">
            <v>191</v>
          </cell>
          <cell r="B3105" t="str">
            <v xml:space="preserve">MARCO/ARO/BATENTE SIMPLES / GRADE CANTO 7 X 3,5CM P/ PORTA 0,60 A 1,20 X 2,10M MADEIRA REGIONAL 1A </v>
          </cell>
          <cell r="C3105" t="str">
            <v>JG</v>
          </cell>
          <cell r="E3105">
            <v>63.06</v>
          </cell>
        </row>
        <row r="3106">
          <cell r="A3106">
            <v>195</v>
          </cell>
          <cell r="B3106" t="str">
            <v xml:space="preserve">MARCO/ARO/BATENTE SIMPLES / GRADE CANTO 7 X 3,5CM P/ PORTA 0,60 A 1,20 X 2,10M MADEIRA REGIONAL 2A </v>
          </cell>
          <cell r="C3106" t="str">
            <v>JG</v>
          </cell>
          <cell r="E3106">
            <v>34.4</v>
          </cell>
        </row>
        <row r="3107">
          <cell r="A3107">
            <v>194</v>
          </cell>
          <cell r="B3107" t="str">
            <v xml:space="preserve">MARCO/ARO/BATENTE SIMPLES / GRADE CANTO 7 X 3CM P/ PORTA 0,60 A 1,20 X 2,10M MADEIRA REGIONAL 2A </v>
          </cell>
          <cell r="C3107" t="str">
            <v>JG</v>
          </cell>
          <cell r="E3107">
            <v>21.29</v>
          </cell>
        </row>
        <row r="3108">
          <cell r="A3108">
            <v>190</v>
          </cell>
          <cell r="B3108" t="str">
            <v xml:space="preserve">MARCO/ARO/BATENTE SIMPLES/ GRADE CANTO 7 X 3CM P/ PORTA 0,60 A 1,20 X 2,10M MADEIRA REGIONAL 1A </v>
          </cell>
          <cell r="C3108" t="str">
            <v>JG</v>
          </cell>
          <cell r="E3108">
            <v>55.08</v>
          </cell>
        </row>
        <row r="3109">
          <cell r="A3109">
            <v>11691</v>
          </cell>
          <cell r="B3109" t="str">
            <v xml:space="preserve">MARMORE ACINZENTADO POLIDO P/ BANCADA E = 2,5CM </v>
          </cell>
          <cell r="C3109" t="str">
            <v>M²</v>
          </cell>
          <cell r="E3109">
            <v>415.94</v>
          </cell>
        </row>
        <row r="3110">
          <cell r="A3110">
            <v>10628</v>
          </cell>
          <cell r="B3110" t="str">
            <v xml:space="preserve">MARMORE ACINZENTADO POLIDO P/ DIVISORIA E = 3CM </v>
          </cell>
          <cell r="C3110" t="str">
            <v>M²</v>
          </cell>
          <cell r="E3110">
            <v>582.32000000000005</v>
          </cell>
        </row>
        <row r="3111">
          <cell r="A3111">
            <v>10722</v>
          </cell>
          <cell r="B3111" t="str">
            <v xml:space="preserve">MARMORE ACINZENTADO POLIDO P/ PISO 20 X 30CM E = 2CM </v>
          </cell>
          <cell r="C3111" t="str">
            <v>M²</v>
          </cell>
          <cell r="E3111">
            <v>233.97</v>
          </cell>
        </row>
        <row r="3112">
          <cell r="A3112">
            <v>11692</v>
          </cell>
          <cell r="B3112" t="str">
            <v xml:space="preserve">MARMORE BRANCO POLIDO P/ BANCADA E = 3CM </v>
          </cell>
          <cell r="C3112" t="str">
            <v>M²</v>
          </cell>
          <cell r="E3112">
            <v>491.33</v>
          </cell>
        </row>
        <row r="3113">
          <cell r="A3113">
            <v>10629</v>
          </cell>
          <cell r="B3113" t="str">
            <v xml:space="preserve">MARMORE BRANCO POLIDO P/ DIVISORIAS E = 3CM </v>
          </cell>
          <cell r="C3113" t="str">
            <v>M²</v>
          </cell>
          <cell r="E3113">
            <v>566.72</v>
          </cell>
        </row>
        <row r="3114">
          <cell r="A3114">
            <v>10723</v>
          </cell>
          <cell r="B3114" t="str">
            <v xml:space="preserve">MARMORE BRANCO POLIDO P/ PISO 20 X 30CM E = 2CM </v>
          </cell>
          <cell r="C3114" t="str">
            <v>M²</v>
          </cell>
          <cell r="E3114">
            <v>228.77</v>
          </cell>
        </row>
        <row r="3115">
          <cell r="A3115">
            <v>4755</v>
          </cell>
          <cell r="B3115" t="str">
            <v xml:space="preserve">MARMORISTA/GRANITEIRO </v>
          </cell>
          <cell r="C3115" t="str">
            <v>H</v>
          </cell>
          <cell r="E3115">
            <v>8.9600000000000009</v>
          </cell>
        </row>
        <row r="3116">
          <cell r="A3116">
            <v>4040</v>
          </cell>
          <cell r="B3116" t="str">
            <v xml:space="preserve">MARTELETE OU ROMPEDOR PNEUMATICO DE * 27 KG * (LOCACAO) </v>
          </cell>
          <cell r="C3116" t="str">
            <v>H</v>
          </cell>
          <cell r="E3116">
            <v>2.19</v>
          </cell>
        </row>
        <row r="3117">
          <cell r="A3117">
            <v>4046</v>
          </cell>
          <cell r="B3117" t="str">
            <v xml:space="preserve">MARTELETE OU ROMPEDOR PNEUMATICO DE 28 KG </v>
          </cell>
          <cell r="C3117" t="str">
            <v>UN</v>
          </cell>
          <cell r="E3117">
            <v>5872.9</v>
          </cell>
        </row>
        <row r="3118">
          <cell r="A3118">
            <v>4044</v>
          </cell>
          <cell r="B3118" t="str">
            <v xml:space="preserve">MARTELETE OU ROMPEDOR PNEUMATICO TIPO ATLAS COPCO TEX-32 32,6 KG OU EQUIV </v>
          </cell>
          <cell r="C3118" t="str">
            <v>H</v>
          </cell>
          <cell r="E3118">
            <v>2.29</v>
          </cell>
        </row>
        <row r="3119">
          <cell r="A3119">
            <v>4043</v>
          </cell>
          <cell r="B3119" t="str">
            <v xml:space="preserve">MARTELETE OU ROMPEDOR PNEUMATICO TIPO ATLAS COPCO TEX-43,36 A 44 KG OU EQUIV </v>
          </cell>
          <cell r="C3119" t="str">
            <v>H</v>
          </cell>
          <cell r="E3119">
            <v>2.38</v>
          </cell>
        </row>
        <row r="3120">
          <cell r="A3120">
            <v>4045</v>
          </cell>
          <cell r="B3120" t="str">
            <v xml:space="preserve">MARTELETE OU ROMPEDOR PNEUMATICO TIPO ATLAS COPCO 27 A 44KG INCLUSIVE CONJUNTO DE MANGUEIRAS ( 2 X 15M) </v>
          </cell>
          <cell r="C3120" t="str">
            <v>H</v>
          </cell>
          <cell r="E3120">
            <v>3.19</v>
          </cell>
        </row>
        <row r="3121">
          <cell r="A3121">
            <v>25956</v>
          </cell>
          <cell r="B3121" t="str">
            <v xml:space="preserve">MARTELO DEMOLIDOR PNEUMÁTICO MANUAL, MARCA ATLAS COPCO, MODELO TEX-33KG, CONSUMO DE AR 90PCM </v>
          </cell>
          <cell r="C3121" t="str">
            <v>UN</v>
          </cell>
          <cell r="E3121">
            <v>6853.36</v>
          </cell>
        </row>
        <row r="3122">
          <cell r="A3122">
            <v>14531</v>
          </cell>
          <cell r="B3122" t="str">
            <v xml:space="preserve">MARTELO DEMOLIDOR PNEUMÁTICO MANUAL, MARCA ATLAS COPCO, MODELO TEX 22 PS </v>
          </cell>
          <cell r="C3122" t="str">
            <v>UN</v>
          </cell>
          <cell r="E3122">
            <v>5434.49</v>
          </cell>
        </row>
        <row r="3123">
          <cell r="A3123">
            <v>11616</v>
          </cell>
          <cell r="B3123" t="str">
            <v xml:space="preserve">MARTELO DEMOLIDOR PNEUMÁTICO MANUAL, MARCA ATLAS COPCO, MODELO TEX 32 P </v>
          </cell>
          <cell r="C3123" t="str">
            <v>UN</v>
          </cell>
          <cell r="E3123">
            <v>7049.54</v>
          </cell>
        </row>
        <row r="3124">
          <cell r="A3124">
            <v>14529</v>
          </cell>
          <cell r="B3124" t="str">
            <v xml:space="preserve">MARTELO PERFURADOR PNEUMÁTICO MANUAL, MARCA ATLAS COPCO, MODELO BBD 12 T </v>
          </cell>
          <cell r="C3124" t="str">
            <v>UN</v>
          </cell>
          <cell r="E3124">
            <v>6964.2</v>
          </cell>
        </row>
        <row r="3125">
          <cell r="A3125">
            <v>13447</v>
          </cell>
          <cell r="B3125" t="str">
            <v xml:space="preserve">MARTELO PERFURADOR PNEUMÁTICO MANUAL, MARCA ATLAS COPCO, MODELO RH 656 </v>
          </cell>
          <cell r="C3125" t="str">
            <v>UN</v>
          </cell>
          <cell r="E3125">
            <v>6068.82</v>
          </cell>
        </row>
        <row r="3126">
          <cell r="A3126">
            <v>10747</v>
          </cell>
          <cell r="B3126" t="str">
            <v xml:space="preserve">MARTELO PERFURADOR PNEUMÁTICO MANUAL, MARCA ATLAS COPCO, MODELO RH 658 </v>
          </cell>
          <cell r="C3126" t="str">
            <v>UN</v>
          </cell>
          <cell r="E3126">
            <v>6219.34</v>
          </cell>
        </row>
        <row r="3127">
          <cell r="A3127">
            <v>4054</v>
          </cell>
          <cell r="B3127" t="str">
            <v xml:space="preserve">MASSA A OLEO P/ MADEIRAS - LATA DE 18 L </v>
          </cell>
          <cell r="C3127" t="str">
            <v>18L</v>
          </cell>
          <cell r="E3127">
            <v>217.6</v>
          </cell>
        </row>
        <row r="3128">
          <cell r="A3128">
            <v>4052</v>
          </cell>
          <cell r="B3128" t="str">
            <v xml:space="preserve">MASSA ACRILICA Código Descriçao do Insumo Unid Preço Mediano (R$) </v>
          </cell>
          <cell r="C3128" t="str">
            <v>18L</v>
          </cell>
          <cell r="E3128">
            <v>111.44</v>
          </cell>
        </row>
        <row r="3129">
          <cell r="A3129">
            <v>4056</v>
          </cell>
          <cell r="B3129" t="str">
            <v xml:space="preserve">MASSA ACRILICA P/ PAREDES INTERIOR/EXTERIOR </v>
          </cell>
          <cell r="C3129" t="str">
            <v>GL</v>
          </cell>
          <cell r="E3129">
            <v>21.31</v>
          </cell>
        </row>
        <row r="3130">
          <cell r="A3130">
            <v>4053</v>
          </cell>
          <cell r="B3130" t="str">
            <v xml:space="preserve">MASSA BASE A OLEO </v>
          </cell>
          <cell r="C3130" t="str">
            <v>GL</v>
          </cell>
          <cell r="E3130">
            <v>28.74</v>
          </cell>
        </row>
        <row r="3131">
          <cell r="A3131">
            <v>7326</v>
          </cell>
          <cell r="B3131" t="str">
            <v xml:space="preserve">MASSA BETUMINOSA PARA CONSERTO DE TRINCAS E CALHAS METALICAS </v>
          </cell>
          <cell r="C3131" t="str">
            <v>KG</v>
          </cell>
          <cell r="E3131">
            <v>12.93</v>
          </cell>
        </row>
        <row r="3132">
          <cell r="A3132">
            <v>7328</v>
          </cell>
          <cell r="B3132" t="str">
            <v xml:space="preserve">MASSA BETUMINOSA PARA IMPERMEABILIZACAO </v>
          </cell>
          <cell r="C3132" t="str">
            <v>KG</v>
          </cell>
          <cell r="E3132">
            <v>13.57</v>
          </cell>
        </row>
        <row r="3133">
          <cell r="A3133">
            <v>7323</v>
          </cell>
          <cell r="B3133" t="str">
            <v xml:space="preserve">MASSA BETUMINOSA PARA ISOLAMENTOS </v>
          </cell>
          <cell r="C3133" t="str">
            <v>KG</v>
          </cell>
          <cell r="E3133">
            <v>3.68</v>
          </cell>
        </row>
        <row r="3134">
          <cell r="A3134">
            <v>4051</v>
          </cell>
          <cell r="B3134" t="str">
            <v xml:space="preserve">MASSA CORRIDA A BASE LATEX PVA </v>
          </cell>
          <cell r="C3134" t="str">
            <v>18L</v>
          </cell>
          <cell r="E3134">
            <v>53.98</v>
          </cell>
        </row>
        <row r="3135">
          <cell r="A3135">
            <v>4048</v>
          </cell>
          <cell r="B3135" t="str">
            <v xml:space="preserve">MASSA CORRIDA A BASE LATEX PVA </v>
          </cell>
          <cell r="C3135" t="str">
            <v>L</v>
          </cell>
          <cell r="E3135">
            <v>4.24</v>
          </cell>
        </row>
        <row r="3136">
          <cell r="A3136">
            <v>4047</v>
          </cell>
          <cell r="B3136" t="str">
            <v xml:space="preserve">MASSA CORRIDA PVA PARA PAREDES INTERNAS </v>
          </cell>
          <cell r="C3136" t="str">
            <v>GL</v>
          </cell>
          <cell r="E3136">
            <v>15.25</v>
          </cell>
        </row>
        <row r="3137">
          <cell r="A3137">
            <v>4049</v>
          </cell>
          <cell r="B3137" t="str">
            <v xml:space="preserve">MASSA EPOXI </v>
          </cell>
          <cell r="C3137" t="str">
            <v>L</v>
          </cell>
          <cell r="E3137">
            <v>21.45</v>
          </cell>
        </row>
        <row r="3138">
          <cell r="A3138">
            <v>11604</v>
          </cell>
          <cell r="B3138" t="str">
            <v xml:space="preserve">MASSA EPOXI P/ REPAROS, EMBALAGEM 250G </v>
          </cell>
          <cell r="C3138" t="str">
            <v>UN</v>
          </cell>
          <cell r="E3138">
            <v>9.2100000000000009</v>
          </cell>
        </row>
        <row r="3139">
          <cell r="A3139">
            <v>1611</v>
          </cell>
          <cell r="B3139" t="str">
            <v xml:space="preserve">MASSA P/ VEDACAO DE TELHA DE AMIANTO </v>
          </cell>
          <cell r="C3139" t="str">
            <v>KG</v>
          </cell>
          <cell r="E3139">
            <v>46.35</v>
          </cell>
        </row>
        <row r="3140">
          <cell r="A3140">
            <v>10498</v>
          </cell>
          <cell r="B3140" t="str">
            <v xml:space="preserve">MASSA PARA VIDRO </v>
          </cell>
          <cell r="C3140" t="str">
            <v>KG</v>
          </cell>
          <cell r="E3140">
            <v>3.67</v>
          </cell>
        </row>
        <row r="3141">
          <cell r="A3141">
            <v>4823</v>
          </cell>
          <cell r="B3141" t="str">
            <v xml:space="preserve">MASSA PLASTICA ADESIVA PARA MARMORE/GRANITO </v>
          </cell>
          <cell r="C3141" t="str">
            <v>KG</v>
          </cell>
          <cell r="E3141">
            <v>26.93</v>
          </cell>
        </row>
        <row r="3142">
          <cell r="A3142">
            <v>1610</v>
          </cell>
          <cell r="B3142" t="str">
            <v xml:space="preserve">MASSA PLASTICA PARA VEDACAO </v>
          </cell>
          <cell r="C3142" t="str">
            <v>KG</v>
          </cell>
          <cell r="E3142">
            <v>13.06</v>
          </cell>
        </row>
        <row r="3143">
          <cell r="A3143">
            <v>371</v>
          </cell>
          <cell r="B3143" t="str">
            <v xml:space="preserve">MASSA PRONTA PARA REBOCO/EMBOCO (PRE-FABRICADA) PARA REVESTIMENTO DE ALVENARIAS E LAJES </v>
          </cell>
          <cell r="C3143" t="str">
            <v>KG</v>
          </cell>
          <cell r="E3143">
            <v>0.4</v>
          </cell>
        </row>
        <row r="3144">
          <cell r="A3144">
            <v>7317</v>
          </cell>
          <cell r="B3144" t="str">
            <v xml:space="preserve">MASTIQUE BETUMINOSO PARA VEDACAO </v>
          </cell>
          <cell r="C3144" t="str">
            <v>KG</v>
          </cell>
          <cell r="E3144">
            <v>7.68</v>
          </cell>
        </row>
        <row r="3145">
          <cell r="A3145">
            <v>7321</v>
          </cell>
          <cell r="B3145" t="str">
            <v xml:space="preserve">MASTIQUE ELASTICO BASE SILICONE </v>
          </cell>
          <cell r="C3145" t="str">
            <v>³10ML</v>
          </cell>
          <cell r="E3145">
            <v>18.899999999999999</v>
          </cell>
        </row>
        <row r="3146">
          <cell r="A3146">
            <v>628</v>
          </cell>
          <cell r="B3146" t="str">
            <v xml:space="preserve">MASTIQUE ELASTICO DE POLIURETANO DENVERJUNTA - DENVER </v>
          </cell>
          <cell r="C3146" t="str">
            <v>KG</v>
          </cell>
          <cell r="E3146">
            <v>28.12</v>
          </cell>
        </row>
        <row r="3147">
          <cell r="A3147">
            <v>12357</v>
          </cell>
          <cell r="B3147" t="str">
            <v xml:space="preserve">MASTRO SIMPLES GALV, C/ LUVA DE REDUCAO, DN 1 1/2" X 3,00M </v>
          </cell>
          <cell r="C3147" t="str">
            <v>UN</v>
          </cell>
          <cell r="E3147">
            <v>101.79</v>
          </cell>
        </row>
        <row r="3148">
          <cell r="A3148">
            <v>12358</v>
          </cell>
          <cell r="B3148" t="str">
            <v xml:space="preserve">MASTRO SIMPLES GALV, C/ LUVA DE REDUCAO, DN 2'' X 3,00M </v>
          </cell>
          <cell r="C3148" t="str">
            <v>UN</v>
          </cell>
          <cell r="E3148">
            <v>109.3</v>
          </cell>
        </row>
        <row r="3149">
          <cell r="A3149">
            <v>6077</v>
          </cell>
          <cell r="B3149" t="str">
            <v xml:space="preserve">MATERIAL PARA ATERRO/REATERRO (BARRO, ARGILA) - RETIRADO NA JAZIDA - SEM TRANSPORTE </v>
          </cell>
          <cell r="C3149" t="str">
            <v>M³</v>
          </cell>
          <cell r="E3149">
            <v>8.6999999999999993</v>
          </cell>
        </row>
        <row r="3150">
          <cell r="A3150">
            <v>4746</v>
          </cell>
          <cell r="B3150" t="str">
            <v xml:space="preserve">MATERIAL DE JAZIDA (AO NATURAL) PARA BASE DE PAVIMENTACAO, SEM TRANSPORTE (PEDREGULHO OU PICARRA) </v>
          </cell>
          <cell r="C3150" t="str">
            <v>M³</v>
          </cell>
          <cell r="E3150">
            <v>32.4</v>
          </cell>
        </row>
        <row r="3151">
          <cell r="A3151">
            <v>11080</v>
          </cell>
          <cell r="B3151" t="str">
            <v xml:space="preserve">MATERIAL FILTRANTE (PEDREGULHO) 15,4 A 9,6 MM - POSTO PEDREIRA / FORNECEDOR (SEM FRETE) </v>
          </cell>
          <cell r="C3151" t="str">
            <v>M³</v>
          </cell>
          <cell r="E3151">
            <v>840.91</v>
          </cell>
        </row>
        <row r="3152">
          <cell r="A3152">
            <v>11079</v>
          </cell>
          <cell r="B3152" t="str">
            <v xml:space="preserve">MATERIAL FILTRANTE (PEDREGULHO) 2,4 A 0,6 MM - POSTO PEDREIRA / FORNECEDOR (SEM FRETE) </v>
          </cell>
          <cell r="C3152" t="str">
            <v>M³</v>
          </cell>
          <cell r="E3152">
            <v>806.82</v>
          </cell>
        </row>
        <row r="3153">
          <cell r="A3153">
            <v>11081</v>
          </cell>
          <cell r="B3153" t="str">
            <v xml:space="preserve">MATERIAL FILTRANTE (PEDREGULHO) 25,4 A 15,4 MM - POSTO PEDREIRA / FORNECEDOR (SEM FRETE) </v>
          </cell>
          <cell r="C3153" t="str">
            <v>M³</v>
          </cell>
          <cell r="E3153">
            <v>875</v>
          </cell>
        </row>
        <row r="3154">
          <cell r="A3154">
            <v>11082</v>
          </cell>
          <cell r="B3154" t="str">
            <v xml:space="preserve">MATERIAL FILTRANTE (PEDREGULHO) 38,0 A 25,4 MM - POSTO PEDREIRA / FORNECEDOR (SEM FRETE) </v>
          </cell>
          <cell r="C3154" t="str">
            <v>M³</v>
          </cell>
          <cell r="E3154">
            <v>909.09</v>
          </cell>
        </row>
        <row r="3155">
          <cell r="A3155">
            <v>11083</v>
          </cell>
          <cell r="B3155" t="str">
            <v xml:space="preserve">MATERIAL FILTRANTE (PEDREGULHO) 4,8 A 2,4 MM - POSTO PEDREIRA / FORNECEDOR (SEM FRETE) </v>
          </cell>
          <cell r="C3155" t="str">
            <v>M³</v>
          </cell>
          <cell r="E3155">
            <v>806.82</v>
          </cell>
        </row>
        <row r="3156">
          <cell r="A3156">
            <v>11084</v>
          </cell>
          <cell r="B3156" t="str">
            <v xml:space="preserve">MATERIAL FILTRANTE (PEDREGULHO) 9,6 A 4,8 MM - POSTO PEDREIRA / FORNECEDOR (SEM FRETE) </v>
          </cell>
          <cell r="C3156" t="str">
            <v>M³</v>
          </cell>
          <cell r="E3156">
            <v>840.91</v>
          </cell>
        </row>
        <row r="3157">
          <cell r="A3157">
            <v>6081</v>
          </cell>
          <cell r="B3157" t="str">
            <v xml:space="preserve">MATERIAL PARA ATERRO/ REATERRO (BARRO, ARGILA OU SAIBRO) - COM TRANSPORTE ATÉ 10 KM </v>
          </cell>
          <cell r="C3157" t="str">
            <v>M³</v>
          </cell>
          <cell r="E3157">
            <v>18.41</v>
          </cell>
        </row>
        <row r="3158">
          <cell r="A3158">
            <v>4058</v>
          </cell>
          <cell r="B3158" t="str">
            <v xml:space="preserve">MECÂNICO DE EQUIPAMENTOS PESADOS </v>
          </cell>
          <cell r="C3158" t="str">
            <v>H</v>
          </cell>
          <cell r="E3158">
            <v>19.53</v>
          </cell>
        </row>
        <row r="3159">
          <cell r="A3159">
            <v>12768</v>
          </cell>
          <cell r="B3159" t="str">
            <v xml:space="preserve">MEDIDOR D = 2" </v>
          </cell>
          <cell r="C3159" t="str">
            <v>UN</v>
          </cell>
          <cell r="E3159">
            <v>1363.37</v>
          </cell>
        </row>
        <row r="3160">
          <cell r="A3160">
            <v>12779</v>
          </cell>
          <cell r="B3160" t="str">
            <v xml:space="preserve">MEDIDOR D = 3" </v>
          </cell>
          <cell r="C3160" t="str">
            <v>UN</v>
          </cell>
          <cell r="E3160">
            <v>1840.7</v>
          </cell>
        </row>
        <row r="3161">
          <cell r="A3161">
            <v>12780</v>
          </cell>
          <cell r="B3161" t="str">
            <v xml:space="preserve">MEDIDOR D = 4" </v>
          </cell>
          <cell r="C3161" t="str">
            <v>UN</v>
          </cell>
          <cell r="E3161">
            <v>2365.7600000000002</v>
          </cell>
        </row>
        <row r="3162">
          <cell r="A3162">
            <v>13741</v>
          </cell>
          <cell r="B3162" t="str">
            <v xml:space="preserve">MEDIDOR DE NIVEL ESTATICO E DINAMICO PARA POCO ARTESIANO COM CABO DE ACO REVESTIDO EM PVC COMPRIM= DE 200M </v>
          </cell>
          <cell r="C3162" t="str">
            <v>UN</v>
          </cell>
          <cell r="E3162">
            <v>4746.7</v>
          </cell>
        </row>
        <row r="3163">
          <cell r="A3163">
            <v>13587</v>
          </cell>
          <cell r="B3163" t="str">
            <v xml:space="preserve">MEIA CANA MAD APARELHADA P/ FORRO PAULISTA 1" X 1" (PINUS) </v>
          </cell>
          <cell r="C3163" t="str">
            <v>M</v>
          </cell>
          <cell r="E3163">
            <v>2.88</v>
          </cell>
        </row>
        <row r="3164">
          <cell r="A3164">
            <v>4064</v>
          </cell>
          <cell r="B3164" t="str">
            <v xml:space="preserve">MEIO FIO RETO DE CONCRETO ( PADRAO DNER ) 1M </v>
          </cell>
          <cell r="C3164" t="str">
            <v>UN</v>
          </cell>
          <cell r="E3164">
            <v>15.08</v>
          </cell>
        </row>
        <row r="3165">
          <cell r="A3165">
            <v>4065</v>
          </cell>
          <cell r="B3165" t="str">
            <v xml:space="preserve">MEIO FIO RETO DE CONCRETO 100 X 27 X 12CM </v>
          </cell>
          <cell r="C3165" t="str">
            <v>UN</v>
          </cell>
          <cell r="E3165">
            <v>14.15</v>
          </cell>
        </row>
        <row r="3166">
          <cell r="A3166">
            <v>4061</v>
          </cell>
          <cell r="B3166" t="str">
            <v xml:space="preserve">MEIO FIO RETO DE CONCRETO 80 X 45 X 18 X 12CM </v>
          </cell>
          <cell r="C3166" t="str">
            <v>UN</v>
          </cell>
          <cell r="E3166">
            <v>14.38</v>
          </cell>
        </row>
        <row r="3167">
          <cell r="A3167">
            <v>10938</v>
          </cell>
          <cell r="B3167" t="str">
            <v xml:space="preserve">MEIO PORTICO CONCRETO ARMADO PRE-MOLDADO TP PLR L=15M, H = 6M P/ GALPOES </v>
          </cell>
          <cell r="C3167" t="str">
            <v>UN</v>
          </cell>
          <cell r="E3167">
            <v>2023.73</v>
          </cell>
        </row>
        <row r="3168">
          <cell r="A3168">
            <v>4062</v>
          </cell>
          <cell r="B3168" t="str">
            <v xml:space="preserve">MEIO-FIO CONCRETO PRE MOLDADO 100 X 30 X 15CM </v>
          </cell>
          <cell r="C3168" t="str">
            <v>UN</v>
          </cell>
          <cell r="E3168">
            <v>13.34</v>
          </cell>
        </row>
        <row r="3169">
          <cell r="A3169">
            <v>4059</v>
          </cell>
          <cell r="B3169" t="str">
            <v xml:space="preserve">MEIO-FIO OU GUIA DE CONCRETO PRÉ-MOLDADO DE 30 X 15 X 12 CM E COMPRIMENTO DE 1,00 M </v>
          </cell>
          <cell r="C3169" t="str">
            <v>M</v>
          </cell>
          <cell r="E3169">
            <v>21</v>
          </cell>
        </row>
        <row r="3170">
          <cell r="A3170">
            <v>4392</v>
          </cell>
          <cell r="B3170" t="str">
            <v xml:space="preserve">MEIO-FIO OU GUIA GRANITICO OU BASALTICO </v>
          </cell>
          <cell r="C3170" t="str">
            <v>M</v>
          </cell>
          <cell r="E3170">
            <v>8.4</v>
          </cell>
        </row>
        <row r="3171">
          <cell r="A3171">
            <v>1376</v>
          </cell>
          <cell r="B3171" t="str">
            <v xml:space="preserve">MEMBRANA ASFALT MODIFICADA K 80 HEY'DI P/ OBTER MEMBRANA FLEXIV IMPERM </v>
          </cell>
          <cell r="C3171" t="str">
            <v>KG</v>
          </cell>
          <cell r="E3171">
            <v>3.96</v>
          </cell>
        </row>
        <row r="3172">
          <cell r="A3172">
            <v>7322</v>
          </cell>
          <cell r="B3172" t="str">
            <v xml:space="preserve">MEMBRANA LIQUIDA PARA IMPERMEABILIZACAO DE COBERTURA </v>
          </cell>
          <cell r="C3172" t="str">
            <v>KG</v>
          </cell>
          <cell r="E3172">
            <v>11.98</v>
          </cell>
        </row>
        <row r="3173">
          <cell r="A3173">
            <v>10608</v>
          </cell>
          <cell r="B3173" t="str">
            <v xml:space="preserve">MESA VIBRATORIA MVM - 2,0 X 1,0M MOTOR ELETRICO 3CV - 2POLOS MARCA MENEGOTTI OU EQUIV </v>
          </cell>
          <cell r="C3173" t="str">
            <v>UN</v>
          </cell>
          <cell r="E3173">
            <v>4619.3900000000003</v>
          </cell>
        </row>
        <row r="3174">
          <cell r="A3174">
            <v>4069</v>
          </cell>
          <cell r="B3174" t="str">
            <v xml:space="preserve">MESTRE DE OBRAS </v>
          </cell>
          <cell r="C3174" t="str">
            <v>H</v>
          </cell>
          <cell r="E3174">
            <v>14.89</v>
          </cell>
        </row>
        <row r="3175">
          <cell r="A3175">
            <v>25972</v>
          </cell>
          <cell r="B3175" t="str">
            <v xml:space="preserve">MICRO ESFERAS DE VIDRO TIPO I-B PRE-MIX (PADRÃO INFRAERO) - NBR 8169 </v>
          </cell>
          <cell r="C3175" t="str">
            <v>KG</v>
          </cell>
          <cell r="E3175">
            <v>7.7</v>
          </cell>
        </row>
        <row r="3176">
          <cell r="A3176">
            <v>25973</v>
          </cell>
          <cell r="B3176" t="str">
            <v xml:space="preserve">MICRO ESFERAS DE VIDRO DO TIPO II-A - DROP-ON (PADRÃO INFRAERO) - NBR 8169 </v>
          </cell>
          <cell r="C3176" t="str">
            <v>KG</v>
          </cell>
          <cell r="E3176">
            <v>7.7</v>
          </cell>
        </row>
        <row r="3177">
          <cell r="A3177">
            <v>14665</v>
          </cell>
          <cell r="B3177" t="str">
            <v xml:space="preserve">MICRO-TRATOR KUBOTA MF-14OF 13HP**CAIXA** </v>
          </cell>
          <cell r="C3177" t="str">
            <v>UN</v>
          </cell>
          <cell r="E3177">
            <v>22687.5</v>
          </cell>
        </row>
        <row r="3178">
          <cell r="A3178">
            <v>14092</v>
          </cell>
          <cell r="B3178" t="str">
            <v xml:space="preserve">MICRO-TRATOR TOBATA MB.15 NS (CORTADOR GRAMA)**CAIXA** </v>
          </cell>
          <cell r="C3178" t="str">
            <v>UN</v>
          </cell>
          <cell r="E3178">
            <v>24921.599999999999</v>
          </cell>
        </row>
        <row r="3179">
          <cell r="A3179">
            <v>11699</v>
          </cell>
          <cell r="B3179" t="str">
            <v xml:space="preserve">MICTORIO ACO INOX 50 X50 X45CM </v>
          </cell>
          <cell r="C3179" t="str">
            <v>UN</v>
          </cell>
          <cell r="E3179">
            <v>296.22000000000003</v>
          </cell>
        </row>
        <row r="3180">
          <cell r="A3180">
            <v>11697</v>
          </cell>
          <cell r="B3180" t="str">
            <v xml:space="preserve">MICTORIO COLETIVO ACO INOX 380 X 250MM Código Descriçao do Insumo Unid Preço Mediano (R$) </v>
          </cell>
          <cell r="C3180" t="str">
            <v>M</v>
          </cell>
          <cell r="E3180">
            <v>362.57</v>
          </cell>
        </row>
        <row r="3181">
          <cell r="A3181">
            <v>11698</v>
          </cell>
          <cell r="B3181" t="str">
            <v xml:space="preserve">MICTORIO COLETIVO ACO INOX 58 X 30CM </v>
          </cell>
          <cell r="C3181" t="str">
            <v>M</v>
          </cell>
          <cell r="E3181">
            <v>466.4</v>
          </cell>
        </row>
        <row r="3182">
          <cell r="A3182">
            <v>10432</v>
          </cell>
          <cell r="B3182" t="str">
            <v xml:space="preserve">MICTORIO SIFONADO LOUCA BRANCA C/PERTENCES </v>
          </cell>
          <cell r="C3182" t="str">
            <v>UN</v>
          </cell>
          <cell r="E3182">
            <v>130.97</v>
          </cell>
        </row>
        <row r="3183">
          <cell r="A3183">
            <v>10430</v>
          </cell>
          <cell r="B3183" t="str">
            <v xml:space="preserve">MICTORIO SIFONADO LOUCA COR C/PERTENCES </v>
          </cell>
          <cell r="C3183" t="str">
            <v>UN</v>
          </cell>
          <cell r="E3183">
            <v>133.24</v>
          </cell>
        </row>
        <row r="3184">
          <cell r="A3184">
            <v>11560</v>
          </cell>
          <cell r="B3184" t="str">
            <v xml:space="preserve">MOLA FECHA PORTA P/ PORTA C/ LARGURA ATE 90CM </v>
          </cell>
          <cell r="C3184" t="str">
            <v>UN</v>
          </cell>
          <cell r="E3184">
            <v>145.44999999999999</v>
          </cell>
        </row>
        <row r="3185">
          <cell r="A3185">
            <v>11571</v>
          </cell>
          <cell r="B3185" t="str">
            <v xml:space="preserve">MOLA FECHA PORTA P/ PORTA C/ LARGURA MAIOR QUE 100CM </v>
          </cell>
          <cell r="C3185" t="str">
            <v>UN</v>
          </cell>
          <cell r="E3185">
            <v>192.63</v>
          </cell>
        </row>
        <row r="3186">
          <cell r="A3186">
            <v>11561</v>
          </cell>
          <cell r="B3186" t="str">
            <v xml:space="preserve">MOLA FECHA PORTA P/ PORTA C/ LARGURA 91 A 100CM </v>
          </cell>
          <cell r="C3186" t="str">
            <v>UN</v>
          </cell>
          <cell r="E3186">
            <v>176.44</v>
          </cell>
        </row>
        <row r="3187">
          <cell r="A3187">
            <v>11499</v>
          </cell>
          <cell r="B3187" t="str">
            <v xml:space="preserve">MOLA HIDRAULICA DE PISO P/ VIDRO TEMPERADO 10MM </v>
          </cell>
          <cell r="C3187" t="str">
            <v>UN</v>
          </cell>
          <cell r="E3187">
            <v>756.72</v>
          </cell>
        </row>
        <row r="3188">
          <cell r="A3188">
            <v>2700</v>
          </cell>
          <cell r="B3188" t="str">
            <v xml:space="preserve">MONTADOR </v>
          </cell>
          <cell r="C3188" t="str">
            <v>H</v>
          </cell>
          <cell r="E3188">
            <v>11.88</v>
          </cell>
        </row>
        <row r="3189">
          <cell r="A3189">
            <v>2701</v>
          </cell>
          <cell r="B3189" t="str">
            <v xml:space="preserve">MONTADOR (TUBO ACO/EQUIPAMENTOS) </v>
          </cell>
          <cell r="C3189" t="str">
            <v>H</v>
          </cell>
          <cell r="E3189">
            <v>11.88</v>
          </cell>
        </row>
        <row r="3190">
          <cell r="A3190">
            <v>25957</v>
          </cell>
          <cell r="B3190" t="str">
            <v xml:space="preserve">MONTADOR DE ESTRUTURA METÁLICA </v>
          </cell>
          <cell r="C3190" t="str">
            <v>H</v>
          </cell>
          <cell r="E3190">
            <v>11.74</v>
          </cell>
        </row>
        <row r="3191">
          <cell r="A3191">
            <v>2437</v>
          </cell>
          <cell r="B3191" t="str">
            <v xml:space="preserve">MONTADOR ELETROMECANICO </v>
          </cell>
          <cell r="C3191" t="str">
            <v>H</v>
          </cell>
          <cell r="E3191">
            <v>12.14</v>
          </cell>
        </row>
        <row r="3192">
          <cell r="A3192">
            <v>2703</v>
          </cell>
          <cell r="B3192" t="str">
            <v xml:space="preserve">MONTADOR INDUSTRIAL </v>
          </cell>
          <cell r="C3192" t="str">
            <v>H</v>
          </cell>
          <cell r="E3192">
            <v>13.28</v>
          </cell>
        </row>
        <row r="3193">
          <cell r="A3193">
            <v>4716</v>
          </cell>
          <cell r="B3193" t="str">
            <v xml:space="preserve">MOSAICO PORTUGUES </v>
          </cell>
          <cell r="C3193" t="str">
            <v>M²</v>
          </cell>
          <cell r="E3193">
            <v>103.13</v>
          </cell>
        </row>
        <row r="3194">
          <cell r="A3194">
            <v>730</v>
          </cell>
          <cell r="B3194" t="str">
            <v xml:space="preserve">MOTOBOMBA AUTOESCORVANTE C/ MOTOR ELETRICO TRIFASICO 7,5CV BOCA IS 3 X 3" MARCA DANCOR SERIE AAE MOD. 725 - TJM HM/ Q = 6M / 91,5M3 / H A 3 1M / 28,5 M3 /H**CAIXA**" </v>
          </cell>
          <cell r="C3194" t="str">
            <v>UN</v>
          </cell>
          <cell r="E3194">
            <v>4622.8599999999997</v>
          </cell>
        </row>
        <row r="3195">
          <cell r="A3195">
            <v>723</v>
          </cell>
          <cell r="B3195" t="str">
            <v xml:space="preserve">MOTOBOMBA AUTOESCORVANTE P/ DRENAGEM BOCAIS 2 X 2" A GASOLINA 3,5CV MARCA BRANCO MOD. 710,HM/Q = 6M/33M3 / H A 36M/ 10M3 / H**CAIXA**" </v>
          </cell>
          <cell r="C3195" t="str">
            <v>UN</v>
          </cell>
          <cell r="E3195">
            <v>2497.61</v>
          </cell>
        </row>
        <row r="3196">
          <cell r="A3196">
            <v>14252</v>
          </cell>
          <cell r="B3196" t="str">
            <v xml:space="preserve">MOTOBOMBA AUTOESCORVANTE P/ DRENAGEM BOCAIS 3" X 2 1/2" MOTOR A GASOLINA * 7HP, HM/Q = 5M/25M3/H A 45M/3M3/H *" </v>
          </cell>
          <cell r="C3196" t="str">
            <v>UN</v>
          </cell>
          <cell r="E3196">
            <v>6934.29</v>
          </cell>
        </row>
        <row r="3197">
          <cell r="A3197">
            <v>724</v>
          </cell>
          <cell r="B3197" t="str">
            <v xml:space="preserve">MOTOBOMBA AUTOESCORVANTE ROTOR ABERTO C/ MOTOR A GASOLINA OU DI ESEL * 10,5CV * BOCAIS 3" X 4" * HM/Q = 40 M/3,2M3/H A 90M/7,3M3/H*" </v>
          </cell>
          <cell r="C3197" t="str">
            <v>UN</v>
          </cell>
          <cell r="E3197">
            <v>18618.580000000002</v>
          </cell>
        </row>
        <row r="3198">
          <cell r="A3198">
            <v>719</v>
          </cell>
          <cell r="B3198" t="str">
            <v xml:space="preserve">MOTOBOMBA CENTRIFUGA BOCAIS 1 1/2" X 1" A GASOLINA 3,5CV MARC A BRANCO MOD. 715 HM/Q = 6M/16,8M3/H A 38M/6,6M 3/H**CAIXA**" </v>
          </cell>
          <cell r="C3198" t="str">
            <v>UN</v>
          </cell>
          <cell r="E3198">
            <v>2088.91</v>
          </cell>
        </row>
        <row r="3199">
          <cell r="A3199">
            <v>741</v>
          </cell>
          <cell r="B3199" t="str">
            <v xml:space="preserve">MOTOBOMBA CENTRIFUGA ELETRICA MONOFASICA ATE 2CV P/ DRENAGEM, SAIDA 1 1/2" </v>
          </cell>
          <cell r="C3199" t="str">
            <v>H</v>
          </cell>
          <cell r="E3199">
            <v>0.63</v>
          </cell>
        </row>
        <row r="3200">
          <cell r="A3200">
            <v>744</v>
          </cell>
          <cell r="B3200" t="str">
            <v xml:space="preserve">MOTOBOMBA CENTRIFUGA ELETRICA TRIFASICA POTENCIA &gt; 5 ATE 10CV P / DRENAGEM, SAIDA 3", HM = * 20 M *" </v>
          </cell>
          <cell r="C3200" t="str">
            <v>H</v>
          </cell>
          <cell r="E3200">
            <v>1.38</v>
          </cell>
        </row>
        <row r="3201">
          <cell r="A3201">
            <v>720</v>
          </cell>
          <cell r="B3201" t="str">
            <v xml:space="preserve">MOTOBOMBA CENTRIFUGA P/ AGUA SUJA BOCAIS 3" X 2 1/2" C/ MOTOR DIESEL OU GASOLINA * 6HP HM/Q = 10M/18M3/H A 65M/3M3/H*" </v>
          </cell>
          <cell r="C3201" t="str">
            <v>UN</v>
          </cell>
          <cell r="E3201">
            <v>5494.75</v>
          </cell>
        </row>
        <row r="3202">
          <cell r="A3202">
            <v>4087</v>
          </cell>
          <cell r="B3202" t="str">
            <v xml:space="preserve">MOTOCICLETA COM MOTOR DE 150 CILINDRADAS </v>
          </cell>
          <cell r="C3202" t="str">
            <v>UN</v>
          </cell>
          <cell r="E3202">
            <v>8645</v>
          </cell>
        </row>
        <row r="3203">
          <cell r="A3203">
            <v>4090</v>
          </cell>
          <cell r="B3203" t="str">
            <v xml:space="preserve">MOTONIVELADORA - POTÊNCIA 140HP PESO OPERACIONAL 12,5T </v>
          </cell>
          <cell r="C3203" t="str">
            <v>UN</v>
          </cell>
          <cell r="E3203">
            <v>580000</v>
          </cell>
        </row>
        <row r="3204">
          <cell r="A3204">
            <v>13227</v>
          </cell>
          <cell r="B3204" t="str">
            <v xml:space="preserve">MOTONIVELADORA - POTÊNCIA 177 HP PESO OPERACIONAL 14,7T </v>
          </cell>
          <cell r="C3204" t="str">
            <v>UN</v>
          </cell>
          <cell r="E3204">
            <v>605746.19999999995</v>
          </cell>
        </row>
        <row r="3205">
          <cell r="A3205">
            <v>10597</v>
          </cell>
          <cell r="B3205" t="str">
            <v xml:space="preserve">MOTONIVELADORA - POTÊNCIA 185HP PESO OPERACIONAL 14,7T </v>
          </cell>
          <cell r="C3205" t="str">
            <v>UN</v>
          </cell>
          <cell r="E3205">
            <v>815103</v>
          </cell>
        </row>
        <row r="3206">
          <cell r="A3206">
            <v>4092</v>
          </cell>
          <cell r="B3206" t="str">
            <v xml:space="preserve">MOTONIVELADORA ATE 130HP (INCL MANUT/OPERACAO) </v>
          </cell>
          <cell r="C3206" t="str">
            <v>H</v>
          </cell>
          <cell r="E3206">
            <v>124.72</v>
          </cell>
        </row>
        <row r="3207">
          <cell r="A3207">
            <v>4091</v>
          </cell>
          <cell r="B3207" t="str">
            <v xml:space="preserve">MOTONIVELADORA COM POTENCIA DE 140 A 155 HP (LOCACAO COM OPERADOR, COMBUSTIVEL E MANUTENCAO) </v>
          </cell>
          <cell r="C3207" t="str">
            <v>H</v>
          </cell>
          <cell r="E3207">
            <v>135.72999999999999</v>
          </cell>
        </row>
        <row r="3208">
          <cell r="A3208">
            <v>4089</v>
          </cell>
          <cell r="B3208" t="str">
            <v xml:space="preserve">MOTONIVELADORA 185 A 200HP (INCL MANUT/OPERACAO) </v>
          </cell>
          <cell r="C3208" t="str">
            <v>H</v>
          </cell>
          <cell r="E3208">
            <v>146.74</v>
          </cell>
        </row>
        <row r="3209">
          <cell r="A3209">
            <v>20020</v>
          </cell>
          <cell r="B3209" t="str">
            <v xml:space="preserve">MOTORISTA DE BASCULANTE </v>
          </cell>
          <cell r="C3209" t="str">
            <v>H</v>
          </cell>
          <cell r="E3209">
            <v>16.73</v>
          </cell>
        </row>
        <row r="3210">
          <cell r="A3210">
            <v>4093</v>
          </cell>
          <cell r="B3210" t="str">
            <v xml:space="preserve">MOTORISTA DE CAMINHAO </v>
          </cell>
          <cell r="C3210" t="str">
            <v>H</v>
          </cell>
          <cell r="E3210">
            <v>18.149999999999999</v>
          </cell>
        </row>
        <row r="3211">
          <cell r="A3211">
            <v>10512</v>
          </cell>
          <cell r="B3211" t="str">
            <v xml:space="preserve">MOTORISTA DE CAMINHAO - PISO MENSAL (ENCARGO SOCIAL MENSALISTA) </v>
          </cell>
          <cell r="C3211" t="str">
            <v>MES</v>
          </cell>
          <cell r="E3211">
            <v>3191.26</v>
          </cell>
        </row>
        <row r="3212">
          <cell r="A3212">
            <v>4094</v>
          </cell>
          <cell r="B3212" t="str">
            <v xml:space="preserve">MOTORISTA DE CAMINHAO E CARRETA </v>
          </cell>
          <cell r="C3212" t="str">
            <v>H</v>
          </cell>
          <cell r="E3212">
            <v>19.2</v>
          </cell>
        </row>
        <row r="3213">
          <cell r="A3213">
            <v>4095</v>
          </cell>
          <cell r="B3213" t="str">
            <v xml:space="preserve">MOTORISTA DE VEICULO LEVE </v>
          </cell>
          <cell r="C3213" t="str">
            <v>H</v>
          </cell>
          <cell r="E3213">
            <v>18.04</v>
          </cell>
        </row>
        <row r="3214">
          <cell r="A3214">
            <v>4097</v>
          </cell>
          <cell r="B3214" t="str">
            <v xml:space="preserve">MOTORISTA DE VEICULO PESADO </v>
          </cell>
          <cell r="C3214" t="str">
            <v>H</v>
          </cell>
          <cell r="E3214">
            <v>19.53</v>
          </cell>
        </row>
        <row r="3215">
          <cell r="A3215">
            <v>4096</v>
          </cell>
          <cell r="B3215" t="str">
            <v xml:space="preserve">MOTORISTA OPERADOR DE MUNCK </v>
          </cell>
          <cell r="C3215" t="str">
            <v>H</v>
          </cell>
          <cell r="E3215">
            <v>19.53</v>
          </cell>
        </row>
        <row r="3216">
          <cell r="A3216">
            <v>13955</v>
          </cell>
          <cell r="B3216" t="str">
            <v xml:space="preserve">MOTOSSERRA A GASOLINA PORTATIL HUSKVARNA MOD 61**CAIXA** </v>
          </cell>
          <cell r="C3216" t="str">
            <v>UN</v>
          </cell>
          <cell r="E3216">
            <v>1984.5</v>
          </cell>
        </row>
        <row r="3217">
          <cell r="A3217">
            <v>10763</v>
          </cell>
          <cell r="B3217" t="str">
            <v xml:space="preserve">MOTOSSERRA A GASOLINA PORTATIL TIPO HUSQVARNA MOD. 61 OU SIMILAR </v>
          </cell>
          <cell r="C3217" t="str">
            <v>H</v>
          </cell>
          <cell r="E3217">
            <v>2.21</v>
          </cell>
        </row>
        <row r="3218">
          <cell r="A3218">
            <v>4102</v>
          </cell>
          <cell r="B3218" t="str">
            <v xml:space="preserve">MOURÃO RETO DE CONCRETO PRÉ-MOLDADO 10 X 10CM, H=3M, PARA CERCAS </v>
          </cell>
          <cell r="C3218" t="str">
            <v>UN</v>
          </cell>
          <cell r="E3218">
            <v>50.4</v>
          </cell>
        </row>
        <row r="3219">
          <cell r="A3219">
            <v>4114</v>
          </cell>
          <cell r="B3219" t="str">
            <v xml:space="preserve">MOURAO CONCRETO "T" H = 2,78M P/ 8FIOS + 0,45M P/ 3FIOS" </v>
          </cell>
          <cell r="C3219" t="str">
            <v>UN</v>
          </cell>
          <cell r="E3219">
            <v>51.83</v>
          </cell>
        </row>
        <row r="3220">
          <cell r="A3220">
            <v>4112</v>
          </cell>
          <cell r="B3220" t="str">
            <v xml:space="preserve">MOURAO CONCRETO RETO SECAO TRIANGULAR 12 CM H = 2,2M </v>
          </cell>
          <cell r="C3220" t="str">
            <v>UN</v>
          </cell>
          <cell r="E3220">
            <v>35.590000000000003</v>
          </cell>
        </row>
        <row r="3221">
          <cell r="A3221">
            <v>4103</v>
          </cell>
          <cell r="B3221" t="str">
            <v xml:space="preserve">MOURAO CONCRETO RETO TP ALAMBRADO 10 X 10CM H = 3,25M </v>
          </cell>
          <cell r="C3221" t="str">
            <v>UN</v>
          </cell>
          <cell r="E3221">
            <v>47.29</v>
          </cell>
        </row>
        <row r="3222">
          <cell r="A3222">
            <v>4108</v>
          </cell>
          <cell r="B3222" t="str">
            <v xml:space="preserve">MOURAO CONCRETO RETO 10X10CM H = 2M </v>
          </cell>
          <cell r="C3222" t="str">
            <v>UN</v>
          </cell>
          <cell r="E3222">
            <v>35.590000000000003</v>
          </cell>
        </row>
        <row r="3223">
          <cell r="A3223">
            <v>4107</v>
          </cell>
          <cell r="B3223" t="str">
            <v xml:space="preserve">MOURAO CONCRETO RETO 15X15CM H = 2,30M </v>
          </cell>
          <cell r="C3223" t="str">
            <v>UN</v>
          </cell>
          <cell r="E3223">
            <v>42.04</v>
          </cell>
        </row>
        <row r="3224">
          <cell r="A3224">
            <v>357</v>
          </cell>
          <cell r="B3224" t="str">
            <v xml:space="preserve">MUDA DE ARBUSTO REGIONAL ORNAMENTAL </v>
          </cell>
          <cell r="C3224" t="str">
            <v>UN</v>
          </cell>
          <cell r="E3224">
            <v>35</v>
          </cell>
        </row>
        <row r="3225">
          <cell r="A3225">
            <v>358</v>
          </cell>
          <cell r="B3225" t="str">
            <v xml:space="preserve">MUDA DE ARVORE REGIONAL ORNAMENTAL </v>
          </cell>
          <cell r="C3225" t="str">
            <v>UN</v>
          </cell>
          <cell r="E3225">
            <v>35</v>
          </cell>
        </row>
        <row r="3226">
          <cell r="A3226">
            <v>365</v>
          </cell>
          <cell r="B3226" t="str">
            <v xml:space="preserve">MUDAS ARBUSTIVAS DA REGIAO </v>
          </cell>
          <cell r="C3226" t="str">
            <v>UN</v>
          </cell>
          <cell r="E3226">
            <v>9.48</v>
          </cell>
        </row>
        <row r="3227">
          <cell r="A3227">
            <v>349</v>
          </cell>
          <cell r="B3227" t="str">
            <v xml:space="preserve">MUDAS HERBACEAS DA REGIAO </v>
          </cell>
          <cell r="C3227" t="str">
            <v>UN</v>
          </cell>
          <cell r="E3227">
            <v>1.84</v>
          </cell>
        </row>
        <row r="3228">
          <cell r="A3228">
            <v>360</v>
          </cell>
          <cell r="B3228" t="str">
            <v xml:space="preserve">MUDAS RASTEIRAS DA REGIAO </v>
          </cell>
          <cell r="C3228" t="str">
            <v>UN</v>
          </cell>
          <cell r="E3228">
            <v>1.75</v>
          </cell>
        </row>
        <row r="3229">
          <cell r="A3229">
            <v>4146</v>
          </cell>
          <cell r="B3229" t="str">
            <v xml:space="preserve">MUFLA TERMINAL PRIMARIA UNIPOLAR USO EXTERNO PARA CABO 10/16MM2 ISOL. 6/10KV EM EPR - BORRACHA DE SILICONE </v>
          </cell>
          <cell r="C3229" t="str">
            <v>UN</v>
          </cell>
          <cell r="E3229">
            <v>235.86</v>
          </cell>
        </row>
        <row r="3230">
          <cell r="A3230">
            <v>4127</v>
          </cell>
          <cell r="B3230" t="str">
            <v xml:space="preserve">MUFLA TERMINAL PRIMARIA UNIPOLAR USO EXTERNO PARA CABO 25/70MM2 ISOL, 3,6/6KV EM EPR - BORRACHA Código Descriçao do Insumo Unid Preço Mediano (R$) DE SILICONE </v>
          </cell>
          <cell r="C3230" t="str">
            <v>UN</v>
          </cell>
          <cell r="E3230">
            <v>217.45</v>
          </cell>
        </row>
        <row r="3231">
          <cell r="A3231">
            <v>4133</v>
          </cell>
          <cell r="B3231" t="str">
            <v xml:space="preserve">MUFLA TERMINAL PRIMARIA UNIPOLAR USO EXTERNO PARA CABO 35/120MM2 ISOL. 15/25KV EM EPR - BORRACHA DE SILICONE </v>
          </cell>
          <cell r="C3231" t="str">
            <v>UN</v>
          </cell>
          <cell r="E3231">
            <v>298.11</v>
          </cell>
        </row>
        <row r="3232">
          <cell r="A3232">
            <v>4135</v>
          </cell>
          <cell r="B3232" t="str">
            <v xml:space="preserve">MUFLA TERMINAL PRIMARIA UNIPOLAR USO EXTERNO PARA CABO 35/70MM2 ISOL. 20/35KV EM EPR - BORRACHA DE SILICONE </v>
          </cell>
          <cell r="C3232" t="str">
            <v>UN</v>
          </cell>
          <cell r="E3232">
            <v>327.92</v>
          </cell>
        </row>
        <row r="3233">
          <cell r="A3233">
            <v>4145</v>
          </cell>
          <cell r="B3233" t="str">
            <v xml:space="preserve">MUFLA TERMINAL PRIMARIA UNIPOLAR USO EXTERNO PARA CABO 50/185MM2 ISOL. 20/35KV EM EPR </v>
          </cell>
          <cell r="C3233" t="str">
            <v>UN</v>
          </cell>
          <cell r="E3233">
            <v>259.52999999999997</v>
          </cell>
        </row>
        <row r="3234">
          <cell r="A3234">
            <v>4140</v>
          </cell>
          <cell r="B3234" t="str">
            <v xml:space="preserve">MUFLA TERMINAL PRIMARIA UNIPOLAR USO EXTERNO, TERMOCONTRATIL, PARA CABO 10/16MM2 ISOL. 3,6KV EM EPR - BORRACHA DE SILICONE </v>
          </cell>
          <cell r="C3234" t="str">
            <v>UN</v>
          </cell>
          <cell r="E3234">
            <v>259.52999999999997</v>
          </cell>
        </row>
        <row r="3235">
          <cell r="A3235">
            <v>4154</v>
          </cell>
          <cell r="B3235" t="str">
            <v xml:space="preserve">MUFLA TERMINAL PRIMARIA UNIPOLAR USO INTERNO PARA CABO 25/70MM2 ISOL 6/10KV EM EPR- BORRACHA DE SILICONE </v>
          </cell>
          <cell r="C3235" t="str">
            <v>UN</v>
          </cell>
          <cell r="E3235">
            <v>265.67</v>
          </cell>
        </row>
        <row r="3236">
          <cell r="A3236">
            <v>4152</v>
          </cell>
          <cell r="B3236" t="str">
            <v xml:space="preserve">MUFLA TERMINAL PRIMARIA UNIPOLAR USO INTERNO PARA CABO 25/70MM2 ISOL.3,6 /6KV EM EPR - BORRACHA DE SILICONE </v>
          </cell>
          <cell r="C3236" t="str">
            <v>UN</v>
          </cell>
          <cell r="E3236">
            <v>265.67</v>
          </cell>
        </row>
        <row r="3237">
          <cell r="A3237">
            <v>4168</v>
          </cell>
          <cell r="B3237" t="str">
            <v xml:space="preserve">MUFLA TERMINAL PRIMARIA UNIPOLAR USO INTERNO PARA CABO 35/120MM2 ISOLACAO 15/25KV EM EPR BORRACHA DE SILICONE </v>
          </cell>
          <cell r="C3237" t="str">
            <v>UN</v>
          </cell>
          <cell r="E3237">
            <v>280.58</v>
          </cell>
        </row>
        <row r="3238">
          <cell r="A3238">
            <v>4161</v>
          </cell>
          <cell r="B3238" t="str">
            <v xml:space="preserve">MUFLA TERMINAL PRIMARIA UNIPOLAR USO INTERNO PARA CABO 35/70MM2 ISOLACAO 8,7/15KV EM EPR BORRACHA DE SILICONE </v>
          </cell>
          <cell r="C3238" t="str">
            <v>UN</v>
          </cell>
          <cell r="E3238">
            <v>270.05</v>
          </cell>
        </row>
        <row r="3239">
          <cell r="A3239">
            <v>4167</v>
          </cell>
          <cell r="B3239" t="str">
            <v xml:space="preserve">MUFLA TERMINAL PRIMARIA UNIPOLAR USO INTERNO PARA CABO 50/185MM2 ISOLACAO 20/35KV EM EPR BORRACHA DE SILICONE </v>
          </cell>
          <cell r="C3239" t="str">
            <v>UN</v>
          </cell>
          <cell r="E3239">
            <v>257.29000000000002</v>
          </cell>
        </row>
        <row r="3240">
          <cell r="A3240">
            <v>4209</v>
          </cell>
          <cell r="B3240" t="str">
            <v xml:space="preserve">NIPEL FERRO GALV ROSCA 1.1/2" </v>
          </cell>
          <cell r="C3240" t="str">
            <v>UN</v>
          </cell>
          <cell r="E3240">
            <v>6.73</v>
          </cell>
        </row>
        <row r="3241">
          <cell r="A3241">
            <v>4180</v>
          </cell>
          <cell r="B3241" t="str">
            <v xml:space="preserve">NIPEL FERRO GALV ROSCA 1.1/4" </v>
          </cell>
          <cell r="C3241" t="str">
            <v>UN</v>
          </cell>
          <cell r="E3241">
            <v>5.93</v>
          </cell>
        </row>
        <row r="3242">
          <cell r="A3242">
            <v>4177</v>
          </cell>
          <cell r="B3242" t="str">
            <v xml:space="preserve">NIPEL FERRO GALV ROSCA 1/2" </v>
          </cell>
          <cell r="C3242" t="str">
            <v>UN</v>
          </cell>
          <cell r="E3242">
            <v>1.77</v>
          </cell>
        </row>
        <row r="3243">
          <cell r="A3243">
            <v>4179</v>
          </cell>
          <cell r="B3243" t="str">
            <v xml:space="preserve">NIPEL FERRO GALV ROSCA 1" </v>
          </cell>
          <cell r="C3243" t="str">
            <v>UN</v>
          </cell>
          <cell r="E3243">
            <v>4.26</v>
          </cell>
        </row>
        <row r="3244">
          <cell r="A3244">
            <v>4208</v>
          </cell>
          <cell r="B3244" t="str">
            <v xml:space="preserve">NIPEL FERRO GALV ROSCA 2.1/2" </v>
          </cell>
          <cell r="C3244" t="str">
            <v>UN</v>
          </cell>
          <cell r="E3244">
            <v>20.91</v>
          </cell>
        </row>
        <row r="3245">
          <cell r="A3245">
            <v>4181</v>
          </cell>
          <cell r="B3245" t="str">
            <v xml:space="preserve">NIPEL FERRO GALV ROSCA 2" </v>
          </cell>
          <cell r="C3245" t="str">
            <v>UN</v>
          </cell>
          <cell r="E3245">
            <v>14.64</v>
          </cell>
        </row>
        <row r="3246">
          <cell r="A3246">
            <v>4178</v>
          </cell>
          <cell r="B3246" t="str">
            <v xml:space="preserve">NIPEL FERRO GALV ROSCA 3/4" </v>
          </cell>
          <cell r="C3246" t="str">
            <v>UN</v>
          </cell>
          <cell r="E3246">
            <v>2.5299999999999998</v>
          </cell>
        </row>
        <row r="3247">
          <cell r="A3247">
            <v>4182</v>
          </cell>
          <cell r="B3247" t="str">
            <v xml:space="preserve">NIPEL FERRO GALV ROSCA 3" </v>
          </cell>
          <cell r="C3247" t="str">
            <v>UN</v>
          </cell>
          <cell r="E3247">
            <v>29.7</v>
          </cell>
        </row>
        <row r="3248">
          <cell r="A3248">
            <v>4183</v>
          </cell>
          <cell r="B3248" t="str">
            <v xml:space="preserve">NIPEL FERRO GALV ROSCA 4" </v>
          </cell>
          <cell r="C3248" t="str">
            <v>UN</v>
          </cell>
          <cell r="E3248">
            <v>46.66</v>
          </cell>
        </row>
        <row r="3249">
          <cell r="A3249">
            <v>4184</v>
          </cell>
          <cell r="B3249" t="str">
            <v xml:space="preserve">NIPEL FERRO GALV ROSCA 5" </v>
          </cell>
          <cell r="C3249" t="str">
            <v>UN</v>
          </cell>
          <cell r="E3249">
            <v>83.79</v>
          </cell>
        </row>
        <row r="3250">
          <cell r="A3250">
            <v>4185</v>
          </cell>
          <cell r="B3250" t="str">
            <v xml:space="preserve">NIPEL FERRO GALV ROSCA 6" </v>
          </cell>
          <cell r="C3250" t="str">
            <v>UN</v>
          </cell>
          <cell r="E3250">
            <v>102.38</v>
          </cell>
        </row>
        <row r="3251">
          <cell r="A3251">
            <v>4214</v>
          </cell>
          <cell r="B3251" t="str">
            <v xml:space="preserve">NIPEL PVC C/ C/ ROSCA P/ AGUA FRIA PREDIAL 1.1/2" </v>
          </cell>
          <cell r="C3251" t="str">
            <v>UN</v>
          </cell>
          <cell r="E3251">
            <v>3.6</v>
          </cell>
        </row>
        <row r="3252">
          <cell r="A3252">
            <v>4215</v>
          </cell>
          <cell r="B3252" t="str">
            <v xml:space="preserve">NIPEL PVC C/ C/ ROSCA P/ AGUA FRIA PREDIAL 1.1/4" </v>
          </cell>
          <cell r="C3252" t="str">
            <v>UN</v>
          </cell>
          <cell r="E3252">
            <v>3.26</v>
          </cell>
        </row>
        <row r="3253">
          <cell r="A3253">
            <v>4210</v>
          </cell>
          <cell r="B3253" t="str">
            <v xml:space="preserve">NIPEL PVC C/ C/ ROSCA P/ AGUA FRIA PREDIAL 1/2" </v>
          </cell>
          <cell r="C3253" t="str">
            <v>UN</v>
          </cell>
          <cell r="E3253">
            <v>0.56000000000000005</v>
          </cell>
        </row>
        <row r="3254">
          <cell r="A3254">
            <v>4212</v>
          </cell>
          <cell r="B3254" t="str">
            <v xml:space="preserve">NIPEL PVC C/ C/ ROSCA P/ AGUA FRIA PREDIAL 1" </v>
          </cell>
          <cell r="C3254" t="str">
            <v>UN</v>
          </cell>
          <cell r="E3254">
            <v>1.44</v>
          </cell>
        </row>
        <row r="3255">
          <cell r="A3255">
            <v>4213</v>
          </cell>
          <cell r="B3255" t="str">
            <v xml:space="preserve">NIPEL PVC C/ C/ ROSCA P/ AGUA FRIA PREDIAL 2" </v>
          </cell>
          <cell r="C3255" t="str">
            <v>UN</v>
          </cell>
          <cell r="E3255">
            <v>6.38</v>
          </cell>
        </row>
        <row r="3256">
          <cell r="A3256">
            <v>4211</v>
          </cell>
          <cell r="B3256" t="str">
            <v xml:space="preserve">NIPEL PVC C/ C/ ROSCA P/ AGUA FRIA PREDIAL 3/4" </v>
          </cell>
          <cell r="C3256" t="str">
            <v>UN</v>
          </cell>
          <cell r="E3256">
            <v>0.56000000000000005</v>
          </cell>
        </row>
        <row r="3257">
          <cell r="A3257">
            <v>4205</v>
          </cell>
          <cell r="B3257" t="str">
            <v xml:space="preserve">NIPEL REDUCAO FERRO GALV ROSCA 1.1/2" X 1.1/4" </v>
          </cell>
          <cell r="C3257" t="str">
            <v>UN</v>
          </cell>
          <cell r="E3257">
            <v>6.7</v>
          </cell>
        </row>
        <row r="3258">
          <cell r="A3258">
            <v>4192</v>
          </cell>
          <cell r="B3258" t="str">
            <v xml:space="preserve">NIPEL REDUCAO FERRO GALV ROSCA 1.1/2" X 1" </v>
          </cell>
          <cell r="C3258" t="str">
            <v>UN</v>
          </cell>
          <cell r="E3258">
            <v>6.63</v>
          </cell>
        </row>
        <row r="3259">
          <cell r="A3259">
            <v>4191</v>
          </cell>
          <cell r="B3259" t="str">
            <v xml:space="preserve">NIPEL REDUCAO FERRO GALV ROSCA 1.1/2" X 3/4" </v>
          </cell>
          <cell r="C3259" t="str">
            <v>UN</v>
          </cell>
          <cell r="E3259">
            <v>6.63</v>
          </cell>
        </row>
        <row r="3260">
          <cell r="A3260">
            <v>4207</v>
          </cell>
          <cell r="B3260" t="str">
            <v xml:space="preserve">NIPEL REDUCAO FERRO GALV ROSCA 1.1/4" X 1/2" </v>
          </cell>
          <cell r="C3260" t="str">
            <v>UN</v>
          </cell>
          <cell r="E3260">
            <v>5.57</v>
          </cell>
        </row>
        <row r="3261">
          <cell r="A3261">
            <v>4206</v>
          </cell>
          <cell r="B3261" t="str">
            <v xml:space="preserve">NIPEL REDUCAO FERRO GALV ROSCA 1.1/4" X 1" </v>
          </cell>
          <cell r="C3261" t="str">
            <v>UN</v>
          </cell>
          <cell r="E3261">
            <v>5.87</v>
          </cell>
        </row>
        <row r="3262">
          <cell r="A3262">
            <v>4190</v>
          </cell>
          <cell r="B3262" t="str">
            <v xml:space="preserve">NIPEL REDUCAO FERRO GALV ROSCA 1.1/4" X 3/4" </v>
          </cell>
          <cell r="C3262" t="str">
            <v>UN</v>
          </cell>
          <cell r="E3262">
            <v>5.72</v>
          </cell>
        </row>
        <row r="3263">
          <cell r="A3263">
            <v>4186</v>
          </cell>
          <cell r="B3263" t="str">
            <v xml:space="preserve">NIPEL REDUCAO FERRO GALV ROSCA 1/2" X 1/4" </v>
          </cell>
          <cell r="C3263" t="str">
            <v>UN</v>
          </cell>
          <cell r="E3263">
            <v>1.77</v>
          </cell>
        </row>
        <row r="3264">
          <cell r="A3264">
            <v>4188</v>
          </cell>
          <cell r="B3264" t="str">
            <v xml:space="preserve">NIPEL REDUCAO FERRO GALV ROSCA 1" X 1/2" </v>
          </cell>
          <cell r="C3264" t="str">
            <v>UN</v>
          </cell>
          <cell r="E3264">
            <v>4.2</v>
          </cell>
        </row>
        <row r="3265">
          <cell r="A3265">
            <v>4189</v>
          </cell>
          <cell r="B3265" t="str">
            <v xml:space="preserve">NIPEL REDUCAO FERRO GALV ROSCA 1" X 3/4" </v>
          </cell>
          <cell r="C3265" t="str">
            <v>UN</v>
          </cell>
          <cell r="E3265">
            <v>4.1100000000000003</v>
          </cell>
        </row>
        <row r="3266">
          <cell r="A3266">
            <v>4196</v>
          </cell>
          <cell r="B3266" t="str">
            <v xml:space="preserve">NIPEL REDUCAO FERRO GALV ROSCA 2.1/2" X 1.1/2" </v>
          </cell>
          <cell r="C3266" t="str">
            <v>UN</v>
          </cell>
          <cell r="E3266">
            <v>20.329999999999998</v>
          </cell>
        </row>
        <row r="3267">
          <cell r="A3267">
            <v>4195</v>
          </cell>
          <cell r="B3267" t="str">
            <v xml:space="preserve">NIPEL REDUCAO FERRO GALV ROSCA 2.1/2" X 1.1/4" </v>
          </cell>
          <cell r="C3267" t="str">
            <v>UN</v>
          </cell>
          <cell r="E3267">
            <v>20.57</v>
          </cell>
        </row>
        <row r="3268">
          <cell r="A3268">
            <v>4197</v>
          </cell>
          <cell r="B3268" t="str">
            <v xml:space="preserve">NIPEL REDUCAO FERRO GALV ROSCA 2.1/2" X 2" </v>
          </cell>
          <cell r="C3268" t="str">
            <v>UN</v>
          </cell>
          <cell r="E3268">
            <v>20.329999999999998</v>
          </cell>
        </row>
        <row r="3269">
          <cell r="A3269">
            <v>4194</v>
          </cell>
          <cell r="B3269" t="str">
            <v xml:space="preserve">NIPEL REDUCAO FERRO GALV ROSCA 2" X 1.1/2" </v>
          </cell>
          <cell r="C3269" t="str">
            <v>UN</v>
          </cell>
          <cell r="E3269">
            <v>14.3</v>
          </cell>
        </row>
        <row r="3270">
          <cell r="A3270">
            <v>4193</v>
          </cell>
          <cell r="B3270" t="str">
            <v xml:space="preserve">NIPEL REDUCAO FERRO GALV ROSCA 2" X 1.1/4" </v>
          </cell>
          <cell r="C3270" t="str">
            <v>UN</v>
          </cell>
          <cell r="E3270">
            <v>14.3</v>
          </cell>
        </row>
        <row r="3271">
          <cell r="A3271">
            <v>4204</v>
          </cell>
          <cell r="B3271" t="str">
            <v xml:space="preserve">NIPEL REDUCAO FERRO GALV ROSCA 2" X 1" </v>
          </cell>
          <cell r="C3271" t="str">
            <v>UN</v>
          </cell>
          <cell r="E3271">
            <v>14.3</v>
          </cell>
        </row>
        <row r="3272">
          <cell r="A3272">
            <v>4187</v>
          </cell>
          <cell r="B3272" t="str">
            <v xml:space="preserve">NIPEL REDUCAO FERRO GALV ROSCA 3/4" X 1/2" </v>
          </cell>
          <cell r="C3272" t="str">
            <v>UN</v>
          </cell>
          <cell r="E3272">
            <v>2.5299999999999998</v>
          </cell>
        </row>
        <row r="3273">
          <cell r="A3273">
            <v>4198</v>
          </cell>
          <cell r="B3273" t="str">
            <v xml:space="preserve">NIPEL REDUCAO FERRO GALV ROSCA 3" X 1.1/2" </v>
          </cell>
          <cell r="C3273" t="str">
            <v>UN</v>
          </cell>
          <cell r="E3273">
            <v>29.34</v>
          </cell>
        </row>
        <row r="3274">
          <cell r="A3274">
            <v>4202</v>
          </cell>
          <cell r="B3274" t="str">
            <v xml:space="preserve">NIPEL REDUCAO FERRO GALV ROSCA 3" X 2.1/2" </v>
          </cell>
          <cell r="C3274" t="str">
            <v>UN</v>
          </cell>
          <cell r="E3274">
            <v>29.34</v>
          </cell>
        </row>
        <row r="3275">
          <cell r="A3275">
            <v>4203</v>
          </cell>
          <cell r="B3275" t="str">
            <v xml:space="preserve">NIPEL REDUCAO FERRO GALV ROSCA 3" X 2" </v>
          </cell>
          <cell r="C3275" t="str">
            <v>UN</v>
          </cell>
          <cell r="E3275">
            <v>29.34</v>
          </cell>
        </row>
        <row r="3276">
          <cell r="A3276">
            <v>2645</v>
          </cell>
          <cell r="B3276" t="str">
            <v xml:space="preserve">NIPLE FERRO GALV P/ ELETRODUTO 1" </v>
          </cell>
          <cell r="C3276" t="str">
            <v>UN</v>
          </cell>
          <cell r="E3276">
            <v>2.08</v>
          </cell>
        </row>
        <row r="3277">
          <cell r="A3277">
            <v>2646</v>
          </cell>
          <cell r="B3277" t="str">
            <v xml:space="preserve">NIPLE LONGO FERRO GALV P/ ELETRODUTO TAMANHO 150MM X DN 1" </v>
          </cell>
          <cell r="C3277" t="str">
            <v>UN</v>
          </cell>
          <cell r="E3277">
            <v>3.31</v>
          </cell>
        </row>
        <row r="3278">
          <cell r="A3278">
            <v>7252</v>
          </cell>
          <cell r="B3278" t="str">
            <v xml:space="preserve">NIVEL OTICO C/ PRECISAO +/- 0,7MM TIPO WILD NA-2 OU EQUIV Código Descriçao do Insumo Unid Preço Mediano (R$) </v>
          </cell>
          <cell r="C3278" t="str">
            <v>H</v>
          </cell>
          <cell r="E3278">
            <v>1.24</v>
          </cell>
        </row>
        <row r="3279">
          <cell r="A3279">
            <v>7595</v>
          </cell>
          <cell r="B3279" t="str">
            <v xml:space="preserve">NIVELADOR </v>
          </cell>
          <cell r="C3279" t="str">
            <v>H</v>
          </cell>
          <cell r="E3279">
            <v>7.21</v>
          </cell>
        </row>
        <row r="3280">
          <cell r="A3280">
            <v>11138</v>
          </cell>
          <cell r="B3280" t="str">
            <v xml:space="preserve">OLEO COMBUSTIVEL BPF A GRANEL </v>
          </cell>
          <cell r="C3280" t="str">
            <v>L</v>
          </cell>
          <cell r="E3280">
            <v>1.1000000000000001</v>
          </cell>
        </row>
        <row r="3281">
          <cell r="A3281">
            <v>5333</v>
          </cell>
          <cell r="B3281" t="str">
            <v xml:space="preserve">OLEO DE LINHACA </v>
          </cell>
          <cell r="C3281" t="str">
            <v>L</v>
          </cell>
          <cell r="E3281">
            <v>15.35</v>
          </cell>
        </row>
        <row r="3282">
          <cell r="A3282">
            <v>4221</v>
          </cell>
          <cell r="B3282" t="str">
            <v xml:space="preserve">OLEO DIESEL COMBUSTIVEL COMUM </v>
          </cell>
          <cell r="C3282" t="str">
            <v>L</v>
          </cell>
          <cell r="E3282">
            <v>2.61</v>
          </cell>
        </row>
        <row r="3283">
          <cell r="A3283">
            <v>4242</v>
          </cell>
          <cell r="B3283" t="str">
            <v xml:space="preserve">OPERADOR DE ACABADORA </v>
          </cell>
          <cell r="C3283" t="str">
            <v>H</v>
          </cell>
          <cell r="E3283">
            <v>17.72</v>
          </cell>
        </row>
        <row r="3284">
          <cell r="A3284">
            <v>4243</v>
          </cell>
          <cell r="B3284" t="str">
            <v xml:space="preserve">OPERADOR DE BETONEIRA ( CAMINHÃO) </v>
          </cell>
          <cell r="C3284" t="str">
            <v>H</v>
          </cell>
          <cell r="E3284">
            <v>17.66</v>
          </cell>
        </row>
        <row r="3285">
          <cell r="A3285">
            <v>4250</v>
          </cell>
          <cell r="B3285" t="str">
            <v xml:space="preserve">OPERADOR DE COMPRESSOR OU COMPRESSORISTA </v>
          </cell>
          <cell r="C3285" t="str">
            <v>H</v>
          </cell>
          <cell r="E3285">
            <v>17.07</v>
          </cell>
        </row>
        <row r="3286">
          <cell r="A3286">
            <v>25960</v>
          </cell>
          <cell r="B3286" t="str">
            <v xml:space="preserve">OPERADOR DE DEMARCADORA DE FAIXAS </v>
          </cell>
          <cell r="C3286" t="str">
            <v>H</v>
          </cell>
          <cell r="E3286">
            <v>11.65</v>
          </cell>
        </row>
        <row r="3287">
          <cell r="A3287">
            <v>4234</v>
          </cell>
          <cell r="B3287" t="str">
            <v xml:space="preserve">OPERADOR DE ESCAVADEIRA </v>
          </cell>
          <cell r="C3287" t="str">
            <v>H</v>
          </cell>
          <cell r="E3287">
            <v>17.72</v>
          </cell>
        </row>
        <row r="3288">
          <cell r="A3288">
            <v>4253</v>
          </cell>
          <cell r="B3288" t="str">
            <v xml:space="preserve">OPERADOR DE GUINCHO </v>
          </cell>
          <cell r="C3288" t="str">
            <v>H</v>
          </cell>
          <cell r="E3288">
            <v>17.66</v>
          </cell>
        </row>
        <row r="3289">
          <cell r="A3289">
            <v>4254</v>
          </cell>
          <cell r="B3289" t="str">
            <v xml:space="preserve">OPERADOR DE GUINDASTE </v>
          </cell>
          <cell r="C3289" t="str">
            <v>H</v>
          </cell>
          <cell r="E3289">
            <v>19.3</v>
          </cell>
        </row>
        <row r="3290">
          <cell r="A3290">
            <v>4230</v>
          </cell>
          <cell r="B3290" t="str">
            <v xml:space="preserve">OPERADOR DE MAQUINAS E EQUIPAMENTOS </v>
          </cell>
          <cell r="C3290" t="str">
            <v>H</v>
          </cell>
          <cell r="E3290">
            <v>17.86</v>
          </cell>
        </row>
        <row r="3291">
          <cell r="A3291">
            <v>4257</v>
          </cell>
          <cell r="B3291" t="str">
            <v xml:space="preserve">OPERADOR DE MARTELETE OU MARTELETEIRO </v>
          </cell>
          <cell r="C3291" t="str">
            <v>H</v>
          </cell>
          <cell r="E3291">
            <v>16.91</v>
          </cell>
        </row>
        <row r="3292">
          <cell r="A3292">
            <v>4240</v>
          </cell>
          <cell r="B3292" t="str">
            <v xml:space="preserve">OPERADOR DE MOTO-ESCREIPER </v>
          </cell>
          <cell r="C3292" t="str">
            <v>H</v>
          </cell>
          <cell r="E3292">
            <v>17.72</v>
          </cell>
        </row>
        <row r="3293">
          <cell r="A3293">
            <v>4239</v>
          </cell>
          <cell r="B3293" t="str">
            <v xml:space="preserve">OPERADOR DE MOTONIVELADORA </v>
          </cell>
          <cell r="C3293" t="str">
            <v>H</v>
          </cell>
          <cell r="E3293">
            <v>19.43</v>
          </cell>
        </row>
        <row r="3294">
          <cell r="A3294">
            <v>4248</v>
          </cell>
          <cell r="B3294" t="str">
            <v xml:space="preserve">OPERADOR DE PA CARREGADEIRA </v>
          </cell>
          <cell r="C3294" t="str">
            <v>H</v>
          </cell>
          <cell r="E3294">
            <v>19.059999999999999</v>
          </cell>
        </row>
        <row r="3295">
          <cell r="A3295">
            <v>25959</v>
          </cell>
          <cell r="B3295" t="str">
            <v xml:space="preserve">OPERADOR DE PAVIMENTADORA </v>
          </cell>
          <cell r="C3295" t="str">
            <v>H</v>
          </cell>
          <cell r="E3295">
            <v>15.06</v>
          </cell>
        </row>
        <row r="3296">
          <cell r="A3296">
            <v>4238</v>
          </cell>
          <cell r="B3296" t="str">
            <v xml:space="preserve">OPERADOR DE ROLO COMPACTADOR </v>
          </cell>
          <cell r="C3296" t="str">
            <v>H</v>
          </cell>
          <cell r="E3296">
            <v>17.72</v>
          </cell>
        </row>
        <row r="3297">
          <cell r="A3297">
            <v>4233</v>
          </cell>
          <cell r="B3297" t="str">
            <v xml:space="preserve">OPERADOR DE USINA DE ASFALTO, DE SOLOS OU DE CONCRETO </v>
          </cell>
          <cell r="C3297" t="str">
            <v>H</v>
          </cell>
          <cell r="E3297">
            <v>19.53</v>
          </cell>
        </row>
        <row r="3298">
          <cell r="A3298">
            <v>4251</v>
          </cell>
          <cell r="B3298" t="str">
            <v xml:space="preserve">OPERADOR JATO DE AREIA OU JATISTA </v>
          </cell>
          <cell r="C3298" t="str">
            <v>H</v>
          </cell>
          <cell r="E3298">
            <v>16.91</v>
          </cell>
        </row>
        <row r="3299">
          <cell r="A3299">
            <v>4252</v>
          </cell>
          <cell r="B3299" t="str">
            <v xml:space="preserve">OPERADOR PARA BATE ESTACAS </v>
          </cell>
          <cell r="C3299" t="str">
            <v>H</v>
          </cell>
          <cell r="E3299">
            <v>16.95</v>
          </cell>
        </row>
        <row r="3300">
          <cell r="A3300">
            <v>2</v>
          </cell>
          <cell r="B3300" t="str">
            <v xml:space="preserve">OXIGENIO </v>
          </cell>
          <cell r="C3300" t="str">
            <v>M³</v>
          </cell>
          <cell r="E3300">
            <v>22.16</v>
          </cell>
        </row>
        <row r="3301">
          <cell r="A3301">
            <v>4261</v>
          </cell>
          <cell r="B3301" t="str">
            <v xml:space="preserve">PA CARREGADEIRA SOBRE PNEUS * 105 HP * CAP. 1,72M3 * PESO OPERACIONAL* 9 T * TIPO CATERPILAR 924 - F II </v>
          </cell>
          <cell r="C3301" t="str">
            <v>H</v>
          </cell>
          <cell r="E3301">
            <v>121.64</v>
          </cell>
        </row>
        <row r="3302">
          <cell r="A3302">
            <v>4259</v>
          </cell>
          <cell r="B3302" t="str">
            <v xml:space="preserve">PA CARREGADEIRA SOBRE PNEUS * 170 HP * CAP. * 3 M 3 * PESO OPERACIONAL * 16 T * TIPO CATERPILAR 950 - F II </v>
          </cell>
          <cell r="C3302" t="str">
            <v>H</v>
          </cell>
          <cell r="E3302">
            <v>152.05000000000001</v>
          </cell>
        </row>
        <row r="3303">
          <cell r="A3303">
            <v>4260</v>
          </cell>
          <cell r="B3303" t="str">
            <v xml:space="preserve">PA CARREGADEIRA SOBRE PNEUS COM MOTOR DE 105 HP E CAPACIDADE NA CACAMBA DE 1,91 M3 (LOCACAO COM OPERADOR, COMBUSTIVEL E MANUTENCAO) </v>
          </cell>
          <cell r="C3303" t="str">
            <v>H</v>
          </cell>
          <cell r="E3303">
            <v>108</v>
          </cell>
        </row>
        <row r="3304">
          <cell r="A3304">
            <v>14221</v>
          </cell>
          <cell r="B3304" t="str">
            <v xml:space="preserve">PA CARREGADEIRA SOBRE RODAS CASE W20 E - POTENCIA 144HP - CAPACIDADE DA CACAMBA 1,53 A 1,91 M3 PESO OPERACIONAL 10.334 KG**CAIXA** </v>
          </cell>
          <cell r="C3304" t="str">
            <v>UN</v>
          </cell>
          <cell r="E3304">
            <v>298092.3</v>
          </cell>
        </row>
        <row r="3305">
          <cell r="A3305">
            <v>25016</v>
          </cell>
          <cell r="B3305" t="str">
            <v xml:space="preserve">PA CARREGADEIRA SOBRE RODAS CATERPILLAR 938 G - POTENCIA 145 HP - CAPACIDADE DA CACAMBA 2,1 A 2,8 M3 - PESO OPERACIONAL 13.030 KG**CAIXA** </v>
          </cell>
          <cell r="C3305" t="str">
            <v>UN</v>
          </cell>
          <cell r="E3305">
            <v>463092.3</v>
          </cell>
        </row>
        <row r="3306">
          <cell r="A3306">
            <v>4263</v>
          </cell>
          <cell r="B3306" t="str">
            <v xml:space="preserve">PA CARREGADEIRA SOBRE RODAS CATERPILLAR 950 G - POTENCIA 180 HP - CAPACIDADE DA CACAMBA. 2,5 A 3,3 M3 - PESO OPERACIONAL 17.428 KG**CAIXA** </v>
          </cell>
          <cell r="C3306" t="str">
            <v>UN</v>
          </cell>
          <cell r="E3306">
            <v>619888.5</v>
          </cell>
        </row>
        <row r="3307">
          <cell r="A3307">
            <v>14524</v>
          </cell>
          <cell r="B3307" t="str">
            <v xml:space="preserve">PA CARREGADEIRA SOBRE RODAS FIAT-ALLIS FR-180 - POTENCIA 190 HP-190 HP - CAPACIDADE DA CACAMBA 2,1A 3,06M3-PESO OPERACIONAL 16,2T**CAIXA** </v>
          </cell>
          <cell r="C3307" t="str">
            <v>UN</v>
          </cell>
          <cell r="E3307">
            <v>534197.4</v>
          </cell>
        </row>
        <row r="3308">
          <cell r="A3308">
            <v>13181</v>
          </cell>
          <cell r="B3308" t="str">
            <v xml:space="preserve">PA CARREGADEIRA SOBRE RODAS KOMATSU WA-180 - POTENCIA 110HP - CAPACIDADE DA CACMBA 1,8 M3 - PESO OPERACIONAL 8,9 T**CAIXA** </v>
          </cell>
          <cell r="C3308" t="str">
            <v>UN</v>
          </cell>
          <cell r="E3308">
            <v>336570.3</v>
          </cell>
        </row>
        <row r="3309">
          <cell r="A3309">
            <v>4262</v>
          </cell>
          <cell r="B3309" t="str">
            <v xml:space="preserve">PA CARREGADEIRA SOBRE RODAS, POTENCIA = 114 HP, CAPACIDADE DA CACAMBA DE 1,4 A 1,7 M3, PESO OPERACIONAL DE 9,1 T </v>
          </cell>
          <cell r="C3309" t="str">
            <v>UN</v>
          </cell>
          <cell r="E3309">
            <v>330000</v>
          </cell>
        </row>
        <row r="3310">
          <cell r="A3310">
            <v>13597</v>
          </cell>
          <cell r="B3310" t="str">
            <v xml:space="preserve">PADRAO POLIFASICO COMPLETO EM POSTE GALV DE 3" X 5,0M </v>
          </cell>
          <cell r="C3310" t="str">
            <v>UN</v>
          </cell>
          <cell r="E3310">
            <v>718.54</v>
          </cell>
        </row>
        <row r="3311">
          <cell r="A3311">
            <v>21111</v>
          </cell>
          <cell r="B3311" t="str">
            <v xml:space="preserve">PAPEL DE PAREDE COLOCADO VINIL TEX EM PAREDE JA PREPARADA </v>
          </cell>
          <cell r="C3311" t="str">
            <v>M²</v>
          </cell>
          <cell r="E3311">
            <v>97.58</v>
          </cell>
        </row>
        <row r="3312">
          <cell r="A3312">
            <v>21144</v>
          </cell>
          <cell r="B3312" t="str">
            <v xml:space="preserve">PAPEL MANTEIGA (FOLHA 66 X 96CM) </v>
          </cell>
          <cell r="C3312" t="str">
            <v>UN</v>
          </cell>
          <cell r="E3312">
            <v>0.96</v>
          </cell>
        </row>
        <row r="3313">
          <cell r="A3313">
            <v>21140</v>
          </cell>
          <cell r="B3313" t="str">
            <v xml:space="preserve">PAPEL MILIMETRADO TRANSPARENTE - ROLO DE 1,05 X 10M </v>
          </cell>
          <cell r="C3313" t="str">
            <v>10M</v>
          </cell>
          <cell r="E3313">
            <v>5</v>
          </cell>
        </row>
        <row r="3314">
          <cell r="A3314">
            <v>11851</v>
          </cell>
          <cell r="B3314" t="str">
            <v xml:space="preserve">PAPEL SULFITE ALCALINO A 4 (PACOTE COM 500 FOLHAS) </v>
          </cell>
          <cell r="C3314" t="str">
            <v>FL</v>
          </cell>
          <cell r="E3314">
            <v>0.03</v>
          </cell>
        </row>
        <row r="3315">
          <cell r="A3315">
            <v>11852</v>
          </cell>
          <cell r="B3315" t="str">
            <v xml:space="preserve">PAPEL VEGETAL 100G/M2 - 0,80M DE LARGURA </v>
          </cell>
          <cell r="C3315" t="str">
            <v>M</v>
          </cell>
          <cell r="E3315">
            <v>5.43</v>
          </cell>
        </row>
        <row r="3316">
          <cell r="A3316">
            <v>11853</v>
          </cell>
          <cell r="B3316" t="str">
            <v xml:space="preserve">PAPEL VEGETAL 65G/M2 - 0,80M DE LARGURA </v>
          </cell>
          <cell r="C3316" t="str">
            <v>M</v>
          </cell>
          <cell r="E3316">
            <v>4.33</v>
          </cell>
        </row>
        <row r="3317">
          <cell r="A3317">
            <v>21139</v>
          </cell>
          <cell r="B3317" t="str">
            <v xml:space="preserve">PAPEL VEGETAL 90G/M2 - 0,8M DE LARGURA </v>
          </cell>
          <cell r="C3317" t="str">
            <v>M</v>
          </cell>
          <cell r="E3317">
            <v>4.13</v>
          </cell>
        </row>
        <row r="3318">
          <cell r="A3318">
            <v>11703</v>
          </cell>
          <cell r="B3318" t="str">
            <v xml:space="preserve">PAPELEIRA CROMADA </v>
          </cell>
          <cell r="C3318" t="str">
            <v>UN</v>
          </cell>
          <cell r="E3318">
            <v>28.69</v>
          </cell>
        </row>
        <row r="3319">
          <cell r="A3319">
            <v>4267</v>
          </cell>
          <cell r="B3319" t="str">
            <v xml:space="preserve">PAPELEIRA DE LOUCA BRANCA </v>
          </cell>
          <cell r="C3319" t="str">
            <v>UN</v>
          </cell>
          <cell r="E3319">
            <v>25.62</v>
          </cell>
        </row>
        <row r="3320">
          <cell r="A3320">
            <v>25400</v>
          </cell>
          <cell r="B3320" t="str">
            <v xml:space="preserve">PAR DE TABELAS DE BASQUETE EM COMPENSADO NAVAL 180X120 CM COM ARO DE METAL E REDE </v>
          </cell>
          <cell r="C3320" t="str">
            <v>UN</v>
          </cell>
          <cell r="E3320">
            <v>870.46</v>
          </cell>
        </row>
        <row r="3321">
          <cell r="A3321">
            <v>4272</v>
          </cell>
          <cell r="B3321" t="str">
            <v xml:space="preserve">PARA-RAIOS DE BAIXA TENSAO, TENSAO DE OPERACAO 275V ( VN = 220V ) E 150V ( VN = 127V ), CORR. MAX. 19,5KA </v>
          </cell>
          <cell r="C3321" t="str">
            <v>UN</v>
          </cell>
          <cell r="E3321">
            <v>63.33</v>
          </cell>
        </row>
        <row r="3322">
          <cell r="A3322">
            <v>4276</v>
          </cell>
          <cell r="B3322" t="str">
            <v xml:space="preserve">PARA-RAIOS DE DISTRIBUICAO TIPO VALVULA DE OXIDO DE ZINCO, TENSAO NOMINAL 15KV, 5KA </v>
          </cell>
          <cell r="C3322" t="str">
            <v>UN</v>
          </cell>
          <cell r="E3322">
            <v>171.52</v>
          </cell>
        </row>
        <row r="3323">
          <cell r="A3323">
            <v>4273</v>
          </cell>
          <cell r="B3323" t="str">
            <v xml:space="preserve">PARA-RAIOS DE DISTRIBUICAO TIPO VALVULA DE OXIDO DE ZINCO, TENSAO NOMINAL 30KV, 10KA </v>
          </cell>
          <cell r="C3323" t="str">
            <v>UN</v>
          </cell>
          <cell r="E3323">
            <v>455.82</v>
          </cell>
        </row>
        <row r="3324">
          <cell r="A3324">
            <v>4274</v>
          </cell>
          <cell r="B3324" t="str">
            <v xml:space="preserve">PARA-RAIOS TIPO FRANKLIN, EM LATAO CROMADO, DUAS DESCIDAS, GRANDE, PARA PROTECAO DE EDIFICACOES CONTRA DESCARGAS ATMOSFERICAS </v>
          </cell>
          <cell r="C3324" t="str">
            <v>UN</v>
          </cell>
          <cell r="E3324">
            <v>47.5</v>
          </cell>
        </row>
        <row r="3325">
          <cell r="A3325">
            <v>11963</v>
          </cell>
          <cell r="B3325" t="str">
            <v xml:space="preserve">PARAFUSO ACO CHUMBADOR PARABOLT 1/2" X 75MM </v>
          </cell>
          <cell r="C3325" t="str">
            <v>UN</v>
          </cell>
          <cell r="E3325">
            <v>3.77</v>
          </cell>
        </row>
        <row r="3326">
          <cell r="A3326">
            <v>11964</v>
          </cell>
          <cell r="B3326" t="str">
            <v xml:space="preserve">PARAFUSO ACO CHUMBADOR PARABOLT 3/8" X 75MM Código Descriçao do Insumo Unid Preço Mediano (R$) </v>
          </cell>
          <cell r="C3326" t="str">
            <v>UN</v>
          </cell>
          <cell r="E3326">
            <v>3.13</v>
          </cell>
        </row>
        <row r="3327">
          <cell r="A3327">
            <v>4299</v>
          </cell>
          <cell r="B3327" t="str">
            <v xml:space="preserve">PARAFUSO COM ROSCA SOBERBA E ARRUELA FIXA, EM FERRO GALVANIZADO, DE 8 X 110 MM (PARA FIXACAO DE TELHAS DE FIBROCIMENTO) </v>
          </cell>
          <cell r="C3327" t="str">
            <v>UN</v>
          </cell>
          <cell r="E3327">
            <v>0.8</v>
          </cell>
        </row>
        <row r="3328">
          <cell r="A3328">
            <v>4383</v>
          </cell>
          <cell r="B3328" t="str">
            <v xml:space="preserve">PARAFUSO FRANCES METRICO ZINCADO 12 X 140MM, INCL PORCA SEXT E ARRUELA DE PRESSAO/MEDIA </v>
          </cell>
          <cell r="C3328" t="str">
            <v>UN</v>
          </cell>
          <cell r="E3328">
            <v>2.11</v>
          </cell>
        </row>
        <row r="3329">
          <cell r="A3329">
            <v>4344</v>
          </cell>
          <cell r="B3329" t="str">
            <v xml:space="preserve">PARAFUSO FRANCES METRICO ZINCADO 12 X 150MM, INCL PORCA SEXT E ARRUELA DE PRESSAO/MEDIA </v>
          </cell>
          <cell r="C3329" t="str">
            <v>UN</v>
          </cell>
          <cell r="E3329">
            <v>1.0900000000000001</v>
          </cell>
        </row>
        <row r="3330">
          <cell r="A3330">
            <v>436</v>
          </cell>
          <cell r="B3330" t="str">
            <v xml:space="preserve">PARAFUSO FRANCES M16(D=16MM) X 150MM CAB ABAULADA - ZINCAGEM A FOGO </v>
          </cell>
          <cell r="C3330" t="str">
            <v>UN</v>
          </cell>
          <cell r="E3330">
            <v>3.51</v>
          </cell>
        </row>
        <row r="3331">
          <cell r="A3331">
            <v>442</v>
          </cell>
          <cell r="B3331" t="str">
            <v xml:space="preserve">PARAFUSO FRANCES M16(D=16MM) X 45MM CAB ABAULADA - ZINCAGEM A FOGO </v>
          </cell>
          <cell r="C3331" t="str">
            <v>UN</v>
          </cell>
          <cell r="E3331">
            <v>2.19</v>
          </cell>
        </row>
        <row r="3332">
          <cell r="A3332">
            <v>4335</v>
          </cell>
          <cell r="B3332" t="str">
            <v xml:space="preserve">PARAFUSO FRANCES ZINCADO 1/2" X 12" C/ PORCA E ARRUELA LISA/MEDIA </v>
          </cell>
          <cell r="C3332" t="str">
            <v>UN</v>
          </cell>
          <cell r="E3332">
            <v>3.96</v>
          </cell>
        </row>
        <row r="3333">
          <cell r="A3333">
            <v>4334</v>
          </cell>
          <cell r="B3333" t="str">
            <v xml:space="preserve">PARAFUSO FRANCES ZINCADO 1/2" X 15" C/ PORCA E ARRUELA LISA/MEDIA </v>
          </cell>
          <cell r="C3333" t="str">
            <v>UN</v>
          </cell>
          <cell r="E3333">
            <v>5.84</v>
          </cell>
        </row>
        <row r="3334">
          <cell r="A3334">
            <v>4343</v>
          </cell>
          <cell r="B3334" t="str">
            <v xml:space="preserve">PARAFUSO FRANCES ZINCADO 1/2" X 4" C/ PORCA E ARRUELA </v>
          </cell>
          <cell r="C3334" t="str">
            <v>UN</v>
          </cell>
          <cell r="E3334">
            <v>1.73</v>
          </cell>
        </row>
        <row r="3335">
          <cell r="A3335">
            <v>11953</v>
          </cell>
          <cell r="B3335" t="str">
            <v xml:space="preserve">PARAFUSO FRANCES ZINCADO 1/4" X 2" C/ PORCA E ARRUELA LISA/MEDIA </v>
          </cell>
          <cell r="C3335" t="str">
            <v>UN</v>
          </cell>
          <cell r="E3335">
            <v>0.3</v>
          </cell>
        </row>
        <row r="3336">
          <cell r="A3336">
            <v>11955</v>
          </cell>
          <cell r="B3336" t="str">
            <v xml:space="preserve">PARAFUSO LATAO ACAB CROMADO P/ FIXAR PECA SANITARIA - INCL PORCA CEGA, ARRUELA E BUCHA DE NYLON S-10 </v>
          </cell>
          <cell r="C3336" t="str">
            <v>UN</v>
          </cell>
          <cell r="E3336">
            <v>1.85</v>
          </cell>
        </row>
        <row r="3337">
          <cell r="A3337">
            <v>11960</v>
          </cell>
          <cell r="B3337" t="str">
            <v xml:space="preserve">PARAFUSO LATAO ROSCA SOBERBA CAB CHATA FENDA SIMPLES 2.5 X 12MM (NR.3 X 1/2") </v>
          </cell>
          <cell r="C3337" t="str">
            <v>UN</v>
          </cell>
          <cell r="E3337">
            <v>7.54</v>
          </cell>
        </row>
        <row r="3338">
          <cell r="A3338">
            <v>4333</v>
          </cell>
          <cell r="B3338" t="str">
            <v xml:space="preserve">PARAFUSO LATAO ROSCA SOBERBA CAB CHATA FENDA SIMPLES 3,2 X 16MM </v>
          </cell>
          <cell r="C3338" t="str">
            <v>UN</v>
          </cell>
          <cell r="E3338">
            <v>1.55</v>
          </cell>
        </row>
        <row r="3339">
          <cell r="A3339">
            <v>4358</v>
          </cell>
          <cell r="B3339" t="str">
            <v xml:space="preserve">PARAFUSO LATAO ROSCA SOBERBA CAB CHATA FENDA SIMPLES 4,8 X 65MM (NR.10 X 2.1/2") </v>
          </cell>
          <cell r="C3339" t="str">
            <v>UN</v>
          </cell>
          <cell r="E3339">
            <v>1.1299999999999999</v>
          </cell>
        </row>
        <row r="3340">
          <cell r="A3340">
            <v>429</v>
          </cell>
          <cell r="B3340" t="str">
            <v xml:space="preserve">PARAFUSO M16 (ROSCA DUPLA D=16MM) X 300MM - ZINCAGEM A FOGO </v>
          </cell>
          <cell r="C3340" t="str">
            <v>UN</v>
          </cell>
          <cell r="E3340">
            <v>5.46</v>
          </cell>
        </row>
        <row r="3341">
          <cell r="A3341">
            <v>437</v>
          </cell>
          <cell r="B3341" t="str">
            <v xml:space="preserve">PARAFUSO M16 (ROSCA DUPLA D=16MM) X 400MM - ZINCAGEM A FOGO </v>
          </cell>
          <cell r="C3341" t="str">
            <v>UN</v>
          </cell>
          <cell r="E3341">
            <v>8.3000000000000007</v>
          </cell>
        </row>
        <row r="3342">
          <cell r="A3342">
            <v>430</v>
          </cell>
          <cell r="B3342" t="str">
            <v xml:space="preserve">PARAFUSO M16 (ROSCA MAQUINA D=16MM) X 125MM CAB QUADRADA - ZINCAGEM A FOGO </v>
          </cell>
          <cell r="C3342" t="str">
            <v>UN</v>
          </cell>
          <cell r="E3342">
            <v>2.7</v>
          </cell>
        </row>
        <row r="3343">
          <cell r="A3343">
            <v>441</v>
          </cell>
          <cell r="B3343" t="str">
            <v xml:space="preserve">PARAFUSO M16 (ROSCA MAQUINA D=16MM) X 150MM CAB QUADRADA - ZINCAGEM A FOGO </v>
          </cell>
          <cell r="C3343" t="str">
            <v>UN</v>
          </cell>
          <cell r="E3343">
            <v>3.01</v>
          </cell>
        </row>
        <row r="3344">
          <cell r="A3344">
            <v>431</v>
          </cell>
          <cell r="B3344" t="str">
            <v xml:space="preserve">PARAFUSO M16 (ROSCA MAQUINA D=16MM) X 200MM CAB QUADRADA - ZINCAGEM A FOGO </v>
          </cell>
          <cell r="C3344" t="str">
            <v>UN</v>
          </cell>
          <cell r="E3344">
            <v>3.94</v>
          </cell>
        </row>
        <row r="3345">
          <cell r="A3345">
            <v>432</v>
          </cell>
          <cell r="B3345" t="str">
            <v xml:space="preserve">PARAFUSO M16 (ROSCA MAQUINA D=16MM) X 250MM CAB QUADRADA - ZINCAGEM A FOGO </v>
          </cell>
          <cell r="C3345" t="str">
            <v>UN</v>
          </cell>
          <cell r="E3345">
            <v>4.6399999999999997</v>
          </cell>
        </row>
        <row r="3346">
          <cell r="A3346">
            <v>439</v>
          </cell>
          <cell r="B3346" t="str">
            <v xml:space="preserve">PARAFUSO M16 (ROSCA MAQUINA D=16MM) X 300MM CAB QUADRADA - ZINCAGEM A FOGO </v>
          </cell>
          <cell r="C3346" t="str">
            <v>UN</v>
          </cell>
          <cell r="E3346">
            <v>4.6399999999999997</v>
          </cell>
        </row>
        <row r="3347">
          <cell r="A3347">
            <v>433</v>
          </cell>
          <cell r="B3347" t="str">
            <v xml:space="preserve">PARAFUSO M16 (ROSCA MAQUINA D=16MM) X 350MM CAB QUADRADA - ZINCAGEM A FOGO </v>
          </cell>
          <cell r="C3347" t="str">
            <v>UN</v>
          </cell>
          <cell r="E3347">
            <v>6.69</v>
          </cell>
        </row>
        <row r="3348">
          <cell r="A3348">
            <v>11790</v>
          </cell>
          <cell r="B3348" t="str">
            <v xml:space="preserve">PARAFUSO M16 (ROSCA MAQUINA D=16MM) X 450MM CAB QUADRADA - Z INCAGEM A FOGO </v>
          </cell>
          <cell r="C3348" t="str">
            <v>UN</v>
          </cell>
          <cell r="E3348">
            <v>8.7200000000000006</v>
          </cell>
        </row>
        <row r="3349">
          <cell r="A3349">
            <v>4351</v>
          </cell>
          <cell r="B3349" t="str">
            <v xml:space="preserve">PARAFUSO NIQUELADO P/ FIXAR PECA SANITARIA - INCL PORCA CEGA, ARRUELA E BUCHA DE NYLON S-8 </v>
          </cell>
          <cell r="C3349" t="str">
            <v>UN</v>
          </cell>
          <cell r="E3349">
            <v>1.88</v>
          </cell>
        </row>
        <row r="3350">
          <cell r="A3350">
            <v>4384</v>
          </cell>
          <cell r="B3350" t="str">
            <v xml:space="preserve">PARAFUSO NIQUELADO P/ FIXAR PECA SANITARIA - INCL PORCA CEGA, ARRUELA E BUCHA NYLON S-10 </v>
          </cell>
          <cell r="C3350" t="str">
            <v>UN</v>
          </cell>
          <cell r="E3350">
            <v>7.54</v>
          </cell>
        </row>
        <row r="3351">
          <cell r="A3351">
            <v>4378</v>
          </cell>
          <cell r="B3351" t="str">
            <v xml:space="preserve">PARAFUSO ROSCA SOBERBA ACO ZINC CABECA CHATA FENDA SIMPLES 7 X 65MM </v>
          </cell>
          <cell r="C3351" t="str">
            <v>UN</v>
          </cell>
          <cell r="E3351">
            <v>0.41</v>
          </cell>
        </row>
        <row r="3352">
          <cell r="A3352">
            <v>4381</v>
          </cell>
          <cell r="B3352" t="str">
            <v xml:space="preserve">PARAFUSO ROSCA SOBERBA ACO ZINC CABECA CHATA FENDA SIMPLES 8 X 100MM </v>
          </cell>
          <cell r="C3352" t="str">
            <v>UN</v>
          </cell>
          <cell r="E3352">
            <v>0.56999999999999995</v>
          </cell>
        </row>
        <row r="3353">
          <cell r="A3353">
            <v>4379</v>
          </cell>
          <cell r="B3353" t="str">
            <v xml:space="preserve">PARAFUSO ROSCA SOBERBA ZINCADO CAB CHATA FENDA SIMPLES 2,5 X 10MM (3/8") </v>
          </cell>
          <cell r="C3353" t="str">
            <v>UN</v>
          </cell>
          <cell r="E3353">
            <v>1.06</v>
          </cell>
        </row>
        <row r="3354">
          <cell r="A3354">
            <v>11054</v>
          </cell>
          <cell r="B3354" t="str">
            <v xml:space="preserve">PARAFUSO ROSCA SOBERBA ZINCADO CAB CHATA FENDA SIMPLES 3,2 X 20MM (3/4") " </v>
          </cell>
          <cell r="C3354" t="str">
            <v>UN</v>
          </cell>
          <cell r="E3354">
            <v>0.14000000000000001</v>
          </cell>
        </row>
        <row r="3355">
          <cell r="A3355">
            <v>11055</v>
          </cell>
          <cell r="B3355" t="str">
            <v xml:space="preserve">PARAFUSO ROSCA SOBERBA ZINCADO CAB CHATA FENDA SIMPLES 3,5 X 25MM (1") </v>
          </cell>
          <cell r="C3355" t="str">
            <v>UN</v>
          </cell>
          <cell r="E3355">
            <v>0.09</v>
          </cell>
        </row>
        <row r="3356">
          <cell r="A3356">
            <v>11056</v>
          </cell>
          <cell r="B3356" t="str">
            <v xml:space="preserve">PARAFUSO ROSCA SOBERBA ZINCADO CAB CHATA FENDA SIMPLES 3,8 X 30MM (1.1/4") </v>
          </cell>
          <cell r="C3356" t="str">
            <v>UN</v>
          </cell>
          <cell r="E3356">
            <v>0.14000000000000001</v>
          </cell>
        </row>
        <row r="3357">
          <cell r="A3357">
            <v>4377</v>
          </cell>
          <cell r="B3357" t="str">
            <v xml:space="preserve">PARAFUSO ROSCA SOBERBA ZINCADO CAB CHATA FENDA SIMPLES 4,2 X 30MM </v>
          </cell>
          <cell r="C3357" t="str">
            <v>UN</v>
          </cell>
          <cell r="E3357">
            <v>0.11</v>
          </cell>
        </row>
        <row r="3358">
          <cell r="A3358">
            <v>11057</v>
          </cell>
          <cell r="B3358" t="str">
            <v xml:space="preserve">PARAFUSO ROSCA SOBERBA ZINCADO CAB CHATA FENDA SIMPLES 4,8 X 40MM (1.1/2") </v>
          </cell>
          <cell r="C3358" t="str">
            <v>UN</v>
          </cell>
          <cell r="E3358">
            <v>0.19</v>
          </cell>
        </row>
        <row r="3359">
          <cell r="A3359">
            <v>4356</v>
          </cell>
          <cell r="B3359" t="str">
            <v xml:space="preserve">PARAFUSO ROSCA SOBERBA ZINCADO CAB CHATA FENDA SIMPLES 4,8 X 45MM (1.3/4") </v>
          </cell>
          <cell r="C3359" t="str">
            <v>UN</v>
          </cell>
          <cell r="E3359">
            <v>0.08</v>
          </cell>
        </row>
        <row r="3360">
          <cell r="A3360">
            <v>11059</v>
          </cell>
          <cell r="B3360" t="str">
            <v xml:space="preserve">PARAFUSO ROSCA SOBERBA ZINCADO CAB CHATA FENDA SIMPLES 5,5 X 50MM (2") " </v>
          </cell>
          <cell r="C3360" t="str">
            <v>UN</v>
          </cell>
          <cell r="E3360">
            <v>0.28000000000000003</v>
          </cell>
        </row>
        <row r="3361">
          <cell r="A3361">
            <v>11058</v>
          </cell>
          <cell r="B3361" t="str">
            <v xml:space="preserve">PARAFUSO ROSCA SOBERBA ZINCADO CAB CHATA FENDA SIMPLES 5,5 X 65MM (2.1/2") " </v>
          </cell>
          <cell r="C3361" t="str">
            <v>UN</v>
          </cell>
          <cell r="E3361">
            <v>0.52</v>
          </cell>
        </row>
        <row r="3362">
          <cell r="A3362">
            <v>13246</v>
          </cell>
          <cell r="B3362" t="str">
            <v xml:space="preserve">PARAFUSO SEXTAVADO FERRO POLIDO ROSCA INTEIRA 5/16" X 3/4" C/ PORCA E ARRUELA LISA/LEVE </v>
          </cell>
          <cell r="C3362" t="str">
            <v>UN</v>
          </cell>
          <cell r="E3362">
            <v>0.41</v>
          </cell>
        </row>
        <row r="3363">
          <cell r="A3363">
            <v>4346</v>
          </cell>
          <cell r="B3363" t="str">
            <v xml:space="preserve">PARAFUSO SEXTAVADO FERRO POLIDO ROSCA PARCIAL 5/8" X 6" C/ PORCA E ARRUELA DE PESSAO/MEDIA </v>
          </cell>
          <cell r="C3363" t="str">
            <v>UN</v>
          </cell>
          <cell r="E3363">
            <v>3.77</v>
          </cell>
        </row>
        <row r="3364">
          <cell r="A3364">
            <v>13294</v>
          </cell>
          <cell r="B3364" t="str">
            <v xml:space="preserve">PARAFUSO SEXTAVADO ROSCA SOBERBA ZINCADO 3/8" X 80MM </v>
          </cell>
          <cell r="C3364" t="str">
            <v>UN</v>
          </cell>
          <cell r="E3364">
            <v>1.1299999999999999</v>
          </cell>
        </row>
        <row r="3365">
          <cell r="A3365">
            <v>11948</v>
          </cell>
          <cell r="B3365" t="str">
            <v xml:space="preserve">PARAFUSO SEXTAVADO ROSCA SOBERBA ZINCADO 5/16" X 40MM </v>
          </cell>
          <cell r="C3365" t="str">
            <v>UN</v>
          </cell>
          <cell r="E3365">
            <v>1.43</v>
          </cell>
        </row>
        <row r="3366">
          <cell r="A3366">
            <v>4382</v>
          </cell>
          <cell r="B3366" t="str">
            <v xml:space="preserve">PARAFUSO SEXTAVADO ROSCA SOBERBA ZINCADO 5/16" X 80MM </v>
          </cell>
          <cell r="C3366" t="str">
            <v>UN</v>
          </cell>
          <cell r="E3366">
            <v>0.49</v>
          </cell>
        </row>
        <row r="3367">
          <cell r="A3367">
            <v>4354</v>
          </cell>
          <cell r="B3367" t="str">
            <v xml:space="preserve">PARAFUSO SEXTAVADO ZINCADO GRAU 5 ROSCA INTEIRA 1.1/2" X 4" " </v>
          </cell>
          <cell r="C3367" t="str">
            <v>UN</v>
          </cell>
          <cell r="E3367">
            <v>1.02</v>
          </cell>
        </row>
        <row r="3368">
          <cell r="A3368">
            <v>11962</v>
          </cell>
          <cell r="B3368" t="str">
            <v xml:space="preserve">PARAFUSO SEXTAVADO ZINCADO ROSCA INTEIRA 1/4" X 1/2" </v>
          </cell>
          <cell r="C3368" t="str">
            <v>UN</v>
          </cell>
          <cell r="E3368">
            <v>0.11</v>
          </cell>
        </row>
        <row r="3369">
          <cell r="A3369">
            <v>4332</v>
          </cell>
          <cell r="B3369" t="str">
            <v xml:space="preserve">PARAFUSO SEXTAVADO ZINCADO ROSCA INTEIRA 3/8" X 2" " </v>
          </cell>
          <cell r="C3369" t="str">
            <v>UN</v>
          </cell>
          <cell r="E3369">
            <v>0.34</v>
          </cell>
        </row>
        <row r="3370">
          <cell r="A3370">
            <v>4331</v>
          </cell>
          <cell r="B3370" t="str">
            <v xml:space="preserve">PARAFUSO SEXTAVADO ZINCADO ROSCA INTEIRA 5/8" X 2.1/4" " </v>
          </cell>
          <cell r="C3370" t="str">
            <v>UN</v>
          </cell>
          <cell r="E3370">
            <v>1.51</v>
          </cell>
        </row>
        <row r="3371">
          <cell r="A3371">
            <v>4336</v>
          </cell>
          <cell r="B3371" t="str">
            <v xml:space="preserve">PARAFUSO SEXTAVADO ZINCADO ROSCA INTEIRA 5/8" X 3" C/ PORCA E ARRUELA DE PRESSAO/MEDIA </v>
          </cell>
          <cell r="C3371" t="str">
            <v>UN</v>
          </cell>
          <cell r="E3371">
            <v>1.73</v>
          </cell>
        </row>
        <row r="3372">
          <cell r="A3372">
            <v>428</v>
          </cell>
          <cell r="B3372" t="str">
            <v xml:space="preserve">PARAFUSO TIPO MAQUINA EM ACO GALVANIZADO, COM CABECA SEXTAVADA E PORCA, DIAMETRO = 16 MM, COMPRIMENTO = 500 MM </v>
          </cell>
          <cell r="C3372" t="str">
            <v>UN</v>
          </cell>
          <cell r="E3372">
            <v>9.42</v>
          </cell>
        </row>
        <row r="3373">
          <cell r="A3373">
            <v>4329</v>
          </cell>
          <cell r="B3373" t="str">
            <v xml:space="preserve">PARAFUSO TIPO MAQUINA EM FERRO GALVANIZADO, COM CABECA SEXTAVADA E SEM PORCA, DIAMETRO = 1/2", COMPRIMENTO = 2" </v>
          </cell>
          <cell r="C3373" t="str">
            <v>UN</v>
          </cell>
          <cell r="E3373">
            <v>0.98</v>
          </cell>
        </row>
        <row r="3374">
          <cell r="A3374">
            <v>4320</v>
          </cell>
          <cell r="B3374" t="str">
            <v xml:space="preserve">PARAFUSO ZINCADO - 5/16" X 250MM - P/ TELHA FIBROC CANALETE 49 - INCL BUCHA NYLON S-10 </v>
          </cell>
          <cell r="C3374" t="str">
            <v>UN</v>
          </cell>
          <cell r="E3374">
            <v>0.38</v>
          </cell>
        </row>
        <row r="3375">
          <cell r="A3375">
            <v>4380</v>
          </cell>
          <cell r="B3375" t="str">
            <v xml:space="preserve">PARAFUSO ZINCADO ROSCA SOBERBA 5/16" X 120MM P/ TELHA FIBROCIMENTO </v>
          </cell>
          <cell r="C3375" t="str">
            <v>UN</v>
          </cell>
          <cell r="E3375">
            <v>1.88</v>
          </cell>
        </row>
        <row r="3376">
          <cell r="A3376">
            <v>4304</v>
          </cell>
          <cell r="B3376" t="str">
            <v xml:space="preserve">PARAFUSO ZINCADO ROSCA SOBERBA 5/16" X 150MM P/ TELHA FIBROCIMENTO </v>
          </cell>
          <cell r="C3376" t="str">
            <v>UN</v>
          </cell>
          <cell r="E3376">
            <v>1.04</v>
          </cell>
        </row>
        <row r="3377">
          <cell r="A3377">
            <v>4305</v>
          </cell>
          <cell r="B3377" t="str">
            <v xml:space="preserve">PARAFUSO ZINCADO ROSCA SOBERBA 5/16" X 180MM P/ TELHA FIBROCIMENTO Código Descriçao do Insumo Unid Preço Mediano (R$) </v>
          </cell>
          <cell r="C3377" t="str">
            <v>UN</v>
          </cell>
          <cell r="E3377">
            <v>2.35</v>
          </cell>
        </row>
        <row r="3378">
          <cell r="A3378">
            <v>4306</v>
          </cell>
          <cell r="B3378" t="str">
            <v xml:space="preserve">PARAFUSO ZINCADO ROSCA SOBERBA 5/16" X 200MM P/ TELHA FIBROCIMENTO </v>
          </cell>
          <cell r="C3378" t="str">
            <v>UN</v>
          </cell>
          <cell r="E3378">
            <v>1.51</v>
          </cell>
        </row>
        <row r="3379">
          <cell r="A3379">
            <v>4308</v>
          </cell>
          <cell r="B3379" t="str">
            <v xml:space="preserve">PARAFUSO ZINCADO ROSCA SOBERBA 5/16" X 230MM P/ TELHA FIBROCIMENTO </v>
          </cell>
          <cell r="C3379" t="str">
            <v>UN</v>
          </cell>
          <cell r="E3379">
            <v>1.79</v>
          </cell>
        </row>
        <row r="3380">
          <cell r="A3380">
            <v>4302</v>
          </cell>
          <cell r="B3380" t="str">
            <v xml:space="preserve">PARAFUSO ZINCADO ROSCA SOBERBA 5/16" X 250MM P/ TELHA FIBROCIMENTO </v>
          </cell>
          <cell r="C3380" t="str">
            <v>UN</v>
          </cell>
          <cell r="E3380">
            <v>1.98</v>
          </cell>
        </row>
        <row r="3381">
          <cell r="A3381">
            <v>4300</v>
          </cell>
          <cell r="B3381" t="str">
            <v xml:space="preserve">PARAFUSO ZINCADO ROSCA SOBERBA 5/16" X 50MM P/ TELHA FIBROCIMENTO </v>
          </cell>
          <cell r="C3381" t="str">
            <v>UN</v>
          </cell>
          <cell r="E3381">
            <v>0.47</v>
          </cell>
        </row>
        <row r="3382">
          <cell r="A3382">
            <v>4301</v>
          </cell>
          <cell r="B3382" t="str">
            <v xml:space="preserve">PARAFUSO ZINCADO ROSCA SOBERBA 5/16" X 85MM P/ TELHA FIBROCIMENTO </v>
          </cell>
          <cell r="C3382" t="str">
            <v>UN</v>
          </cell>
          <cell r="E3382">
            <v>0.75</v>
          </cell>
        </row>
        <row r="3383">
          <cell r="A3383">
            <v>4318</v>
          </cell>
          <cell r="B3383" t="str">
            <v xml:space="preserve">PARAFUSO ZINCADO- 5/16" X 85MM - P/ TELHA FIBROC CANALETE 90 - INCL BUCHA NYLON S-10 </v>
          </cell>
          <cell r="C3383" t="str">
            <v>UN</v>
          </cell>
          <cell r="E3383">
            <v>0.38</v>
          </cell>
        </row>
        <row r="3384">
          <cell r="A3384">
            <v>4390</v>
          </cell>
          <cell r="B3384" t="str">
            <v xml:space="preserve">PARALELEPIPEDO GRANITICO - 33 PECAS/M2 </v>
          </cell>
          <cell r="C3384" t="str">
            <v>M²</v>
          </cell>
          <cell r="E3384">
            <v>9.9</v>
          </cell>
        </row>
        <row r="3385">
          <cell r="A3385">
            <v>4385</v>
          </cell>
          <cell r="B3385" t="str">
            <v xml:space="preserve">PARALELEPIPEDO GRANITICO OU BASALTICO (*30 A 35* PECAS POR M2) PARA PAVIMENTACAO DE RUAS (SEM FRETE) </v>
          </cell>
          <cell r="C3385" t="str">
            <v>MIL</v>
          </cell>
          <cell r="E3385">
            <v>300</v>
          </cell>
        </row>
        <row r="3386">
          <cell r="A3386">
            <v>4386</v>
          </cell>
          <cell r="B3386" t="str">
            <v xml:space="preserve">PARALELEPIPEDO GRANITICO OU BASALTICO - 30 A 35 PECAS/M2 (SEM FRETE) </v>
          </cell>
          <cell r="C3386" t="str">
            <v>UN</v>
          </cell>
          <cell r="E3386">
            <v>0.3</v>
          </cell>
        </row>
        <row r="3387">
          <cell r="A3387">
            <v>6217</v>
          </cell>
          <cell r="B3387" t="str">
            <v xml:space="preserve">PARQUET PAULISTA TIPO MOSAICO 20 X 20 CM </v>
          </cell>
          <cell r="C3387" t="str">
            <v>M²</v>
          </cell>
          <cell r="E3387">
            <v>60.85</v>
          </cell>
        </row>
        <row r="3388">
          <cell r="A3388">
            <v>20078</v>
          </cell>
          <cell r="B3388" t="str">
            <v xml:space="preserve">PASTA LUBRIFICANTE PARA TUBOS DE PVC C/ ANEL DE BORRACHA ( POTE 500G) </v>
          </cell>
          <cell r="C3388" t="str">
            <v>UN</v>
          </cell>
          <cell r="E3388">
            <v>24.79</v>
          </cell>
        </row>
        <row r="3389">
          <cell r="A3389">
            <v>20079</v>
          </cell>
          <cell r="B3389" t="str">
            <v xml:space="preserve">PASTA LUBRIFICANTE PARA TUBOS DE PVC C/ ANEL DE BORRACHA ( POTE 5000G) </v>
          </cell>
          <cell r="C3389" t="str">
            <v>UN</v>
          </cell>
          <cell r="E3389">
            <v>228.95</v>
          </cell>
        </row>
        <row r="3390">
          <cell r="A3390">
            <v>118</v>
          </cell>
          <cell r="B3390" t="str">
            <v xml:space="preserve">PASTA VEDA JUNTAS LATA C/ 0,50 KG TIPO PASTA NIAGARA OU SIMILAR </v>
          </cell>
          <cell r="C3390" t="str">
            <v>UN</v>
          </cell>
          <cell r="E3390">
            <v>51.3</v>
          </cell>
        </row>
        <row r="3391">
          <cell r="A3391">
            <v>4396</v>
          </cell>
          <cell r="B3391" t="str">
            <v xml:space="preserve">PASTILHA CERAMICA ESMALTADA, QUADRADA, DE *1*" (*2,5 X 2,5* CM) </v>
          </cell>
          <cell r="C3391" t="str">
            <v>M²</v>
          </cell>
          <cell r="E3391">
            <v>86.09</v>
          </cell>
        </row>
        <row r="3392">
          <cell r="A3392">
            <v>4397</v>
          </cell>
          <cell r="B3392" t="str">
            <v xml:space="preserve">PASTILHA CERAMICA FOSCA QUADRADA 1" </v>
          </cell>
          <cell r="C3392" t="str">
            <v>M²</v>
          </cell>
          <cell r="E3392">
            <v>85.43</v>
          </cell>
        </row>
        <row r="3393">
          <cell r="A3393">
            <v>25962</v>
          </cell>
          <cell r="B3393" t="str">
            <v xml:space="preserve">PASTILHA DE VIDRO BRANCA 2 x 2 CM </v>
          </cell>
          <cell r="C3393" t="str">
            <v>M²</v>
          </cell>
          <cell r="E3393">
            <v>47.75</v>
          </cell>
        </row>
        <row r="3394">
          <cell r="A3394">
            <v>4751</v>
          </cell>
          <cell r="B3394" t="str">
            <v xml:space="preserve">PASTILHEIRO </v>
          </cell>
          <cell r="C3394" t="str">
            <v>H</v>
          </cell>
          <cell r="E3394">
            <v>8.9600000000000009</v>
          </cell>
        </row>
        <row r="3395">
          <cell r="A3395">
            <v>3288</v>
          </cell>
          <cell r="B3395" t="str">
            <v xml:space="preserve">PECA DE MADEIRA "MEIA CANA" (ACABAMENTO) PARA FORRO PAULISTA, DE *2,5 X 2,5* CM </v>
          </cell>
          <cell r="C3395" t="str">
            <v>M</v>
          </cell>
          <cell r="E3395">
            <v>5</v>
          </cell>
        </row>
        <row r="3396">
          <cell r="A3396">
            <v>25022</v>
          </cell>
          <cell r="B3396" t="str">
            <v xml:space="preserve">PECA DE MADEIRA DE LEI *4 X 5* CM (1.1/2" X 2") NAO APARELHADA </v>
          </cell>
          <cell r="C3396" t="str">
            <v>M</v>
          </cell>
          <cell r="E3396">
            <v>4.97</v>
          </cell>
        </row>
        <row r="3397">
          <cell r="A3397">
            <v>4425</v>
          </cell>
          <cell r="B3397" t="str">
            <v xml:space="preserve">PECA DE MADEIRA DE LEI *6 X 12* CM, NÃO APARELHADA, (VIGA - P/TELHADO) </v>
          </cell>
          <cell r="C3397" t="str">
            <v>M</v>
          </cell>
          <cell r="E3397">
            <v>18.78</v>
          </cell>
        </row>
        <row r="3398">
          <cell r="A3398">
            <v>4464</v>
          </cell>
          <cell r="B3398" t="str">
            <v xml:space="preserve">PECA DE MADEIRA DE LEI NATIVA/REGIONAL *3 X 6* CM NAO APARELHADA </v>
          </cell>
          <cell r="C3398" t="str">
            <v>M</v>
          </cell>
          <cell r="E3398">
            <v>4.71</v>
          </cell>
        </row>
        <row r="3399">
          <cell r="A3399">
            <v>4443</v>
          </cell>
          <cell r="B3399" t="str">
            <v xml:space="preserve">PECA DE MADEIRA DE LEI NATIVA/REGIONAL *5 X 13* CM (2 X 5") NAO APARELHADA </v>
          </cell>
          <cell r="C3399" t="str">
            <v>M</v>
          </cell>
          <cell r="E3399">
            <v>16.97</v>
          </cell>
        </row>
        <row r="3400">
          <cell r="A3400">
            <v>4453</v>
          </cell>
          <cell r="B3400" t="str">
            <v xml:space="preserve">PECA DE MADEIRA DE LEI NATIVA/REGIONAL *5 X 5* CM NAO APARELHADA </v>
          </cell>
          <cell r="C3400" t="str">
            <v>M</v>
          </cell>
          <cell r="E3400">
            <v>6.52</v>
          </cell>
        </row>
        <row r="3401">
          <cell r="A3401">
            <v>4442</v>
          </cell>
          <cell r="B3401" t="str">
            <v xml:space="preserve">PECA DE MADEIRA DE LEI NATIVA/REGIONAL *8 X 18* CM NAO APARELHADA </v>
          </cell>
          <cell r="C3401" t="str">
            <v>M</v>
          </cell>
          <cell r="E3401">
            <v>37.549999999999997</v>
          </cell>
        </row>
        <row r="3402">
          <cell r="A3402">
            <v>4460</v>
          </cell>
          <cell r="B3402" t="str">
            <v xml:space="preserve">PECA DE MADEIRA DE LEI *2,5 X 10* CM (1" X 4") NÃO APARELHADA, (SARRAFO-P/TELHADO) </v>
          </cell>
          <cell r="C3402" t="str">
            <v>M</v>
          </cell>
          <cell r="E3402">
            <v>5.09</v>
          </cell>
        </row>
        <row r="3403">
          <cell r="A3403">
            <v>4415</v>
          </cell>
          <cell r="B3403" t="str">
            <v xml:space="preserve">PECA DE MADEIRA DE LEI *2,5 X 5* CM, NÃO APARELHADA, (RIPÃO-P/TELHADO) </v>
          </cell>
          <cell r="C3403" t="str">
            <v>M</v>
          </cell>
          <cell r="E3403">
            <v>2.56</v>
          </cell>
        </row>
        <row r="3404">
          <cell r="A3404">
            <v>4417</v>
          </cell>
          <cell r="B3404" t="str">
            <v xml:space="preserve">PECA DE MADEIRA DE LEI *2,5 X 7,5* CM (1" X 3"), NÃO APARELHADA, (P/TELHADO) </v>
          </cell>
          <cell r="C3404" t="str">
            <v>M</v>
          </cell>
          <cell r="E3404">
            <v>3.85</v>
          </cell>
        </row>
        <row r="3405">
          <cell r="A3405">
            <v>4430</v>
          </cell>
          <cell r="B3405" t="str">
            <v xml:space="preserve">PECA DE MADEIRA DE LEI *5 X 6* CM, NÃO APARELHADA, (CAIBRO-P/TELHADO) </v>
          </cell>
          <cell r="C3405" t="str">
            <v>M</v>
          </cell>
          <cell r="E3405">
            <v>7.81</v>
          </cell>
        </row>
        <row r="3406">
          <cell r="A3406">
            <v>4400</v>
          </cell>
          <cell r="B3406" t="str">
            <v xml:space="preserve">PECA DE MADEIRA DE LEI *5,0 X 7,5* CM ( 2" X 3" ) NÃO APARELHADA, (P/TELHADO) </v>
          </cell>
          <cell r="C3406" t="str">
            <v>M</v>
          </cell>
          <cell r="E3406">
            <v>8.23</v>
          </cell>
        </row>
        <row r="3407">
          <cell r="A3407">
            <v>4472</v>
          </cell>
          <cell r="B3407" t="str">
            <v xml:space="preserve">PECA DE MADEIRA DE LEI *6 X 16* CM, NÃO APARELHADA, (VIGA - P/TELHADO) </v>
          </cell>
          <cell r="C3407" t="str">
            <v>M</v>
          </cell>
          <cell r="E3407">
            <v>20.72</v>
          </cell>
        </row>
        <row r="3408">
          <cell r="A3408">
            <v>4462</v>
          </cell>
          <cell r="B3408" t="str">
            <v xml:space="preserve">PECA DE MADEIRA DE LEI *6 X 25* CM, NÃO APARELHADA, (PRANCHA-P/TELHADO) </v>
          </cell>
          <cell r="C3408" t="str">
            <v>M²</v>
          </cell>
          <cell r="E3408">
            <v>156.4</v>
          </cell>
        </row>
        <row r="3409">
          <cell r="A3409">
            <v>4429</v>
          </cell>
          <cell r="B3409" t="str">
            <v xml:space="preserve">PECA DE MADEIRA DE LEI *7,5 X 10* CM, NÃO APARELHADA, (P/TELHADO) </v>
          </cell>
          <cell r="C3409" t="str">
            <v>M</v>
          </cell>
          <cell r="E3409">
            <v>16.5</v>
          </cell>
        </row>
        <row r="3410">
          <cell r="A3410">
            <v>4481</v>
          </cell>
          <cell r="B3410" t="str">
            <v xml:space="preserve">PECA DE MADEIRA DE LEI *7,5 X 15* CM ( 3" X 6" ), NÃO APARELHADA, (P/TELHADO, ESTRUTURAS PERMANENTES) </v>
          </cell>
          <cell r="C3410" t="str">
            <v>M</v>
          </cell>
          <cell r="E3410">
            <v>24.73</v>
          </cell>
        </row>
        <row r="3411">
          <cell r="A3411">
            <v>4473</v>
          </cell>
          <cell r="B3411" t="str">
            <v xml:space="preserve">PECA DE MADEIRA DE LEI *7,5 X 12,5* CM (3 "X 5") , NÃO APARELHADA,(P/TELHADO) </v>
          </cell>
          <cell r="C3411" t="str">
            <v>M</v>
          </cell>
          <cell r="E3411">
            <v>24.45</v>
          </cell>
        </row>
        <row r="3412">
          <cell r="A3412">
            <v>4433</v>
          </cell>
          <cell r="B3412" t="str">
            <v xml:space="preserve">PECA DE MADEIRA DE LEI *7,5 X 7,5* CM, NÃO APARELHADA, (P/TELHADO, ESTRUTURAS PERMANENTES) </v>
          </cell>
          <cell r="C3412" t="str">
            <v>M</v>
          </cell>
          <cell r="E3412">
            <v>14.65</v>
          </cell>
        </row>
        <row r="3413">
          <cell r="A3413">
            <v>4408</v>
          </cell>
          <cell r="B3413" t="str">
            <v xml:space="preserve">PECA DE MADEIRA DE LEI NATIVA/REGIONAL *1,5 X 5* CM (1/2 X 2) NAO APARELHADA </v>
          </cell>
          <cell r="C3413" t="str">
            <v>M</v>
          </cell>
          <cell r="E3413">
            <v>1.53</v>
          </cell>
        </row>
        <row r="3414">
          <cell r="A3414">
            <v>4440</v>
          </cell>
          <cell r="B3414" t="str">
            <v xml:space="preserve">PECA DE MADEIRA DE LEI NATIVA/REGIONAL *3 X 16* CM NAO APARELHADA </v>
          </cell>
          <cell r="C3414" t="str">
            <v>M</v>
          </cell>
          <cell r="E3414">
            <v>12.52</v>
          </cell>
        </row>
        <row r="3415">
          <cell r="A3415">
            <v>4477</v>
          </cell>
          <cell r="B3415" t="str">
            <v xml:space="preserve">PECA DE MADEIRA DE LEI NATIVA/REGIONAL *4 X 10* CM NAO APARELHADA </v>
          </cell>
          <cell r="C3415" t="str">
            <v>M</v>
          </cell>
          <cell r="E3415">
            <v>10.45</v>
          </cell>
        </row>
        <row r="3416">
          <cell r="A3416">
            <v>4468</v>
          </cell>
          <cell r="B3416" t="str">
            <v xml:space="preserve">PECA DE MADEIRA DE LEI NATIVA/REGIONAL *4 X 30* CM NAO APARELHADA </v>
          </cell>
          <cell r="C3416" t="str">
            <v>M²</v>
          </cell>
          <cell r="E3416">
            <v>104.27</v>
          </cell>
        </row>
        <row r="3417">
          <cell r="A3417">
            <v>4463</v>
          </cell>
          <cell r="B3417" t="str">
            <v xml:space="preserve">PECA DE MADEIRA DE LEI NATIVA/REGIONAL *4 X 30* CM NAO APARELHADA </v>
          </cell>
          <cell r="C3417" t="str">
            <v>M³</v>
          </cell>
          <cell r="E3417">
            <v>2606.67</v>
          </cell>
        </row>
        <row r="3418">
          <cell r="A3418">
            <v>4449</v>
          </cell>
          <cell r="B3418" t="str">
            <v xml:space="preserve">PECA DE MADEIRA DE LEI NATIVA/REGIONAL *4 X 8* CM NAO APARELHADA </v>
          </cell>
          <cell r="C3418" t="str">
            <v>M</v>
          </cell>
          <cell r="E3418">
            <v>8.32</v>
          </cell>
        </row>
        <row r="3419">
          <cell r="A3419">
            <v>4487</v>
          </cell>
          <cell r="B3419" t="str">
            <v xml:space="preserve">PECA DE MADEIRA DE LEI NATIVA/REGIONAL *5 X 10* CM NAO APARELHADA </v>
          </cell>
          <cell r="C3419" t="str">
            <v>M</v>
          </cell>
          <cell r="E3419">
            <v>9.1</v>
          </cell>
        </row>
        <row r="3420">
          <cell r="A3420">
            <v>4466</v>
          </cell>
          <cell r="B3420" t="str">
            <v xml:space="preserve">PECA DE MADEIRA DE LEI NATIVA/REGIONAL *5 X 15* CM NAO APARELHADA </v>
          </cell>
          <cell r="C3420" t="str">
            <v>M</v>
          </cell>
          <cell r="E3420">
            <v>19.55</v>
          </cell>
        </row>
        <row r="3421">
          <cell r="A3421">
            <v>4465</v>
          </cell>
          <cell r="B3421" t="str">
            <v xml:space="preserve">PECA DE MADEIRA DE LEI NATIVA/REGIONAL *5,0 X 22,5* CM (2 X 9") NAO APARELHADA </v>
          </cell>
          <cell r="C3421" t="str">
            <v>M</v>
          </cell>
          <cell r="E3421">
            <v>29.36</v>
          </cell>
        </row>
        <row r="3422">
          <cell r="A3422">
            <v>4470</v>
          </cell>
          <cell r="B3422" t="str">
            <v xml:space="preserve">PECA DE MADEIRA DE LEI NATIVA/REGIONAL *7,5 X 40,0* CM (3 X 16") NAO APARELHADA </v>
          </cell>
          <cell r="C3422" t="str">
            <v>M</v>
          </cell>
          <cell r="E3422">
            <v>78.2</v>
          </cell>
        </row>
        <row r="3423">
          <cell r="A3423">
            <v>4479</v>
          </cell>
          <cell r="B3423" t="str">
            <v xml:space="preserve">PECA DE MADEIRA DE LEI NATIVA/REGIONAL *8 X 12* CM NAO APARELHADA </v>
          </cell>
          <cell r="C3423" t="str">
            <v>M</v>
          </cell>
          <cell r="E3423">
            <v>25.03</v>
          </cell>
        </row>
        <row r="3424">
          <cell r="A3424">
            <v>4490</v>
          </cell>
          <cell r="B3424" t="str">
            <v xml:space="preserve">PECA DE MADEIRA DE LEI NATIVA/REGIONAL *8 X 16* CM NAO APARELHADA </v>
          </cell>
          <cell r="C3424" t="str">
            <v>M</v>
          </cell>
          <cell r="E3424">
            <v>33.36</v>
          </cell>
        </row>
        <row r="3425">
          <cell r="A3425">
            <v>4431</v>
          </cell>
          <cell r="B3425" t="str">
            <v xml:space="preserve">PECA DE MADEIRA DE LEI NATIVA/REGIONAL *8 X 8* CM NAO APARELHADA </v>
          </cell>
          <cell r="C3425" t="str">
            <v>M</v>
          </cell>
          <cell r="E3425">
            <v>16.71</v>
          </cell>
        </row>
        <row r="3426">
          <cell r="A3426">
            <v>4458</v>
          </cell>
          <cell r="B3426" t="str">
            <v xml:space="preserve">PECA DE MADEIRA DE LEI NATIVA/REGIONAL 1 X 2 CM NAO APARELHADA </v>
          </cell>
          <cell r="C3426" t="str">
            <v>M</v>
          </cell>
          <cell r="E3426">
            <v>0.41</v>
          </cell>
        </row>
        <row r="3427">
          <cell r="A3427">
            <v>4403</v>
          </cell>
          <cell r="B3427" t="str">
            <v xml:space="preserve">PECA DE MADEIRA DE LEI NATIVA/REGIONAL 1 X 5 CM NAO APARELHADA </v>
          </cell>
          <cell r="C3427" t="str">
            <v>M</v>
          </cell>
          <cell r="E3427">
            <v>1.03</v>
          </cell>
        </row>
        <row r="3428">
          <cell r="A3428">
            <v>4432</v>
          </cell>
          <cell r="B3428" t="str">
            <v xml:space="preserve">PECA DE MADEIRA DE LEI NATIVA/REGIONAL 1,5 X 10,0 CM NAO APARELHADA </v>
          </cell>
          <cell r="C3428" t="str">
            <v>M</v>
          </cell>
          <cell r="E3428">
            <v>3.06</v>
          </cell>
        </row>
        <row r="3429">
          <cell r="A3429">
            <v>4407</v>
          </cell>
          <cell r="B3429" t="str">
            <v xml:space="preserve">PECA DE MADEIRA DE LEI NATIVA/REGIONAL 1,5 X 4 CM NAO APARELHADA </v>
          </cell>
          <cell r="C3429" t="str">
            <v>M</v>
          </cell>
          <cell r="E3429">
            <v>1.24</v>
          </cell>
        </row>
        <row r="3430">
          <cell r="A3430">
            <v>4419</v>
          </cell>
          <cell r="B3430" t="str">
            <v xml:space="preserve">PECA DE MADEIRA DE LEI NATIVA/REGIONAL 10 X 10 X 3 CM P/ FIXACAO DE ESQUADRIAS OU RODAPE Código Descriçao do Insumo Unid Preço Mediano (R$) </v>
          </cell>
          <cell r="C3430" t="str">
            <v>UN</v>
          </cell>
          <cell r="E3430">
            <v>0.62</v>
          </cell>
        </row>
        <row r="3431">
          <cell r="A3431">
            <v>4421</v>
          </cell>
          <cell r="B3431" t="str">
            <v xml:space="preserve">PECA DE MADEIRA DE LEI NATIVA/REGIONAL 10 X 15 X 3 CM P/ FIXACAO DE ESQUADRIAS OU RODAPE </v>
          </cell>
          <cell r="C3431" t="str">
            <v>UN</v>
          </cell>
          <cell r="E3431">
            <v>0.91</v>
          </cell>
        </row>
        <row r="3432">
          <cell r="A3432">
            <v>4420</v>
          </cell>
          <cell r="B3432" t="str">
            <v xml:space="preserve">PECA DE MADEIRA DE LEI NATIVA/REGIONAL 10 X 20 X 3 CM P/ FIXACAO DE ESQUADRIAS OU RODAPE </v>
          </cell>
          <cell r="C3432" t="str">
            <v>UN</v>
          </cell>
          <cell r="E3432">
            <v>1.24</v>
          </cell>
        </row>
        <row r="3433">
          <cell r="A3433">
            <v>4410</v>
          </cell>
          <cell r="B3433" t="str">
            <v xml:space="preserve">PECA DE MADEIRA DE LEI NATIVA/REGIONAL 2 X 5 CM NAO APARELHADA </v>
          </cell>
          <cell r="C3433" t="str">
            <v>M</v>
          </cell>
          <cell r="E3433">
            <v>2.0299999999999998</v>
          </cell>
        </row>
        <row r="3434">
          <cell r="A3434">
            <v>4413</v>
          </cell>
          <cell r="B3434" t="str">
            <v xml:space="preserve">PECA DE MADEIRA DE LEI NATIVA/REGIONAL 2,5 X 4 CM NAO APARELHADA </v>
          </cell>
          <cell r="C3434" t="str">
            <v>M</v>
          </cell>
          <cell r="E3434">
            <v>2.0299999999999998</v>
          </cell>
        </row>
        <row r="3435">
          <cell r="A3435">
            <v>4405</v>
          </cell>
          <cell r="B3435" t="str">
            <v xml:space="preserve">PECA DE MADEIRA DE LEI NATIVA/REGIONAL 2,5 X 7 CM NAO APARELHADA </v>
          </cell>
          <cell r="C3435" t="str">
            <v>M</v>
          </cell>
          <cell r="E3435">
            <v>3.56</v>
          </cell>
        </row>
        <row r="3436">
          <cell r="A3436">
            <v>4418</v>
          </cell>
          <cell r="B3436" t="str">
            <v xml:space="preserve">PECA DE MADEIRA DE LEI NATIVA/REGIONAL 5 X 5 X10 CM (APROX) P/ FIXACAO DE ESQUADRIAS OU RODAPE </v>
          </cell>
          <cell r="C3436" t="str">
            <v>UN</v>
          </cell>
          <cell r="E3436">
            <v>0.5</v>
          </cell>
        </row>
        <row r="3437">
          <cell r="A3437">
            <v>4412</v>
          </cell>
          <cell r="B3437" t="str">
            <v xml:space="preserve">PECA DE MADEIRA DE LEI NATIVA/REGIONAL1 X 3 CM NAO APARELHADA </v>
          </cell>
          <cell r="C3437" t="str">
            <v>M</v>
          </cell>
          <cell r="E3437">
            <v>0.62</v>
          </cell>
        </row>
        <row r="3438">
          <cell r="A3438">
            <v>20207</v>
          </cell>
          <cell r="B3438" t="str">
            <v xml:space="preserve">PECA DE MADEIRA LEI APARELHADA 1 1/2 X 3" (4 X 7,5CM) </v>
          </cell>
          <cell r="C3438" t="str">
            <v>M</v>
          </cell>
          <cell r="E3438">
            <v>10.71</v>
          </cell>
        </row>
        <row r="3439">
          <cell r="A3439">
            <v>20205</v>
          </cell>
          <cell r="B3439" t="str">
            <v xml:space="preserve">PECA DE MADEIRA LEI APARELHADA 1,5 X 4CM </v>
          </cell>
          <cell r="C3439" t="str">
            <v>M</v>
          </cell>
          <cell r="E3439">
            <v>2.13</v>
          </cell>
        </row>
        <row r="3440">
          <cell r="A3440">
            <v>20206</v>
          </cell>
          <cell r="B3440" t="str">
            <v xml:space="preserve">PECA DE MADEIRA LEI APARELHADA 2 X 10CM </v>
          </cell>
          <cell r="C3440" t="str">
            <v>M</v>
          </cell>
          <cell r="E3440">
            <v>7.14</v>
          </cell>
        </row>
        <row r="3441">
          <cell r="A3441">
            <v>20212</v>
          </cell>
          <cell r="B3441" t="str">
            <v xml:space="preserve">PECA DE MADEIRA LEI APARELHADA 2 X 3" (5 X 7,5CM) </v>
          </cell>
          <cell r="C3441" t="str">
            <v>M</v>
          </cell>
          <cell r="E3441">
            <v>13.41</v>
          </cell>
        </row>
        <row r="3442">
          <cell r="A3442">
            <v>20208</v>
          </cell>
          <cell r="B3442" t="str">
            <v xml:space="preserve">PECA DE MADEIRA LEI APARELHADA 3 X 12" (7,5 X 30CM) </v>
          </cell>
          <cell r="C3442" t="str">
            <v>M</v>
          </cell>
          <cell r="E3442">
            <v>80.430000000000007</v>
          </cell>
        </row>
        <row r="3443">
          <cell r="A3443">
            <v>20209</v>
          </cell>
          <cell r="B3443" t="str">
            <v xml:space="preserve">PECA DE MADEIRA LEI APARELHADA 3 X 3" (7,5 X 7,5CM) </v>
          </cell>
          <cell r="C3443" t="str">
            <v>M</v>
          </cell>
          <cell r="E3443">
            <v>20.100000000000001</v>
          </cell>
        </row>
        <row r="3444">
          <cell r="A3444">
            <v>20210</v>
          </cell>
          <cell r="B3444" t="str">
            <v xml:space="preserve">PECA DE MADEIRA LEI APARELHADA 3 X 4.1/2" (7,5 X 11,5) </v>
          </cell>
          <cell r="C3444" t="str">
            <v>M</v>
          </cell>
          <cell r="E3444">
            <v>30.81</v>
          </cell>
        </row>
        <row r="3445">
          <cell r="A3445">
            <v>20211</v>
          </cell>
          <cell r="B3445" t="str">
            <v xml:space="preserve">PECA DE MADEIRA LEI APARELHADA 3 X 6" (7,5 X 15CM) </v>
          </cell>
          <cell r="C3445" t="str">
            <v>M</v>
          </cell>
          <cell r="E3445">
            <v>40.229999999999997</v>
          </cell>
        </row>
        <row r="3446">
          <cell r="A3446">
            <v>20204</v>
          </cell>
          <cell r="B3446" t="str">
            <v xml:space="preserve">PECA DE MADEIRA LEI APARELHADA 3 X 9" (7,5 X 23CM) </v>
          </cell>
          <cell r="C3446" t="str">
            <v>M</v>
          </cell>
          <cell r="E3446">
            <v>61.65</v>
          </cell>
        </row>
        <row r="3447">
          <cell r="A3447">
            <v>20213</v>
          </cell>
          <cell r="B3447" t="str">
            <v xml:space="preserve">PECA DE MADEIRA LEI APARELHADA 6 X 12CM </v>
          </cell>
          <cell r="C3447" t="str">
            <v>M</v>
          </cell>
          <cell r="E3447">
            <v>23.4</v>
          </cell>
        </row>
        <row r="3448">
          <cell r="A3448">
            <v>4485</v>
          </cell>
          <cell r="B3448" t="str">
            <v xml:space="preserve">PECA DE MADEIRA LEI NATIVA/REGIONAL *4 X 6* CM (1 1/2'' X 2 1/2'') NAO APARELHADA </v>
          </cell>
          <cell r="C3448" t="str">
            <v>M</v>
          </cell>
          <cell r="E3448">
            <v>6.26</v>
          </cell>
        </row>
        <row r="3449">
          <cell r="A3449">
            <v>14580</v>
          </cell>
          <cell r="B3449" t="str">
            <v xml:space="preserve">PECA DE MADEIRA LEI NATIVA/REGIONAL *7,5X30*CM (3 X 12") NÃO APARELHADA </v>
          </cell>
          <cell r="C3449" t="str">
            <v>M</v>
          </cell>
          <cell r="E3449">
            <v>58.65</v>
          </cell>
        </row>
        <row r="3450">
          <cell r="A3450">
            <v>4401</v>
          </cell>
          <cell r="B3450" t="str">
            <v xml:space="preserve">PECA DE MADEIRA LEI NATIVA/REGIONAL 1 X 8 CM NAO APARELHADA </v>
          </cell>
          <cell r="C3450" t="str">
            <v>M</v>
          </cell>
          <cell r="E3450">
            <v>1.61</v>
          </cell>
        </row>
        <row r="3451">
          <cell r="A3451">
            <v>11844</v>
          </cell>
          <cell r="B3451" t="str">
            <v xml:space="preserve">PECA DE MADEIRA LEI 4 X 30CM APARELHADA </v>
          </cell>
          <cell r="C3451" t="str">
            <v>M</v>
          </cell>
          <cell r="E3451">
            <v>42.87</v>
          </cell>
        </row>
        <row r="3452">
          <cell r="A3452">
            <v>13588</v>
          </cell>
          <cell r="B3452" t="str">
            <v xml:space="preserve">PECA DE MADEIRA NAO APARELHADA L=10 A 15CM ESP =1,5 A 2,0CM MOLDURADA P/ ACAB LATERAL TELHADOS CERÂMICOS (ABA, TABEIRA, VISTA, RIPAO MOLD, ESPELHO, TESTEIRA ETC.) </v>
          </cell>
          <cell r="C3452" t="str">
            <v>M</v>
          </cell>
          <cell r="E3452">
            <v>6.88</v>
          </cell>
        </row>
        <row r="3453">
          <cell r="A3453">
            <v>4491</v>
          </cell>
          <cell r="B3453" t="str">
            <v xml:space="preserve">PECA DE MADEIRA NATIVA / REGIONAL 7,5 X 7,5CM (3X3) NAO APARELHADA (P/FORMA) </v>
          </cell>
          <cell r="C3453" t="str">
            <v>M</v>
          </cell>
          <cell r="E3453">
            <v>6.24</v>
          </cell>
        </row>
        <row r="3454">
          <cell r="A3454">
            <v>4505</v>
          </cell>
          <cell r="B3454" t="str">
            <v xml:space="preserve">PECA DE MADEIRA NATIVA/REGIONAL 1 X 7CM NAO APARELHADA (P/FORMA) </v>
          </cell>
          <cell r="C3454" t="str">
            <v>M</v>
          </cell>
          <cell r="E3454">
            <v>2.4700000000000002</v>
          </cell>
        </row>
        <row r="3455">
          <cell r="A3455">
            <v>4510</v>
          </cell>
          <cell r="B3455" t="str">
            <v xml:space="preserve">PECA DE MADEIRA NATIVA/REGIONAL 1,5 X 4CM NAO APARELHADA (P/FORMA) </v>
          </cell>
          <cell r="C3455" t="str">
            <v>M</v>
          </cell>
          <cell r="E3455">
            <v>1.73</v>
          </cell>
        </row>
        <row r="3456">
          <cell r="A3456">
            <v>4502</v>
          </cell>
          <cell r="B3456" t="str">
            <v xml:space="preserve">PECA DE MADEIRA NATIVA/REGIONAL 2,5 X 5CM (1X2") NAO APARELHADA (SARRAFO P/FORMA) </v>
          </cell>
          <cell r="C3456" t="str">
            <v>M</v>
          </cell>
          <cell r="E3456">
            <v>2.2000000000000002</v>
          </cell>
        </row>
        <row r="3457">
          <cell r="A3457">
            <v>4517</v>
          </cell>
          <cell r="B3457" t="str">
            <v xml:space="preserve">PECA DE MADEIRA NATIVA/REGIONAL 2,5 X 7,0 CM (SARRAFO-P/FORMA) </v>
          </cell>
          <cell r="C3457" t="str">
            <v>M</v>
          </cell>
          <cell r="E3457">
            <v>1.54</v>
          </cell>
        </row>
        <row r="3458">
          <cell r="A3458">
            <v>4515</v>
          </cell>
          <cell r="B3458" t="str">
            <v xml:space="preserve">PECA DE MADEIRA NATIVA/REGIONAL 7,5 X 10CM NÃO APARELHADA (P/ESCORAMENTO) </v>
          </cell>
          <cell r="C3458" t="str">
            <v>M</v>
          </cell>
          <cell r="E3458">
            <v>9.57</v>
          </cell>
        </row>
        <row r="3459">
          <cell r="A3459">
            <v>4448</v>
          </cell>
          <cell r="B3459" t="str">
            <v xml:space="preserve">PECA DE MADEIRA NATIVA/REGIONAL 7,5 X 12,50 CM (3X5") NAO APARELHADA (P/FORMA) </v>
          </cell>
          <cell r="C3459" t="str">
            <v>M</v>
          </cell>
          <cell r="E3459">
            <v>11.4</v>
          </cell>
        </row>
        <row r="3460">
          <cell r="A3460">
            <v>4492</v>
          </cell>
          <cell r="B3460" t="str">
            <v xml:space="preserve">PECA DE MADEIRA NATIVA/REGIONAL 8 X 8CM NAO APARELHADA (PONTALETE-P/ESCORAMENTO) </v>
          </cell>
          <cell r="C3460" t="str">
            <v>M</v>
          </cell>
          <cell r="E3460">
            <v>9.41</v>
          </cell>
        </row>
        <row r="3461">
          <cell r="A3461">
            <v>2751</v>
          </cell>
          <cell r="B3461" t="str">
            <v xml:space="preserve">PECA DE MADEIRA ROLICA SEM TRATAMENTO (EUCALIPTO OU REGIONAL EQUIVALENTE) D = 12 A 15 CM, P/ESCORAMENTOS, H = 6 M </v>
          </cell>
          <cell r="C3461" t="str">
            <v>M</v>
          </cell>
          <cell r="E3461">
            <v>6.52</v>
          </cell>
        </row>
        <row r="3462">
          <cell r="A3462">
            <v>2729</v>
          </cell>
          <cell r="B3462" t="str">
            <v xml:space="preserve">PECA DE MADEIRA ROLICA TRATADA ( EUCALIPTO OU REGIONAL EQUIVALENTE) ( D = 4 A 7 CM - H = 3,0 M ( P/CAIBROS) </v>
          </cell>
          <cell r="C3462" t="str">
            <v>UN</v>
          </cell>
          <cell r="E3462">
            <v>4.4000000000000004</v>
          </cell>
        </row>
        <row r="3463">
          <cell r="A3463">
            <v>4115</v>
          </cell>
          <cell r="B3463" t="str">
            <v xml:space="preserve">PECA DE MADEIRA ROLICA TRATADA (EUCALIPTO OU REGIONAL EQUIVALENTE) D = 12 A 15CM - H = 3,0M (P/CERCA//PILAR) </v>
          </cell>
          <cell r="C3463" t="str">
            <v>M</v>
          </cell>
          <cell r="E3463">
            <v>5</v>
          </cell>
        </row>
        <row r="3464">
          <cell r="A3464">
            <v>2747</v>
          </cell>
          <cell r="B3464" t="str">
            <v xml:space="preserve">PECA DE MADEIRA ROLICA TRATADA (EUCALIPTO OU REGIONAL EQUIVALENTE) D = 16 A 19CM - H = 12,0M (P/POSTES) </v>
          </cell>
          <cell r="C3464" t="str">
            <v>M</v>
          </cell>
          <cell r="E3464">
            <v>7.32</v>
          </cell>
        </row>
        <row r="3465">
          <cell r="A3465">
            <v>2731</v>
          </cell>
          <cell r="B3465" t="str">
            <v xml:space="preserve">PECA DE MADEIRA ROLICA TRATADA (EUCALIPTO OU REGIONAL EQUIVALENTE) D = 20 A 24CM - H = 12,0M (P/POSTES) </v>
          </cell>
          <cell r="C3465" t="str">
            <v>M</v>
          </cell>
          <cell r="E3465">
            <v>9.9600000000000009</v>
          </cell>
        </row>
        <row r="3466">
          <cell r="A3466">
            <v>2794</v>
          </cell>
          <cell r="B3466" t="str">
            <v xml:space="preserve">PECA DE MADEIRA ROLICA TRATADA (EUCALIPTO OU REGIONAL EQUIVALENTE) D = 25 A 29CM - H = 6,5M (P/PILAR) </v>
          </cell>
          <cell r="C3466" t="str">
            <v>M</v>
          </cell>
          <cell r="E3466">
            <v>17.36</v>
          </cell>
        </row>
        <row r="3467">
          <cell r="A3467">
            <v>2788</v>
          </cell>
          <cell r="B3467" t="str">
            <v xml:space="preserve">PECA DE MADEIRA ROLICA TRATADA (EUCALIPTO OU REGIONAL EQUIVALENTE) D = 30 A 34CM - H = 6,5M (P/PILAR) </v>
          </cell>
          <cell r="C3467" t="str">
            <v>M</v>
          </cell>
          <cell r="E3467">
            <v>20</v>
          </cell>
        </row>
        <row r="3468">
          <cell r="A3468">
            <v>21138</v>
          </cell>
          <cell r="B3468" t="str">
            <v xml:space="preserve">PECA DE MADEIRA ROLICA TRATADA (EUCALIPTO OU REGIONAL EQUIVALENTE) D=8 A 11 CM (P/CERCA/CAIBRO) </v>
          </cell>
          <cell r="C3468" t="str">
            <v>M</v>
          </cell>
          <cell r="E3468">
            <v>3.77</v>
          </cell>
        </row>
        <row r="3469">
          <cell r="A3469">
            <v>14439</v>
          </cell>
          <cell r="B3469" t="str">
            <v xml:space="preserve">PECA DE MADEIRA ROLICA, SEM TRATAMENTO (EUCALIPTO OU REGIONAL EQUIVALENTE) D = 8 A 11 CM, P/ ESCORAMENTOS, H = 6 M </v>
          </cell>
          <cell r="C3469" t="str">
            <v>M</v>
          </cell>
          <cell r="E3469">
            <v>2</v>
          </cell>
        </row>
        <row r="3470">
          <cell r="A3470">
            <v>2728</v>
          </cell>
          <cell r="B3470" t="str">
            <v xml:space="preserve">PECA DE MADEIRA ROLICA, SEM TRATAMENTO (EUCALIPTO OU REGIONAL EQUIVALENTE) D = 8 A 11 CM, P/ ESCORAMENTOS, H=3 M </v>
          </cell>
          <cell r="C3470" t="str">
            <v>M</v>
          </cell>
          <cell r="E3470">
            <v>2</v>
          </cell>
        </row>
        <row r="3471">
          <cell r="A3471">
            <v>6194</v>
          </cell>
          <cell r="B3471" t="str">
            <v xml:space="preserve">PECA DE MADEIRA 2A QUALIDADE 2,5 X 15CM (1X6") NAO APARELHADA </v>
          </cell>
          <cell r="C3471" t="str">
            <v>M</v>
          </cell>
          <cell r="E3471">
            <v>3.86</v>
          </cell>
        </row>
        <row r="3472">
          <cell r="A3472">
            <v>4513</v>
          </cell>
          <cell r="B3472" t="str">
            <v xml:space="preserve">PECA DE MADEIRA 3A/4A NATIVA/REGIONAL 5 X 5 CM </v>
          </cell>
          <cell r="C3472" t="str">
            <v>M</v>
          </cell>
          <cell r="E3472">
            <v>2.2200000000000002</v>
          </cell>
        </row>
        <row r="3473">
          <cell r="A3473">
            <v>4506</v>
          </cell>
          <cell r="B3473" t="str">
            <v xml:space="preserve">PECA DE MADEIRANATIVA/REGIONAL 2,5 X 10CM (1X4") NAO APARELHADA (SARRAFO P/FORMA) </v>
          </cell>
          <cell r="C3473" t="str">
            <v>M</v>
          </cell>
          <cell r="E3473">
            <v>3.87</v>
          </cell>
        </row>
        <row r="3474">
          <cell r="A3474">
            <v>4715</v>
          </cell>
          <cell r="B3474" t="str">
            <v xml:space="preserve">PEDRA ARDOSIA CINZA IRREGULAR </v>
          </cell>
          <cell r="C3474" t="str">
            <v>M²</v>
          </cell>
          <cell r="E3474">
            <v>42.5</v>
          </cell>
        </row>
        <row r="3475">
          <cell r="A3475">
            <v>4704</v>
          </cell>
          <cell r="B3475" t="str">
            <v xml:space="preserve">PEDRA ARDOSIA CINZA 20 X 40CM E = 1CM </v>
          </cell>
          <cell r="C3475" t="str">
            <v>M²</v>
          </cell>
          <cell r="E3475">
            <v>54.38</v>
          </cell>
        </row>
        <row r="3476">
          <cell r="A3476">
            <v>10730</v>
          </cell>
          <cell r="B3476" t="str">
            <v xml:space="preserve">PEDRA ARDOSIA CINZA 30 X 30 X 1CM </v>
          </cell>
          <cell r="C3476" t="str">
            <v>M²</v>
          </cell>
          <cell r="E3476">
            <v>50</v>
          </cell>
        </row>
        <row r="3477">
          <cell r="A3477">
            <v>10731</v>
          </cell>
          <cell r="B3477" t="str">
            <v xml:space="preserve">PEDRA ARDOSIA PARA PISO, DE *40 X 40* CM, E= 1 CM </v>
          </cell>
          <cell r="C3477" t="str">
            <v>M²</v>
          </cell>
          <cell r="E3477">
            <v>50</v>
          </cell>
        </row>
        <row r="3478">
          <cell r="A3478">
            <v>4705</v>
          </cell>
          <cell r="B3478" t="str">
            <v xml:space="preserve">PEDRA BASALTO CINZA IRREGULAR </v>
          </cell>
          <cell r="C3478" t="str">
            <v>M²</v>
          </cell>
          <cell r="E3478">
            <v>106.25</v>
          </cell>
        </row>
        <row r="3479">
          <cell r="A3479">
            <v>4748</v>
          </cell>
          <cell r="B3479" t="str">
            <v xml:space="preserve">PEDRA BRITADA BICA CORRIDA (NÃO CLASSIFICADA) - POSTO PEDREIRA / FORNECEDOR (SEM FRETE) Código Descriçao do Insumo Unid Preço Mediano (R$) </v>
          </cell>
          <cell r="C3479" t="str">
            <v>M³</v>
          </cell>
          <cell r="E3479">
            <v>69.94</v>
          </cell>
        </row>
        <row r="3480">
          <cell r="A3480">
            <v>4729</v>
          </cell>
          <cell r="B3480" t="str">
            <v xml:space="preserve">PEDRA BRITADA GRADUADA, CLASSIFICADA - POSTO PEDREIRA / FORNECEDOR (SEM FRETE) </v>
          </cell>
          <cell r="C3480" t="str">
            <v>M³</v>
          </cell>
          <cell r="E3480">
            <v>77.17</v>
          </cell>
        </row>
        <row r="3481">
          <cell r="A3481">
            <v>4720</v>
          </cell>
          <cell r="B3481" t="str">
            <v xml:space="preserve">PEDRA BRITADA N. 0 PEDRISCO OU CASCALHINHO - POSTO PEDREIRA / FORNECEDOR (SEM FRETE) </v>
          </cell>
          <cell r="C3481" t="str">
            <v>M³</v>
          </cell>
          <cell r="E3481">
            <v>77.17</v>
          </cell>
        </row>
        <row r="3482">
          <cell r="A3482">
            <v>4727</v>
          </cell>
          <cell r="B3482" t="str">
            <v xml:space="preserve">PEDRA BRITADA N. 05 - POSTO PEDREIRA / FORNECEDOR (SEM FRETE) </v>
          </cell>
          <cell r="C3482" t="str">
            <v>M³</v>
          </cell>
          <cell r="E3482">
            <v>50.64</v>
          </cell>
        </row>
        <row r="3483">
          <cell r="A3483">
            <v>4721</v>
          </cell>
          <cell r="B3483" t="str">
            <v xml:space="preserve">PEDRA BRITADA N. 1 - POSTO PEDREIRA / FORNECEDOR (SEM FRETE) </v>
          </cell>
          <cell r="C3483" t="str">
            <v>M³</v>
          </cell>
          <cell r="E3483">
            <v>81.34</v>
          </cell>
        </row>
        <row r="3484">
          <cell r="A3484">
            <v>4718</v>
          </cell>
          <cell r="B3484" t="str">
            <v xml:space="preserve">PEDRA BRITADA N. 2 - POSTO PEDREIRA / FORNECEDOR (SEM FRETE) </v>
          </cell>
          <cell r="C3484" t="str">
            <v>M³</v>
          </cell>
          <cell r="E3484">
            <v>73</v>
          </cell>
        </row>
        <row r="3485">
          <cell r="A3485">
            <v>4722</v>
          </cell>
          <cell r="B3485" t="str">
            <v xml:space="preserve">PEDRA BRITADA N. 3 - POSTO PEDREIRA / FORNECEDOR (SEM FRETE) </v>
          </cell>
          <cell r="C3485" t="str">
            <v>M³</v>
          </cell>
          <cell r="E3485">
            <v>67.52</v>
          </cell>
        </row>
        <row r="3486">
          <cell r="A3486">
            <v>4723</v>
          </cell>
          <cell r="B3486" t="str">
            <v xml:space="preserve">PEDRA BRITADA N. 4 - POSTO PEDREIRA / FORNECEDOR (SEM FRETE) </v>
          </cell>
          <cell r="C3486" t="str">
            <v>M³</v>
          </cell>
          <cell r="E3486">
            <v>65.11</v>
          </cell>
        </row>
        <row r="3487">
          <cell r="A3487">
            <v>4712</v>
          </cell>
          <cell r="B3487" t="str">
            <v xml:space="preserve">PEDRA C/SUPERF LISA NAO TRABALHADA P/ REVESTIMENTO </v>
          </cell>
          <cell r="C3487" t="str">
            <v>M²</v>
          </cell>
          <cell r="E3487">
            <v>137.5</v>
          </cell>
        </row>
        <row r="3488">
          <cell r="A3488">
            <v>13714</v>
          </cell>
          <cell r="B3488" t="str">
            <v xml:space="preserve">PEDRA CARIRI 20 X 30CM </v>
          </cell>
          <cell r="C3488" t="str">
            <v>M²</v>
          </cell>
          <cell r="E3488">
            <v>187.5</v>
          </cell>
        </row>
        <row r="3489">
          <cell r="A3489">
            <v>11089</v>
          </cell>
          <cell r="B3489" t="str">
            <v xml:space="preserve">PEDRA DE ALVENARIA - POSTO PEDREIRA / FORNECEDOR (SEM FRETE) </v>
          </cell>
          <cell r="C3489" t="str">
            <v>M³</v>
          </cell>
          <cell r="E3489">
            <v>122.22</v>
          </cell>
        </row>
        <row r="3490">
          <cell r="A3490">
            <v>2710</v>
          </cell>
          <cell r="B3490" t="str">
            <v xml:space="preserve">PEDRA ESMERIL 6 X 3/4" </v>
          </cell>
          <cell r="C3490" t="str">
            <v>UN</v>
          </cell>
          <cell r="E3490">
            <v>31.75</v>
          </cell>
        </row>
        <row r="3491">
          <cell r="A3491">
            <v>11120</v>
          </cell>
          <cell r="B3491" t="str">
            <v xml:space="preserve">PEDRA GRANITICA OU BASALTICA FACETADA 20 X 20 X 20CM </v>
          </cell>
          <cell r="C3491" t="str">
            <v>UN</v>
          </cell>
          <cell r="E3491">
            <v>0.75</v>
          </cell>
        </row>
        <row r="3492">
          <cell r="A3492">
            <v>10733</v>
          </cell>
          <cell r="B3492" t="str">
            <v xml:space="preserve">PEDRA GRANITICA RACHINHA ESP=2 A 3CM IRREGULAR P/ REVESTIMENTO </v>
          </cell>
          <cell r="C3492" t="str">
            <v>M²</v>
          </cell>
          <cell r="E3492">
            <v>150</v>
          </cell>
        </row>
        <row r="3493">
          <cell r="A3493">
            <v>10734</v>
          </cell>
          <cell r="B3493" t="str">
            <v xml:space="preserve">PEDRA GRANITICA RACHINHA ESP=2 A 3CM SERRADA P/ REVESTIMENTO </v>
          </cell>
          <cell r="C3493" t="str">
            <v>M²</v>
          </cell>
          <cell r="E3493">
            <v>228.13</v>
          </cell>
        </row>
        <row r="3494">
          <cell r="A3494">
            <v>10735</v>
          </cell>
          <cell r="B3494" t="str">
            <v xml:space="preserve">PEDRA ITACOLOMI DO NORTE NATURAL </v>
          </cell>
          <cell r="C3494" t="str">
            <v>M²</v>
          </cell>
          <cell r="E3494">
            <v>171.88</v>
          </cell>
        </row>
        <row r="3495">
          <cell r="A3495">
            <v>10736</v>
          </cell>
          <cell r="B3495" t="str">
            <v xml:space="preserve">PEDRA ITACOLOMI DO NORTE SERRADA </v>
          </cell>
          <cell r="C3495" t="str">
            <v>M²</v>
          </cell>
          <cell r="E3495">
            <v>191.88</v>
          </cell>
        </row>
        <row r="3496">
          <cell r="A3496">
            <v>13187</v>
          </cell>
          <cell r="B3496" t="str">
            <v xml:space="preserve">PEDRA LAGOA SANTA (SERRADA) 20 X 40CM </v>
          </cell>
          <cell r="C3496" t="str">
            <v>M²</v>
          </cell>
          <cell r="E3496">
            <v>275</v>
          </cell>
        </row>
        <row r="3497">
          <cell r="A3497">
            <v>13188</v>
          </cell>
          <cell r="B3497" t="str">
            <v xml:space="preserve">PEDRA LAGOA SANTA IRREGULAR </v>
          </cell>
          <cell r="C3497" t="str">
            <v>M²</v>
          </cell>
          <cell r="E3497">
            <v>143.75</v>
          </cell>
        </row>
        <row r="3498">
          <cell r="A3498">
            <v>10737</v>
          </cell>
          <cell r="B3498" t="str">
            <v xml:space="preserve">PEDRA MIRACEMA </v>
          </cell>
          <cell r="C3498" t="str">
            <v>M²</v>
          </cell>
          <cell r="E3498">
            <v>125</v>
          </cell>
        </row>
        <row r="3499">
          <cell r="A3499">
            <v>10738</v>
          </cell>
          <cell r="B3499" t="str">
            <v xml:space="preserve">PEDRA PIRENOPOLIS C/ CORTE MANUAL - RETALHO COR AVERMELHADA </v>
          </cell>
          <cell r="C3499" t="str">
            <v>M²</v>
          </cell>
          <cell r="E3499">
            <v>122.5</v>
          </cell>
        </row>
        <row r="3500">
          <cell r="A3500">
            <v>4717</v>
          </cell>
          <cell r="B3500" t="str">
            <v xml:space="preserve">PEDRA PORTUGUESA BRANCA </v>
          </cell>
          <cell r="C3500" t="str">
            <v>M²</v>
          </cell>
          <cell r="E3500">
            <v>118.75</v>
          </cell>
        </row>
        <row r="3501">
          <cell r="A3501">
            <v>4708</v>
          </cell>
          <cell r="B3501" t="str">
            <v xml:space="preserve">PEDRA PORTUGUESA PRETA </v>
          </cell>
          <cell r="C3501" t="str">
            <v>M²</v>
          </cell>
          <cell r="E3501">
            <v>68.75</v>
          </cell>
        </row>
        <row r="3502">
          <cell r="A3502">
            <v>14326</v>
          </cell>
          <cell r="B3502" t="str">
            <v xml:space="preserve">PEDRA QUIXADA </v>
          </cell>
          <cell r="C3502" t="str">
            <v>M²</v>
          </cell>
          <cell r="E3502">
            <v>150</v>
          </cell>
        </row>
        <row r="3503">
          <cell r="A3503">
            <v>4709</v>
          </cell>
          <cell r="B3503" t="str">
            <v xml:space="preserve">PEDRA RACHAO P/ REVESTIMENTO </v>
          </cell>
          <cell r="C3503" t="str">
            <v>M²</v>
          </cell>
          <cell r="E3503">
            <v>293.75</v>
          </cell>
        </row>
        <row r="3504">
          <cell r="A3504">
            <v>13189</v>
          </cell>
          <cell r="B3504" t="str">
            <v xml:space="preserve">PEDRA RIO VERDE (SERRADA) 20 X 40CM </v>
          </cell>
          <cell r="C3504" t="str">
            <v>M²</v>
          </cell>
          <cell r="E3504">
            <v>250</v>
          </cell>
        </row>
        <row r="3505">
          <cell r="A3505">
            <v>4714</v>
          </cell>
          <cell r="B3505" t="str">
            <v xml:space="preserve">PEDRA SABAO </v>
          </cell>
          <cell r="C3505" t="str">
            <v>M²</v>
          </cell>
          <cell r="E3505">
            <v>250</v>
          </cell>
        </row>
        <row r="3506">
          <cell r="A3506">
            <v>4710</v>
          </cell>
          <cell r="B3506" t="str">
            <v xml:space="preserve">PEDRA SAO TOME 20 X 40CM </v>
          </cell>
          <cell r="C3506" t="str">
            <v>M²</v>
          </cell>
          <cell r="E3506">
            <v>221.88</v>
          </cell>
        </row>
        <row r="3507">
          <cell r="A3507">
            <v>4730</v>
          </cell>
          <cell r="B3507" t="str">
            <v xml:space="preserve">PEDRA-DE-MÃO OU PEDRA RACHÃO P/ MURO ARRIMO/FUNDAÇÃO/ENROCAMENTO ETC - POSTO PEDREIRA / FORNECEDOR (SEM FRETE) </v>
          </cell>
          <cell r="C3507" t="str">
            <v>M³</v>
          </cell>
          <cell r="E3507">
            <v>59.15</v>
          </cell>
        </row>
        <row r="3508">
          <cell r="A3508">
            <v>4750</v>
          </cell>
          <cell r="B3508" t="str">
            <v xml:space="preserve">PEDREIRO </v>
          </cell>
          <cell r="C3508" t="str">
            <v>H</v>
          </cell>
          <cell r="E3508">
            <v>9.68</v>
          </cell>
        </row>
        <row r="3509">
          <cell r="A3509">
            <v>4826</v>
          </cell>
          <cell r="B3509" t="str">
            <v xml:space="preserve">PEITORIL MARMORE BRANCO L = 15CM ESP = 3CM, POLIDO </v>
          </cell>
          <cell r="C3509" t="str">
            <v>M</v>
          </cell>
          <cell r="E3509">
            <v>82.41</v>
          </cell>
        </row>
        <row r="3510">
          <cell r="A3510">
            <v>4825</v>
          </cell>
          <cell r="B3510" t="str">
            <v xml:space="preserve">PEITORIL MARMORE BRANCO L = 25CM ESP = 3CM, POLIDO </v>
          </cell>
          <cell r="C3510" t="str">
            <v>M</v>
          </cell>
          <cell r="E3510">
            <v>111.79</v>
          </cell>
        </row>
        <row r="3511">
          <cell r="A3511">
            <v>10855</v>
          </cell>
          <cell r="B3511" t="str">
            <v xml:space="preserve">PEITORIL PRE-MOLDADO DE GRANILITE, MARMORITE OU GRANITINA L = 15CM </v>
          </cell>
          <cell r="C3511" t="str">
            <v>M</v>
          </cell>
          <cell r="E3511">
            <v>24.37</v>
          </cell>
        </row>
        <row r="3512">
          <cell r="A3512">
            <v>13340</v>
          </cell>
          <cell r="B3512" t="str">
            <v xml:space="preserve">PERFIL "U" CHAPA ACO DOBRADA E = 3,04MM H = 20CM ABAS = 5CM (4,36KG/M) </v>
          </cell>
          <cell r="C3512" t="str">
            <v>M</v>
          </cell>
          <cell r="E3512">
            <v>14.26</v>
          </cell>
        </row>
        <row r="3513">
          <cell r="A3513">
            <v>10962</v>
          </cell>
          <cell r="B3513" t="str">
            <v xml:space="preserve">PERFIL ACO ESTRUTURAL "H" - 6" X 6" (QUALQUER ESPESSURA) </v>
          </cell>
          <cell r="C3513" t="str">
            <v>KG</v>
          </cell>
          <cell r="E3513">
            <v>4.4800000000000004</v>
          </cell>
        </row>
        <row r="3514">
          <cell r="A3514">
            <v>4773</v>
          </cell>
          <cell r="B3514" t="str">
            <v xml:space="preserve">PERFIL ACO ESTRUTURAL "I" - 10" X 4 5/8" ESP=11,35 MM (44,65 KG/M) </v>
          </cell>
          <cell r="C3514" t="str">
            <v>M</v>
          </cell>
          <cell r="E3514">
            <v>169.12</v>
          </cell>
        </row>
        <row r="3515">
          <cell r="A3515">
            <v>4774</v>
          </cell>
          <cell r="B3515" t="str">
            <v xml:space="preserve">PERFIL ACO ESTRUTURAL "I" - 12" X 5 1/4" (QUALQUER ESPESSURA) </v>
          </cell>
          <cell r="C3515" t="str">
            <v>KG</v>
          </cell>
          <cell r="E3515">
            <v>4.2699999999999996</v>
          </cell>
        </row>
        <row r="3516">
          <cell r="A3516">
            <v>4775</v>
          </cell>
          <cell r="B3516" t="str">
            <v xml:space="preserve">PERFIL ACO ESTRUTURAL "I" - 12" X 5 1/4" ESP=11,68 MM (60,71 KG/M) </v>
          </cell>
          <cell r="C3516" t="str">
            <v>M</v>
          </cell>
          <cell r="E3516">
            <v>252.95</v>
          </cell>
        </row>
        <row r="3517">
          <cell r="A3517">
            <v>4776</v>
          </cell>
          <cell r="B3517" t="str">
            <v xml:space="preserve">PERFIL ACO ESTRUTURAL "I" - 12" X 5 1/4" ESP=14,35 MM (66,97 KG/M) </v>
          </cell>
          <cell r="C3517" t="str">
            <v>M</v>
          </cell>
          <cell r="E3517">
            <v>276.73</v>
          </cell>
        </row>
        <row r="3518">
          <cell r="A3518">
            <v>4765</v>
          </cell>
          <cell r="B3518" t="str">
            <v xml:space="preserve">PERFIL ACO ESTRUTURAL "I" - 4" X 2 5/8" ESP=6,43 MM (12,65 KG/M) </v>
          </cell>
          <cell r="C3518" t="str">
            <v>M</v>
          </cell>
          <cell r="E3518">
            <v>43.12</v>
          </cell>
        </row>
        <row r="3519">
          <cell r="A3519">
            <v>4766</v>
          </cell>
          <cell r="B3519" t="str">
            <v xml:space="preserve">PERFIL ACO ESTRUTURAL "I" - 6" X 3 3/8" (QUALQUER ESPESSURA) </v>
          </cell>
          <cell r="C3519" t="str">
            <v>KG</v>
          </cell>
          <cell r="E3519">
            <v>3.41</v>
          </cell>
        </row>
        <row r="3520">
          <cell r="A3520">
            <v>4767</v>
          </cell>
          <cell r="B3520" t="str">
            <v xml:space="preserve">PERFIL ACO ESTRUTURAL "I" - 6" X 3 3/8" ESP=8,71 MM (21,95 KG/M) </v>
          </cell>
          <cell r="C3520" t="str">
            <v>M</v>
          </cell>
          <cell r="E3520">
            <v>75.58</v>
          </cell>
        </row>
        <row r="3521">
          <cell r="A3521">
            <v>4768</v>
          </cell>
          <cell r="B3521" t="str">
            <v xml:space="preserve">PERFIL ACO ESTRUTURAL "I" - 8" X 4" (QUALQUER ESPESSURA) </v>
          </cell>
          <cell r="C3521" t="str">
            <v>KG</v>
          </cell>
          <cell r="E3521">
            <v>3.79</v>
          </cell>
        </row>
        <row r="3522">
          <cell r="A3522">
            <v>10963</v>
          </cell>
          <cell r="B3522" t="str">
            <v xml:space="preserve">PERFIL ACO ESTRUTURAL "I" - 8" X 4" ESP=11,20 MM (34,22 KG/M) </v>
          </cell>
          <cell r="C3522" t="str">
            <v>M</v>
          </cell>
          <cell r="E3522">
            <v>140.22</v>
          </cell>
        </row>
        <row r="3523">
          <cell r="A3523">
            <v>4769</v>
          </cell>
          <cell r="B3523" t="str">
            <v xml:space="preserve">PERFIL ACO ESTRUTURAL "I" - 8" X 4" ESP=8,86 MM (30,50 KG/M) </v>
          </cell>
          <cell r="C3523" t="str">
            <v>M</v>
          </cell>
          <cell r="E3523">
            <v>121.83</v>
          </cell>
        </row>
        <row r="3524">
          <cell r="A3524">
            <v>10964</v>
          </cell>
          <cell r="B3524" t="str">
            <v xml:space="preserve">PERFIL ACO ESTRUTURAL "U" - 15" X 3 3/8" (QUALQUER ESPESSURA) </v>
          </cell>
          <cell r="C3524" t="str">
            <v>KG</v>
          </cell>
          <cell r="E3524">
            <v>4.4800000000000004</v>
          </cell>
        </row>
        <row r="3525">
          <cell r="A3525">
            <v>10965</v>
          </cell>
          <cell r="B3525" t="str">
            <v xml:space="preserve">PERFIL ACO ESTRUTURAL "U" - 4" X 1 5/8" ESP=6,27 MM (9,30 KG/M) </v>
          </cell>
          <cell r="C3525" t="str">
            <v>M</v>
          </cell>
          <cell r="E3525">
            <v>31.38</v>
          </cell>
        </row>
        <row r="3526">
          <cell r="A3526">
            <v>10966</v>
          </cell>
          <cell r="B3526" t="str">
            <v xml:space="preserve">PERFIL ACO ESTRUTURAL "U" - 6" X 2" (QUALQUER ESPESSURA) </v>
          </cell>
          <cell r="C3526" t="str">
            <v>KG</v>
          </cell>
          <cell r="E3526">
            <v>3.51</v>
          </cell>
        </row>
        <row r="3527">
          <cell r="A3527">
            <v>11651</v>
          </cell>
          <cell r="B3527" t="str">
            <v xml:space="preserve">PERFURATRIZ PNEUMATICA COM PESO DE 18,9 KG E DIAMETRO IGUAL A 3 CM </v>
          </cell>
          <cell r="C3527" t="str">
            <v>UN</v>
          </cell>
          <cell r="E3527">
            <v>8122.9</v>
          </cell>
        </row>
        <row r="3528">
          <cell r="A3528">
            <v>4780</v>
          </cell>
          <cell r="B3528" t="str">
            <v xml:space="preserve">PERFURATRIZ PNEUMATICA P/ ROCHA TIPO ATLAS COPCO RH-658 - 24,0KG OU EQUIV </v>
          </cell>
          <cell r="C3528" t="str">
            <v>H</v>
          </cell>
          <cell r="E3528">
            <v>1.86</v>
          </cell>
        </row>
        <row r="3529">
          <cell r="A3529">
            <v>4778</v>
          </cell>
          <cell r="B3529" t="str">
            <v xml:space="preserve">PERFURATRIZ PNEUMATICA PARA ROCHA, DE *17* KG (LOCACAO) </v>
          </cell>
          <cell r="C3529" t="str">
            <v>H</v>
          </cell>
          <cell r="E3529">
            <v>1.71</v>
          </cell>
        </row>
        <row r="3530">
          <cell r="A3530">
            <v>1748</v>
          </cell>
          <cell r="B3530" t="str">
            <v xml:space="preserve">PIA ACO INOXIDAVEL 130 X 60CM C/1 CUBA </v>
          </cell>
          <cell r="C3530" t="str">
            <v>UN</v>
          </cell>
          <cell r="E3530">
            <v>140.55000000000001</v>
          </cell>
        </row>
        <row r="3531">
          <cell r="A3531">
            <v>1745</v>
          </cell>
          <cell r="B3531" t="str">
            <v xml:space="preserve">PIA ACO INOXIDAVEL 160 X 60CM C/1 CUBA </v>
          </cell>
          <cell r="C3531" t="str">
            <v>UN</v>
          </cell>
          <cell r="E3531">
            <v>171.02</v>
          </cell>
        </row>
        <row r="3532">
          <cell r="A3532">
            <v>1749</v>
          </cell>
          <cell r="B3532" t="str">
            <v xml:space="preserve">PIA ACO INOXIDAVEL 180 X 60CM C/1 CUBA Código Descriçao do Insumo Unid Preço Mediano (R$) </v>
          </cell>
          <cell r="C3532" t="str">
            <v>UN</v>
          </cell>
          <cell r="E3532">
            <v>192.37</v>
          </cell>
        </row>
        <row r="3533">
          <cell r="A3533">
            <v>1750</v>
          </cell>
          <cell r="B3533" t="str">
            <v xml:space="preserve">PIA ACO INOXIDAVEL 200 X 60CM C/2 CUBAS </v>
          </cell>
          <cell r="C3533" t="str">
            <v>UN</v>
          </cell>
          <cell r="E3533">
            <v>248.62</v>
          </cell>
        </row>
        <row r="3534">
          <cell r="A3534">
            <v>2713</v>
          </cell>
          <cell r="B3534" t="str">
            <v xml:space="preserve">PICARETA PONTA E PONTA SEM CABO </v>
          </cell>
          <cell r="C3534" t="str">
            <v>UN</v>
          </cell>
          <cell r="E3534">
            <v>28.57</v>
          </cell>
        </row>
        <row r="3535">
          <cell r="A3535">
            <v>13617</v>
          </cell>
          <cell r="B3535" t="str">
            <v xml:space="preserve">PICK UP VOLKSWAGEN MOD. SAVEIRO CL 1.8, 98CV, A GASOLINA </v>
          </cell>
          <cell r="C3535" t="str">
            <v>UN</v>
          </cell>
          <cell r="E3535">
            <v>51683.82</v>
          </cell>
        </row>
        <row r="3536">
          <cell r="A3536">
            <v>5328</v>
          </cell>
          <cell r="B3536" t="str">
            <v xml:space="preserve">PIGMENTO CONCENTRADO PARA TINTA PVA BISNAGA 60ML </v>
          </cell>
          <cell r="C3536" t="str">
            <v>UN</v>
          </cell>
          <cell r="E3536">
            <v>4.66</v>
          </cell>
        </row>
        <row r="3537">
          <cell r="A3537">
            <v>5329</v>
          </cell>
          <cell r="B3537" t="str">
            <v xml:space="preserve">PIGMENTO CONCENTRADO PARA TINTA TIPO CORALCOR BISNAGA 28CM3 </v>
          </cell>
          <cell r="C3537" t="str">
            <v>UN</v>
          </cell>
          <cell r="E3537">
            <v>5.63</v>
          </cell>
        </row>
        <row r="3538">
          <cell r="A3538">
            <v>5327</v>
          </cell>
          <cell r="B3538" t="str">
            <v xml:space="preserve">PIGMENTO TP PO XADREZ </v>
          </cell>
          <cell r="C3538" t="str">
            <v>KG</v>
          </cell>
          <cell r="E3538">
            <v>34.97</v>
          </cell>
        </row>
        <row r="3539">
          <cell r="A3539">
            <v>11091</v>
          </cell>
          <cell r="B3539" t="str">
            <v xml:space="preserve">PINGADEIRA PLASTICA P/ TELHA FIBROCIMENTO CANALETE 49 OU KALHETA </v>
          </cell>
          <cell r="C3539" t="str">
            <v>UN</v>
          </cell>
          <cell r="E3539">
            <v>0.28999999999999998</v>
          </cell>
        </row>
        <row r="3540">
          <cell r="A3540">
            <v>11092</v>
          </cell>
          <cell r="B3540" t="str">
            <v xml:space="preserve">PINGADEIRA PLASTICA P/ TELHA FIBROCIMENTO CANALETE 90 </v>
          </cell>
          <cell r="C3540" t="str">
            <v>UN</v>
          </cell>
          <cell r="E3540">
            <v>0.31</v>
          </cell>
        </row>
        <row r="3541">
          <cell r="A3541">
            <v>14147</v>
          </cell>
          <cell r="B3541" t="str">
            <v xml:space="preserve">PINO C/ ROSCA DIAM 1/4" 30 X 20" </v>
          </cell>
          <cell r="C3541" t="str">
            <v>CX</v>
          </cell>
          <cell r="E3541">
            <v>35.58</v>
          </cell>
        </row>
        <row r="3542">
          <cell r="A3542">
            <v>445</v>
          </cell>
          <cell r="B3542" t="str">
            <v xml:space="preserve">PINO P/ ISOLADOR M16X19X320MM 25KV </v>
          </cell>
          <cell r="C3542" t="str">
            <v>UN</v>
          </cell>
          <cell r="E3542">
            <v>8.52</v>
          </cell>
        </row>
        <row r="3543">
          <cell r="A3543">
            <v>444</v>
          </cell>
          <cell r="B3543" t="str">
            <v xml:space="preserve">PINO RETO P/ ISOLADOR 15KV DIMENSOES 16 X 19 X 290MM </v>
          </cell>
          <cell r="C3543" t="str">
            <v>UN</v>
          </cell>
          <cell r="E3543">
            <v>8.99</v>
          </cell>
        </row>
        <row r="3544">
          <cell r="A3544">
            <v>4783</v>
          </cell>
          <cell r="B3544" t="str">
            <v xml:space="preserve">PINTOR </v>
          </cell>
          <cell r="C3544" t="str">
            <v>H</v>
          </cell>
          <cell r="E3544">
            <v>8.9600000000000009</v>
          </cell>
        </row>
        <row r="3545">
          <cell r="A3545">
            <v>12874</v>
          </cell>
          <cell r="B3545" t="str">
            <v xml:space="preserve">PINTOR DE LETREIROS </v>
          </cell>
          <cell r="C3545" t="str">
            <v>H</v>
          </cell>
          <cell r="E3545">
            <v>8.9600000000000009</v>
          </cell>
        </row>
        <row r="3546">
          <cell r="A3546">
            <v>4785</v>
          </cell>
          <cell r="B3546" t="str">
            <v xml:space="preserve">PINTOR PARA TINTA EPOXI </v>
          </cell>
          <cell r="C3546" t="str">
            <v>H</v>
          </cell>
          <cell r="E3546">
            <v>8.9600000000000009</v>
          </cell>
        </row>
        <row r="3547">
          <cell r="A3547">
            <v>4799</v>
          </cell>
          <cell r="B3547" t="str">
            <v xml:space="preserve">PISO BORRACHA 500 X 500 X 15 MM CANELADO P/ ARGAMASSA AI.25 PLURIGOMA PRETO </v>
          </cell>
          <cell r="C3547" t="str">
            <v>M²</v>
          </cell>
          <cell r="E3547">
            <v>335.1</v>
          </cell>
        </row>
        <row r="3548">
          <cell r="A3548">
            <v>4801</v>
          </cell>
          <cell r="B3548" t="str">
            <v xml:space="preserve">PISO BORRACHA 500 X 500 X 3,5 MM CANELADO P/ COLA G.25 PLURIGOMA PRETO </v>
          </cell>
          <cell r="C3548" t="str">
            <v>M²</v>
          </cell>
          <cell r="E3548">
            <v>79.23</v>
          </cell>
        </row>
        <row r="3549">
          <cell r="A3549">
            <v>4802</v>
          </cell>
          <cell r="B3549" t="str">
            <v xml:space="preserve">PISO BORRACHA 500 X 500 X 3,5 MM FRISADO P/ COLA G.45 PLURIGOMA PRETO </v>
          </cell>
          <cell r="C3549" t="str">
            <v>M²</v>
          </cell>
          <cell r="E3549">
            <v>79.23</v>
          </cell>
        </row>
        <row r="3550">
          <cell r="A3550">
            <v>4800</v>
          </cell>
          <cell r="B3550" t="str">
            <v xml:space="preserve">PISO BORRACHA 500 X 500 X 3,5 MM PASTILHADO P/ COLA G.15 PLURIGOMA PRETO </v>
          </cell>
          <cell r="C3550" t="str">
            <v>M²</v>
          </cell>
          <cell r="E3550">
            <v>40.89</v>
          </cell>
        </row>
        <row r="3551">
          <cell r="A3551">
            <v>4798</v>
          </cell>
          <cell r="B3551" t="str">
            <v xml:space="preserve">PISO BORRACHA 500 X 500 X 7 MM CANELADO P/ ARGAMASSA A.25 PLURIGOMA PRETO </v>
          </cell>
          <cell r="C3551" t="str">
            <v>M²</v>
          </cell>
          <cell r="E3551">
            <v>177.93</v>
          </cell>
        </row>
        <row r="3552">
          <cell r="A3552">
            <v>4796</v>
          </cell>
          <cell r="B3552" t="str">
            <v xml:space="preserve">PISO BORRACHA 500 X 500 X 7 MM FRISADO P/ ARGAMASSA A.45 PLURIGOMA PRETO </v>
          </cell>
          <cell r="C3552" t="str">
            <v>M²</v>
          </cell>
          <cell r="E3552">
            <v>177.93</v>
          </cell>
        </row>
        <row r="3553">
          <cell r="A3553">
            <v>4797</v>
          </cell>
          <cell r="B3553" t="str">
            <v xml:space="preserve">PISO BORRACHA 500 X 500 X 7 MM PASTILHADO P/ ARGAMASSA A.15 PLURIGOMA PRETO </v>
          </cell>
          <cell r="C3553" t="str">
            <v>M²</v>
          </cell>
          <cell r="E3553">
            <v>177.21</v>
          </cell>
        </row>
        <row r="3554">
          <cell r="A3554">
            <v>4794</v>
          </cell>
          <cell r="B3554" t="str">
            <v xml:space="preserve">PISO DE BORRACHA DE 500 X 500 X 14 MM SPORTGOMA P/ ARGAMASSA PRETO PLURIGOMA </v>
          </cell>
          <cell r="C3554" t="str">
            <v>M²</v>
          </cell>
          <cell r="E3554">
            <v>222.64</v>
          </cell>
        </row>
        <row r="3555">
          <cell r="A3555">
            <v>25965</v>
          </cell>
          <cell r="B3555" t="str">
            <v xml:space="preserve">PISO DE BORRACHA SINTÉTICA 50X50CM - ESP 4.00 MM, MODELO CANELADO, COR VERDE MUSGO </v>
          </cell>
          <cell r="C3555" t="str">
            <v>M²</v>
          </cell>
          <cell r="E3555">
            <v>168.12</v>
          </cell>
        </row>
        <row r="3556">
          <cell r="A3556">
            <v>4795</v>
          </cell>
          <cell r="B3556" t="str">
            <v xml:space="preserve">PISO DE BORRACHA 500 X 500 X 15 MM PASTILHADO P/ ARGAMASSA AI.15 PLURIGOMA PRETO </v>
          </cell>
          <cell r="C3556" t="str">
            <v>M²</v>
          </cell>
          <cell r="E3556">
            <v>310.11</v>
          </cell>
        </row>
        <row r="3557">
          <cell r="A3557">
            <v>4786</v>
          </cell>
          <cell r="B3557" t="str">
            <v xml:space="preserve">PISO EM GRANILITE, MARMORITE OU GRANITINA - ESP = 8 MM </v>
          </cell>
          <cell r="C3557" t="str">
            <v>M²</v>
          </cell>
          <cell r="E3557">
            <v>29</v>
          </cell>
        </row>
        <row r="3558">
          <cell r="A3558">
            <v>25977</v>
          </cell>
          <cell r="B3558" t="str">
            <v xml:space="preserve">PISO EM GRANITO BRANCO MARFIM 30X30CM E=2CM LEVIGADO </v>
          </cell>
          <cell r="C3558" t="str">
            <v>M²</v>
          </cell>
          <cell r="E3558">
            <v>317.64999999999998</v>
          </cell>
        </row>
        <row r="3559">
          <cell r="A3559">
            <v>25978</v>
          </cell>
          <cell r="B3559" t="str">
            <v xml:space="preserve">PISO EM GRANITO BRANCO MARFIM 50X50CM E=2CM LEVIGADO </v>
          </cell>
          <cell r="C3559" t="str">
            <v>M²</v>
          </cell>
          <cell r="E3559">
            <v>349.41</v>
          </cell>
        </row>
        <row r="3560">
          <cell r="A3560">
            <v>25979</v>
          </cell>
          <cell r="B3560" t="str">
            <v xml:space="preserve">PISO EM GRANITO BRANCO MONET 50X50CM E=2CM LEVIGADO </v>
          </cell>
          <cell r="C3560" t="str">
            <v>M²</v>
          </cell>
          <cell r="E3560">
            <v>338.82</v>
          </cell>
        </row>
        <row r="3561">
          <cell r="A3561">
            <v>25980</v>
          </cell>
          <cell r="B3561" t="str">
            <v xml:space="preserve">PISO EM GRANITO BRANCO QUARTZ E=2CM LEVIGADO </v>
          </cell>
          <cell r="C3561" t="str">
            <v>M²</v>
          </cell>
          <cell r="E3561">
            <v>349.41</v>
          </cell>
        </row>
        <row r="3562">
          <cell r="A3562">
            <v>25981</v>
          </cell>
          <cell r="B3562" t="str">
            <v xml:space="preserve">PISO EM GRANITO BRANCO QUARTZ 30X30CM E=2CM LEVIGADO </v>
          </cell>
          <cell r="C3562" t="str">
            <v>M²</v>
          </cell>
          <cell r="E3562">
            <v>421.41</v>
          </cell>
        </row>
        <row r="3563">
          <cell r="A3563">
            <v>25982</v>
          </cell>
          <cell r="B3563" t="str">
            <v xml:space="preserve">PISO EM GRANITO BRANCO QUARTZ 50X50CM E=2CM LEVIGADO </v>
          </cell>
          <cell r="C3563" t="str">
            <v>M²</v>
          </cell>
          <cell r="E3563">
            <v>419.29</v>
          </cell>
        </row>
        <row r="3564">
          <cell r="A3564">
            <v>21105</v>
          </cell>
          <cell r="B3564" t="str">
            <v xml:space="preserve">PISO EM LAJOTAO COLONIAL </v>
          </cell>
          <cell r="C3564" t="str">
            <v>M²</v>
          </cell>
          <cell r="E3564">
            <v>7.88</v>
          </cell>
        </row>
        <row r="3565">
          <cell r="A3565">
            <v>21108</v>
          </cell>
          <cell r="B3565" t="str">
            <v xml:space="preserve">PISO PORCELANATO POLIDO EXTRA 40 X 40 CM </v>
          </cell>
          <cell r="C3565" t="str">
            <v>M²</v>
          </cell>
          <cell r="E3565">
            <v>84.78</v>
          </cell>
        </row>
        <row r="3566">
          <cell r="A3566">
            <v>4792</v>
          </cell>
          <cell r="B3566" t="str">
            <v xml:space="preserve">PISO VINÍLICO EM PLACAS DE 30 X 30CM, C/ FLASH, ESP = 3,2MM </v>
          </cell>
          <cell r="C3566" t="str">
            <v>M²</v>
          </cell>
          <cell r="E3566">
            <v>102.23</v>
          </cell>
        </row>
        <row r="3567">
          <cell r="A3567">
            <v>4790</v>
          </cell>
          <cell r="B3567" t="str">
            <v xml:space="preserve">PISO VINILICO EM PLACAS DE *30 X 30* CM, E = 2 MM (SEM COLOCACAO) </v>
          </cell>
          <cell r="C3567" t="str">
            <v>M²</v>
          </cell>
          <cell r="E3567">
            <v>60</v>
          </cell>
        </row>
        <row r="3568">
          <cell r="A3568">
            <v>10851</v>
          </cell>
          <cell r="B3568" t="str">
            <v xml:space="preserve">PLACA ACRILICO P/IDENTIFICACAO 25 X 8CM E=4MM </v>
          </cell>
          <cell r="C3568" t="str">
            <v>UN</v>
          </cell>
          <cell r="E3568">
            <v>64.17</v>
          </cell>
        </row>
        <row r="3569">
          <cell r="A3569">
            <v>21110</v>
          </cell>
          <cell r="B3569" t="str">
            <v xml:space="preserve">PLACA CEGA METALICA REDONDA P/ TOMADA DE PISO 3 X 3" </v>
          </cell>
          <cell r="C3569" t="str">
            <v>UN</v>
          </cell>
          <cell r="E3569">
            <v>10.59</v>
          </cell>
        </row>
        <row r="3570">
          <cell r="A3570">
            <v>12121</v>
          </cell>
          <cell r="B3570" t="str">
            <v xml:space="preserve">PLACA CEGA REDONDA 3'' EM TERMOPLASTICO, TIPO SILENTOQUE PIAL OU EQUIV </v>
          </cell>
          <cell r="C3570" t="str">
            <v>UN</v>
          </cell>
          <cell r="E3570">
            <v>3.71</v>
          </cell>
        </row>
        <row r="3571">
          <cell r="A3571">
            <v>12119</v>
          </cell>
          <cell r="B3571" t="str">
            <v xml:space="preserve">PLACA CEGA 4 X 2'' EM TERMOPLASTICO, TIPO SILENTOQUE PIAL OU EQUIV </v>
          </cell>
          <cell r="C3571" t="str">
            <v>UN</v>
          </cell>
          <cell r="E3571">
            <v>1.9</v>
          </cell>
        </row>
        <row r="3572">
          <cell r="A3572">
            <v>12120</v>
          </cell>
          <cell r="B3572" t="str">
            <v xml:space="preserve">PLACA CEGA 4 X 4'' EM TERMOPLASTICO, TIPO SILENTOQUE PIAL OU EQUIV </v>
          </cell>
          <cell r="C3572" t="str">
            <v>UN</v>
          </cell>
          <cell r="E3572">
            <v>4.41</v>
          </cell>
        </row>
        <row r="3573">
          <cell r="A3573">
            <v>4812</v>
          </cell>
          <cell r="B3573" t="str">
            <v xml:space="preserve">PLACA DE GESSO PARA FORRO, DE 60 X 60* CM E ESPESSURA DE 12 MM (30 MM NAS BORDAS) (SEM COLOCACAO) </v>
          </cell>
          <cell r="C3573" t="str">
            <v>M²</v>
          </cell>
          <cell r="E3573">
            <v>6.42</v>
          </cell>
        </row>
        <row r="3574">
          <cell r="A3574">
            <v>10848</v>
          </cell>
          <cell r="B3574" t="str">
            <v xml:space="preserve">PLACA DE INAUGURACAO DURALUMINIO 40 X 60CM </v>
          </cell>
          <cell r="C3574" t="str">
            <v>UN</v>
          </cell>
          <cell r="E3574">
            <v>256.08999999999997</v>
          </cell>
        </row>
        <row r="3575">
          <cell r="A3575">
            <v>10849</v>
          </cell>
          <cell r="B3575" t="str">
            <v xml:space="preserve">PLACA DE INAUGURACAO EM BRONZE 35 X 50CM </v>
          </cell>
          <cell r="C3575" t="str">
            <v>UN</v>
          </cell>
          <cell r="E3575">
            <v>1321.26</v>
          </cell>
        </row>
        <row r="3576">
          <cell r="A3576">
            <v>4818</v>
          </cell>
          <cell r="B3576" t="str">
            <v xml:space="preserve">PLACA DE MARMORE BRANCO POLIDO, PARA PISO, DE 30 X 30 CM, E = 2 CM </v>
          </cell>
          <cell r="C3576" t="str">
            <v>M²</v>
          </cell>
          <cell r="E3576">
            <v>215.51</v>
          </cell>
        </row>
        <row r="3577">
          <cell r="A3577">
            <v>10850</v>
          </cell>
          <cell r="B3577" t="str">
            <v xml:space="preserve">PLACA DE NUMERACAO DE CHAPA GALVANIZADA NUM 18 12 X 18CM </v>
          </cell>
          <cell r="C3577" t="str">
            <v>UN</v>
          </cell>
          <cell r="E3577">
            <v>31.92</v>
          </cell>
        </row>
        <row r="3578">
          <cell r="A3578">
            <v>13629</v>
          </cell>
          <cell r="B3578" t="str">
            <v xml:space="preserve">PLACA DE OBRA (IDENTIFICACAO) PARA CONSTRUCAO CIVIL EM CHAPA GALVANIZADA NUM 26 (NAO INCLUI COLOCACAO) </v>
          </cell>
          <cell r="C3578" t="str">
            <v>M²</v>
          </cell>
          <cell r="E3578">
            <v>136.80000000000001</v>
          </cell>
        </row>
        <row r="3579">
          <cell r="A3579">
            <v>4813</v>
          </cell>
          <cell r="B3579" t="str">
            <v xml:space="preserve">PLACA DE OBRA (PARA CONSTRUCAO CIVIL) EM CHAPA GALVANIZADA *Nº 22*, PINTADA, DE *2,0 X 1,0* M, SEM COLOCACAO </v>
          </cell>
          <cell r="C3579" t="str">
            <v>M²</v>
          </cell>
          <cell r="E3579">
            <v>142.5</v>
          </cell>
        </row>
        <row r="3580">
          <cell r="A3580">
            <v>3408</v>
          </cell>
          <cell r="B3580" t="str">
            <v xml:space="preserve">PLACA DE POLIESTIRENO EXPANDIDO (ISOPOR) PARA ISOLAMENTO TERMICO/ACÚSTICO, COM 1,20 X 0,60 M, E = 2 CM </v>
          </cell>
          <cell r="C3580" t="str">
            <v>M²</v>
          </cell>
          <cell r="E3580">
            <v>3.65</v>
          </cell>
        </row>
        <row r="3581">
          <cell r="A3581">
            <v>11094</v>
          </cell>
          <cell r="B3581" t="str">
            <v xml:space="preserve">PLACA DE VEDACAO NERVURA P/ TELHA FIBROCIMENTO CANALETE 90 </v>
          </cell>
          <cell r="C3581" t="str">
            <v>UN</v>
          </cell>
          <cell r="E3581">
            <v>8.75</v>
          </cell>
        </row>
        <row r="3582">
          <cell r="A3582">
            <v>4309</v>
          </cell>
          <cell r="B3582" t="str">
            <v xml:space="preserve">PLACA DE VENTILACAO P/ TELHA FIBROCIMENTO CANALETE 49 KALHETA </v>
          </cell>
          <cell r="C3582" t="str">
            <v>UN</v>
          </cell>
          <cell r="E3582">
            <v>1.77</v>
          </cell>
        </row>
        <row r="3583">
          <cell r="A3583">
            <v>4307</v>
          </cell>
          <cell r="B3583" t="str">
            <v xml:space="preserve">PLACA DE VENTILACAO P/ TELHA FIBROCIMENTO CANALETE 90 OU KALHETAO Código Descriçao do Insumo Unid Preço Mediano (R$) </v>
          </cell>
          <cell r="C3583" t="str">
            <v>UN</v>
          </cell>
          <cell r="E3583">
            <v>4.59</v>
          </cell>
        </row>
        <row r="3584">
          <cell r="A3584">
            <v>13521</v>
          </cell>
          <cell r="B3584" t="str">
            <v xml:space="preserve">PLACA ESMALTADA P/ IDENTIFICACAO NR DE RUA </v>
          </cell>
          <cell r="C3584" t="str">
            <v>UN</v>
          </cell>
          <cell r="E3584">
            <v>47.02</v>
          </cell>
        </row>
        <row r="3585">
          <cell r="A3585">
            <v>4820</v>
          </cell>
          <cell r="B3585" t="str">
            <v xml:space="preserve">PLACA MARMORE BRANCO COMUM 15 X 30CM E = 2,5CM, POLIDO P/ REVESTIMENTO </v>
          </cell>
          <cell r="C3585" t="str">
            <v>M²</v>
          </cell>
          <cell r="E3585">
            <v>207.97</v>
          </cell>
        </row>
        <row r="3586">
          <cell r="A3586">
            <v>4819</v>
          </cell>
          <cell r="B3586" t="str">
            <v xml:space="preserve">PLACA MARMORE BRANCO COMUM 15 X 30CM E = 3CM, POLIDO P/ REVESTIMENTO </v>
          </cell>
          <cell r="C3586" t="str">
            <v>M²</v>
          </cell>
          <cell r="E3586">
            <v>233.97</v>
          </cell>
        </row>
        <row r="3587">
          <cell r="A3587">
            <v>4822</v>
          </cell>
          <cell r="B3587" t="str">
            <v xml:space="preserve">PLACA MARMORE BRANCO 15 X 30CM E = 2CM, POLIDO PARA REVESTIMENTO </v>
          </cell>
          <cell r="C3587" t="str">
            <v>M²</v>
          </cell>
          <cell r="E3587">
            <v>228.77</v>
          </cell>
        </row>
        <row r="3588">
          <cell r="A3588">
            <v>4821</v>
          </cell>
          <cell r="B3588" t="str">
            <v xml:space="preserve">PLACA MARMORE BRANCO 30 X 30CM E = 3CM, P/ PISO, POLIDO </v>
          </cell>
          <cell r="C3588" t="str">
            <v>M²</v>
          </cell>
          <cell r="E3588">
            <v>319.86</v>
          </cell>
        </row>
        <row r="3589">
          <cell r="A3589">
            <v>10698</v>
          </cell>
          <cell r="B3589" t="str">
            <v xml:space="preserve">PLACA PRE-MOLDADA DE GRANILITE, MARMORITE OU GRANITINA ESP = 3CM P/ PAREDE </v>
          </cell>
          <cell r="C3589" t="str">
            <v>M²</v>
          </cell>
          <cell r="E3589">
            <v>60.92</v>
          </cell>
        </row>
        <row r="3590">
          <cell r="A3590">
            <v>4895</v>
          </cell>
          <cell r="B3590" t="str">
            <v xml:space="preserve">PLUG DE PVC ROSCAVEL, DE 1/2" (NBR 5648) </v>
          </cell>
          <cell r="C3590" t="str">
            <v>UN</v>
          </cell>
          <cell r="E3590">
            <v>0.31</v>
          </cell>
        </row>
        <row r="3591">
          <cell r="A3591">
            <v>4893</v>
          </cell>
          <cell r="B3591" t="str">
            <v xml:space="preserve">PLUG OU BUJAO FERRO GALV 1 1/2" </v>
          </cell>
          <cell r="C3591" t="str">
            <v>UN</v>
          </cell>
          <cell r="E3591">
            <v>4.93</v>
          </cell>
        </row>
        <row r="3592">
          <cell r="A3592">
            <v>4894</v>
          </cell>
          <cell r="B3592" t="str">
            <v xml:space="preserve">PLUG OU BUJAO FERRO GALV 1 1/4" </v>
          </cell>
          <cell r="C3592" t="str">
            <v>UN</v>
          </cell>
          <cell r="E3592">
            <v>3.8</v>
          </cell>
        </row>
        <row r="3593">
          <cell r="A3593">
            <v>4888</v>
          </cell>
          <cell r="B3593" t="str">
            <v xml:space="preserve">PLUG OU BUJAO FERRO GALV 1/2" </v>
          </cell>
          <cell r="C3593" t="str">
            <v>UN</v>
          </cell>
          <cell r="E3593">
            <v>1.1299999999999999</v>
          </cell>
        </row>
        <row r="3594">
          <cell r="A3594">
            <v>4890</v>
          </cell>
          <cell r="B3594" t="str">
            <v xml:space="preserve">PLUG OU BUJAO FERRO GALV 1" </v>
          </cell>
          <cell r="C3594" t="str">
            <v>UN</v>
          </cell>
          <cell r="E3594">
            <v>2.5299999999999998</v>
          </cell>
        </row>
        <row r="3595">
          <cell r="A3595">
            <v>12411</v>
          </cell>
          <cell r="B3595" t="str">
            <v xml:space="preserve">PLUG OU BUJAO FERRO GALV 2 1/2" </v>
          </cell>
          <cell r="C3595" t="str">
            <v>UN</v>
          </cell>
          <cell r="E3595">
            <v>14.09</v>
          </cell>
        </row>
        <row r="3596">
          <cell r="A3596">
            <v>4891</v>
          </cell>
          <cell r="B3596" t="str">
            <v xml:space="preserve">PLUG OU BUJAO FERRO GALV 2" </v>
          </cell>
          <cell r="C3596" t="str">
            <v>UN</v>
          </cell>
          <cell r="E3596">
            <v>7.49</v>
          </cell>
        </row>
        <row r="3597">
          <cell r="A3597">
            <v>4889</v>
          </cell>
          <cell r="B3597" t="str">
            <v xml:space="preserve">PLUG OU BUJAO FERRO GALV 3/4" </v>
          </cell>
          <cell r="C3597" t="str">
            <v>UN</v>
          </cell>
          <cell r="E3597">
            <v>1.77</v>
          </cell>
        </row>
        <row r="3598">
          <cell r="A3598">
            <v>4892</v>
          </cell>
          <cell r="B3598" t="str">
            <v xml:space="preserve">PLUG OU BUJAO FERRO GALV 3" </v>
          </cell>
          <cell r="C3598" t="str">
            <v>UN</v>
          </cell>
          <cell r="E3598">
            <v>19.36</v>
          </cell>
        </row>
        <row r="3599">
          <cell r="A3599">
            <v>12412</v>
          </cell>
          <cell r="B3599" t="str">
            <v xml:space="preserve">PLUG OU BUJAO FERRO GALV 4" </v>
          </cell>
          <cell r="C3599" t="str">
            <v>UN</v>
          </cell>
          <cell r="E3599">
            <v>37.86</v>
          </cell>
        </row>
        <row r="3600">
          <cell r="A3600">
            <v>4900</v>
          </cell>
          <cell r="B3600" t="str">
            <v xml:space="preserve">PLUG PVC C/ROSCA P/ AGUA FRIA PREDIAL 1.1/2" </v>
          </cell>
          <cell r="C3600" t="str">
            <v>UN</v>
          </cell>
          <cell r="E3600">
            <v>3.26</v>
          </cell>
        </row>
        <row r="3601">
          <cell r="A3601">
            <v>4898</v>
          </cell>
          <cell r="B3601" t="str">
            <v xml:space="preserve">PLUG PVC C/ROSCA P/ AGUA FRIA PREDIAL 1.1/4" </v>
          </cell>
          <cell r="C3601" t="str">
            <v>UN</v>
          </cell>
          <cell r="E3601">
            <v>1.1299999999999999</v>
          </cell>
        </row>
        <row r="3602">
          <cell r="A3602">
            <v>4897</v>
          </cell>
          <cell r="B3602" t="str">
            <v xml:space="preserve">PLUG PVC C/ROSCA P/ AGUA FRIA PREDIAL 1" </v>
          </cell>
          <cell r="C3602" t="str">
            <v>UN</v>
          </cell>
          <cell r="E3602">
            <v>1.0900000000000001</v>
          </cell>
        </row>
        <row r="3603">
          <cell r="A3603">
            <v>4899</v>
          </cell>
          <cell r="B3603" t="str">
            <v xml:space="preserve">PLUG PVC C/ROSCA P/ AGUA FRIA PREDIAL 2" </v>
          </cell>
          <cell r="C3603" t="str">
            <v>UN</v>
          </cell>
          <cell r="E3603">
            <v>3.69</v>
          </cell>
        </row>
        <row r="3604">
          <cell r="A3604">
            <v>4896</v>
          </cell>
          <cell r="B3604" t="str">
            <v xml:space="preserve">PLUG PVC C/ROSCA P/ AGUA FRIA PREDIAL 3/4" </v>
          </cell>
          <cell r="C3604" t="str">
            <v>UN</v>
          </cell>
          <cell r="E3604">
            <v>0.47</v>
          </cell>
        </row>
        <row r="3605">
          <cell r="A3605">
            <v>4907</v>
          </cell>
          <cell r="B3605" t="str">
            <v xml:space="preserve">PLUG PVC NBR 10569 P/ REDE COLET ESG JE DN 100MM </v>
          </cell>
          <cell r="C3605" t="str">
            <v>UN</v>
          </cell>
          <cell r="E3605">
            <v>46.94</v>
          </cell>
        </row>
        <row r="3606">
          <cell r="A3606">
            <v>4906</v>
          </cell>
          <cell r="B3606" t="str">
            <v xml:space="preserve">PLUG PVC NBR 10569 P/ REDE COLET ESG JE DN 125MM </v>
          </cell>
          <cell r="C3606" t="str">
            <v>UN</v>
          </cell>
          <cell r="E3606">
            <v>55.16</v>
          </cell>
        </row>
        <row r="3607">
          <cell r="A3607">
            <v>4902</v>
          </cell>
          <cell r="B3607" t="str">
            <v xml:space="preserve">PLUG PVC NBR 10569 P/ REDE COLET ESG JE DN 150MM </v>
          </cell>
          <cell r="C3607" t="str">
            <v>UN</v>
          </cell>
          <cell r="E3607">
            <v>65.12</v>
          </cell>
        </row>
        <row r="3608">
          <cell r="A3608">
            <v>4908</v>
          </cell>
          <cell r="B3608" t="str">
            <v xml:space="preserve">PLUG PVC NBR 10569 P/ REDE COLET ESG JE DN 200MM </v>
          </cell>
          <cell r="C3608" t="str">
            <v>UN</v>
          </cell>
          <cell r="E3608">
            <v>96.1</v>
          </cell>
        </row>
        <row r="3609">
          <cell r="A3609">
            <v>4909</v>
          </cell>
          <cell r="B3609" t="str">
            <v xml:space="preserve">PLUG PVC NBR 10569 P/ REDE COLET ESG JE DN 250MM </v>
          </cell>
          <cell r="C3609" t="str">
            <v>UN</v>
          </cell>
          <cell r="E3609">
            <v>163.83000000000001</v>
          </cell>
        </row>
        <row r="3610">
          <cell r="A3610">
            <v>4904</v>
          </cell>
          <cell r="B3610" t="str">
            <v xml:space="preserve">PLUG PVC NBR 10569 P/ REDE COLET ESG JE DN 300MM </v>
          </cell>
          <cell r="C3610" t="str">
            <v>UN</v>
          </cell>
          <cell r="E3610">
            <v>367.33</v>
          </cell>
        </row>
        <row r="3611">
          <cell r="A3611">
            <v>4903</v>
          </cell>
          <cell r="B3611" t="str">
            <v xml:space="preserve">PLUG PVC NBR 10569 P/ REDE COLET ESG JE DN 350MM </v>
          </cell>
          <cell r="C3611" t="str">
            <v>UN</v>
          </cell>
          <cell r="E3611">
            <v>472.99</v>
          </cell>
        </row>
        <row r="3612">
          <cell r="A3612">
            <v>4905</v>
          </cell>
          <cell r="B3612" t="str">
            <v xml:space="preserve">PLUG PVC NBR 10569 P/ REDE COLET ESG JE DN 400MM </v>
          </cell>
          <cell r="C3612" t="str">
            <v>UN</v>
          </cell>
          <cell r="E3612">
            <v>612.32000000000005</v>
          </cell>
        </row>
        <row r="3613">
          <cell r="A3613">
            <v>11073</v>
          </cell>
          <cell r="B3613" t="str">
            <v xml:space="preserve">PLUG PVC P/ ESG PREDIAL 75MM </v>
          </cell>
          <cell r="C3613" t="str">
            <v>UN</v>
          </cell>
          <cell r="E3613">
            <v>4.26</v>
          </cell>
        </row>
        <row r="3614">
          <cell r="A3614">
            <v>11071</v>
          </cell>
          <cell r="B3614" t="str">
            <v xml:space="preserve">PLUG PVC P/ ESG PREDIAL 100MM </v>
          </cell>
          <cell r="C3614" t="str">
            <v>UN</v>
          </cell>
          <cell r="E3614">
            <v>5.08</v>
          </cell>
        </row>
        <row r="3615">
          <cell r="A3615">
            <v>11072</v>
          </cell>
          <cell r="B3615" t="str">
            <v xml:space="preserve">PLUG PVC P/ ESG PREDIAL 50MM </v>
          </cell>
          <cell r="C3615" t="str">
            <v>UN</v>
          </cell>
          <cell r="E3615">
            <v>1.86</v>
          </cell>
        </row>
        <row r="3616">
          <cell r="A3616">
            <v>2509</v>
          </cell>
          <cell r="B3616" t="str">
            <v xml:space="preserve">PLUG 3P + T 30A/440V REFERENCIA 56406, USO INDUSTRIAL TP PIAL OU EQUIV </v>
          </cell>
          <cell r="C3616" t="str">
            <v>UN</v>
          </cell>
          <cell r="E3616">
            <v>36.82</v>
          </cell>
        </row>
        <row r="3617">
          <cell r="A3617">
            <v>1374</v>
          </cell>
          <cell r="B3617" t="str">
            <v xml:space="preserve">PO 1 P/ TRATAM ESPECIAL (SIST IMPERM) CIMENTO ESPECIAL PEGA RAPIDA HEY'DI, VIAPOL OU EQUIV </v>
          </cell>
          <cell r="C3617" t="str">
            <v>KG</v>
          </cell>
          <cell r="E3617">
            <v>3.01</v>
          </cell>
        </row>
        <row r="3618">
          <cell r="A3618">
            <v>1375</v>
          </cell>
          <cell r="B3618" t="str">
            <v xml:space="preserve">PO 2 P/ TRATAM ESPECIAL (SIST IMPERM) CIMENTO ESPECIAL PEGA ULTRA RAPIDA HEY'DI, VIAPOL OU EQUIV </v>
          </cell>
          <cell r="C3618" t="str">
            <v>KG</v>
          </cell>
          <cell r="E3618">
            <v>7.28</v>
          </cell>
        </row>
        <row r="3619">
          <cell r="A3619">
            <v>4752</v>
          </cell>
          <cell r="B3619" t="str">
            <v xml:space="preserve">POCEIRO </v>
          </cell>
          <cell r="C3619" t="str">
            <v>H</v>
          </cell>
          <cell r="E3619">
            <v>13.58</v>
          </cell>
        </row>
        <row r="3620">
          <cell r="A3620">
            <v>13954</v>
          </cell>
          <cell r="B3620" t="str">
            <v xml:space="preserve">POLIDORA DE PISO (POLITRIZ) ELETRICA 4HP/12A**CAIXA** </v>
          </cell>
          <cell r="C3620" t="str">
            <v>UN</v>
          </cell>
          <cell r="E3620">
            <v>6845.26</v>
          </cell>
        </row>
        <row r="3621">
          <cell r="A3621">
            <v>11427</v>
          </cell>
          <cell r="B3621" t="str">
            <v xml:space="preserve">POLVORA NEGRA </v>
          </cell>
          <cell r="C3621" t="str">
            <v>KG</v>
          </cell>
          <cell r="E3621">
            <v>12.95</v>
          </cell>
        </row>
        <row r="3622">
          <cell r="A3622">
            <v>26022</v>
          </cell>
          <cell r="B3622" t="str">
            <v xml:space="preserve">PONTEIRO PARA ROMPEDOR 1 1/4" ( 32MM) , SEXTAVADO, TIPO TORNIBRÁS REF. 3083.3047-00 OU SIMILAR </v>
          </cell>
          <cell r="C3622" t="str">
            <v>UN</v>
          </cell>
          <cell r="E3622">
            <v>61.55</v>
          </cell>
        </row>
        <row r="3623">
          <cell r="A3623">
            <v>421</v>
          </cell>
          <cell r="B3623" t="str">
            <v xml:space="preserve">PORCA OLHAL ACO P/ PARAFUSO C/ DIAM NOMINAL DE 16MM </v>
          </cell>
          <cell r="C3623" t="str">
            <v>UN</v>
          </cell>
          <cell r="E3623">
            <v>7.59</v>
          </cell>
        </row>
        <row r="3624">
          <cell r="A3624">
            <v>3402</v>
          </cell>
          <cell r="B3624" t="str">
            <v xml:space="preserve">PORCA OLHAL ACO ZINCADO QUENTE M-16 </v>
          </cell>
          <cell r="C3624" t="str">
            <v>UN</v>
          </cell>
          <cell r="E3624">
            <v>5.03</v>
          </cell>
        </row>
        <row r="3625">
          <cell r="A3625">
            <v>14210</v>
          </cell>
          <cell r="B3625" t="str">
            <v xml:space="preserve">PORCA SEXTAVADA ESF H = 70MM CHAVE 55MM </v>
          </cell>
          <cell r="C3625" t="str">
            <v>UN</v>
          </cell>
          <cell r="E3625">
            <v>75.38</v>
          </cell>
        </row>
        <row r="3626">
          <cell r="A3626">
            <v>11973</v>
          </cell>
          <cell r="B3626" t="str">
            <v xml:space="preserve">PORCA SEXTAVADA H = 50MM </v>
          </cell>
          <cell r="C3626" t="str">
            <v>UN</v>
          </cell>
          <cell r="E3626">
            <v>40.03</v>
          </cell>
        </row>
        <row r="3627">
          <cell r="A3627">
            <v>4341</v>
          </cell>
          <cell r="B3627" t="str">
            <v xml:space="preserve">PORCA ZINCADA QUADRADA 10 MM </v>
          </cell>
          <cell r="C3627" t="str">
            <v>UN</v>
          </cell>
          <cell r="E3627">
            <v>0.23</v>
          </cell>
        </row>
        <row r="3628">
          <cell r="A3628">
            <v>4337</v>
          </cell>
          <cell r="B3628" t="str">
            <v xml:space="preserve">PORCA ZINCADA QUADRADA 16 MM </v>
          </cell>
          <cell r="C3628" t="str">
            <v>UN</v>
          </cell>
          <cell r="E3628">
            <v>0.49</v>
          </cell>
        </row>
        <row r="3629">
          <cell r="A3629">
            <v>14148</v>
          </cell>
          <cell r="B3629" t="str">
            <v xml:space="preserve">PORCA ZINCADA SEXTAVADA ALTA 1/4" </v>
          </cell>
          <cell r="C3629" t="str">
            <v>UN</v>
          </cell>
          <cell r="E3629">
            <v>0.06</v>
          </cell>
        </row>
        <row r="3630">
          <cell r="A3630">
            <v>4339</v>
          </cell>
          <cell r="B3630" t="str">
            <v xml:space="preserve">PORCA ZINCADA SEXTAVADA 1/2" </v>
          </cell>
          <cell r="C3630" t="str">
            <v>UN</v>
          </cell>
          <cell r="E3630">
            <v>0.45</v>
          </cell>
        </row>
        <row r="3631">
          <cell r="A3631">
            <v>11971</v>
          </cell>
          <cell r="B3631" t="str">
            <v xml:space="preserve">PORCA ZINCADA SEXTAVADA 24MM </v>
          </cell>
          <cell r="C3631" t="str">
            <v>UN</v>
          </cell>
          <cell r="E3631">
            <v>3.2</v>
          </cell>
        </row>
        <row r="3632">
          <cell r="A3632">
            <v>4342</v>
          </cell>
          <cell r="B3632" t="str">
            <v xml:space="preserve">PORCA ZINCADA SEXTAVADA 3/8" </v>
          </cell>
          <cell r="C3632" t="str">
            <v>UN</v>
          </cell>
          <cell r="E3632">
            <v>0.19</v>
          </cell>
        </row>
        <row r="3633">
          <cell r="A3633">
            <v>4330</v>
          </cell>
          <cell r="B3633" t="str">
            <v xml:space="preserve">PORCA ZINCADA SEXTAVADA 5/16" </v>
          </cell>
          <cell r="C3633" t="str">
            <v>UN</v>
          </cell>
          <cell r="E3633">
            <v>0.11</v>
          </cell>
        </row>
        <row r="3634">
          <cell r="A3634">
            <v>4340</v>
          </cell>
          <cell r="B3634" t="str">
            <v xml:space="preserve">PORCA ZINCADA SEXTAVADA 5/8" </v>
          </cell>
          <cell r="C3634" t="str">
            <v>UN</v>
          </cell>
          <cell r="E3634">
            <v>0.45</v>
          </cell>
        </row>
        <row r="3635">
          <cell r="A3635">
            <v>13362</v>
          </cell>
          <cell r="B3635" t="str">
            <v xml:space="preserve">PORTA ACO ENROLAR CHAPA 22 ONDULADA/PERFIL MEIA CANA - ACAB GALV NATURAL - 2,0 X 2,50M - MANUAL COMPLETA - COLOCADA </v>
          </cell>
          <cell r="C3635" t="str">
            <v>M²</v>
          </cell>
          <cell r="E3635">
            <v>180</v>
          </cell>
        </row>
        <row r="3636">
          <cell r="A3636">
            <v>4911</v>
          </cell>
          <cell r="B3636" t="str">
            <v xml:space="preserve">PORTA ACO ENROLAR CHAPA 22 RAIADA LARGA - ACAB GALV NATURAL - 2,0 X 2,50M - MANUAL - COMPLETA Código Descriçao do Insumo Unid Preço Mediano (R$) PORTA ACO ENROLAR CHAPA 22 RAIADA LARGA - ACAB GALV NATURAL - 2,0 X 2,50M - MANUAL - COMPLETA COLOCADA </v>
          </cell>
          <cell r="C3636" t="str">
            <v>M²</v>
          </cell>
          <cell r="E3636">
            <v>156</v>
          </cell>
        </row>
        <row r="3637">
          <cell r="A3637">
            <v>4913</v>
          </cell>
          <cell r="B3637" t="str">
            <v xml:space="preserve">PORTA ACO ENROLAR CHAPA 24 ONDULADA/PERFIL MEIA CANA - ACAB GALV NATURAL - 2FLS DE 2,0 X 2,60M MANUAL - COMPLETA - COLOCADA </v>
          </cell>
          <cell r="C3637" t="str">
            <v>UN</v>
          </cell>
          <cell r="E3637">
            <v>777</v>
          </cell>
        </row>
        <row r="3638">
          <cell r="A3638">
            <v>4943</v>
          </cell>
          <cell r="B3638" t="str">
            <v xml:space="preserve">PORTA ACO ENROLAR CHAPA 24 VAZADA TIJOLINHO OU EQUIV C/ RETANG OU CIRCULO - ACAB GALV NATURAL 2,0 X 2,50M - MANUAL - COMPLETA - COLOCADA </v>
          </cell>
          <cell r="C3638" t="str">
            <v>M²</v>
          </cell>
          <cell r="E3638">
            <v>259.5</v>
          </cell>
        </row>
        <row r="3639">
          <cell r="A3639">
            <v>4944</v>
          </cell>
          <cell r="B3639" t="str">
            <v xml:space="preserve">PORTA ACO ENROLAR TIPO GRADE - FABRICADA C/ PERFIL "U" VIRADO/CHAPA 16 OU PERFIL ESTEIRA GRILL REFORCADA TIJOLINHO - ACAB GALV NATURAL - 2,0 X 2,50M - MANUAL - COMPLETA - COLOCADA" </v>
          </cell>
          <cell r="C3639" t="str">
            <v>M²</v>
          </cell>
          <cell r="E3639">
            <v>232.5</v>
          </cell>
        </row>
        <row r="3640">
          <cell r="A3640">
            <v>4914</v>
          </cell>
          <cell r="B3640" t="str">
            <v xml:space="preserve">PORTA ALUMINIO ABRIR, PERFIL SERIE 25, CHAPA CORRUGADA C/ GUARNICAO 87 X 210CM </v>
          </cell>
          <cell r="C3640" t="str">
            <v>M²</v>
          </cell>
          <cell r="E3640">
            <v>441.31</v>
          </cell>
        </row>
        <row r="3641">
          <cell r="A3641">
            <v>4917</v>
          </cell>
          <cell r="B3641" t="str">
            <v xml:space="preserve">PORTA ALUMINIO ABRIR, PERFIL SERIE 25, TP VENEZIANA C/ GUARNICAO 87 X 210CM </v>
          </cell>
          <cell r="C3641" t="str">
            <v>M²</v>
          </cell>
          <cell r="E3641">
            <v>443.36</v>
          </cell>
        </row>
        <row r="3642">
          <cell r="A3642">
            <v>4923</v>
          </cell>
          <cell r="B3642" t="str">
            <v xml:space="preserve">PORTA ALUMINIO CORRER, PERFIL SERIE 16, FOLHAS P/ VIDRO C/ GUARNICAO 160 X 210CM </v>
          </cell>
          <cell r="C3642" t="str">
            <v>M²</v>
          </cell>
          <cell r="E3642">
            <v>386.31</v>
          </cell>
        </row>
        <row r="3643">
          <cell r="A3643">
            <v>5088</v>
          </cell>
          <cell r="B3643" t="str">
            <v xml:space="preserve">PORTA CADEADO ZINCADO OXIDADO PRETO </v>
          </cell>
          <cell r="C3643" t="str">
            <v>UN</v>
          </cell>
          <cell r="E3643">
            <v>4.28</v>
          </cell>
        </row>
        <row r="3644">
          <cell r="A3644">
            <v>11153</v>
          </cell>
          <cell r="B3644" t="str">
            <v xml:space="preserve">PORTA CHAPA DOBRADA ACO PRE-ZINCADO OU C/ ADICAO DE COBRE ABRIR C/ POSTIGO P/ VIDRO 87 X 210CM </v>
          </cell>
          <cell r="C3644" t="str">
            <v>M²</v>
          </cell>
          <cell r="E3644">
            <v>263.85000000000002</v>
          </cell>
        </row>
        <row r="3645">
          <cell r="A3645">
            <v>11152</v>
          </cell>
          <cell r="B3645" t="str">
            <v xml:space="preserve">PORTA CHAPA DOBRADA ACO PRE-ZINCADO OU C/ ADICAO DE COBRE ABRIR C/ TRAVESSAS P/ VIDRO 87 X 210CM </v>
          </cell>
          <cell r="C3645" t="str">
            <v>M²</v>
          </cell>
          <cell r="E3645">
            <v>153.36000000000001</v>
          </cell>
        </row>
        <row r="3646">
          <cell r="A3646">
            <v>20022</v>
          </cell>
          <cell r="B3646" t="str">
            <v xml:space="preserve">PORTA CHAPA DOBRADA ACO PRE-ZINCADO OU C/ ADICAO DE COBRE ABRIR C/ VENEZIANA 80 X 210CM </v>
          </cell>
          <cell r="C3646" t="str">
            <v>UN</v>
          </cell>
          <cell r="E3646">
            <v>213.01</v>
          </cell>
        </row>
        <row r="3647">
          <cell r="A3647">
            <v>11151</v>
          </cell>
          <cell r="B3647" t="str">
            <v xml:space="preserve">PORTA CHAPA DOBRADA ACO PRE-ZINCADO OU C/ ADICAO DE COBRE ABRIR C/ VENEZIANA 87 X 210CM </v>
          </cell>
          <cell r="C3647" t="str">
            <v>M²</v>
          </cell>
          <cell r="E3647">
            <v>141.44999999999999</v>
          </cell>
        </row>
        <row r="3648">
          <cell r="A3648">
            <v>11154</v>
          </cell>
          <cell r="B3648" t="str">
            <v xml:space="preserve">PORTA CORTA FOGO 0,90X2,10X0,04M </v>
          </cell>
          <cell r="C3648" t="str">
            <v>UN</v>
          </cell>
          <cell r="E3648">
            <v>460.02</v>
          </cell>
        </row>
        <row r="3649">
          <cell r="A3649">
            <v>4929</v>
          </cell>
          <cell r="B3649" t="str">
            <v xml:space="preserve">PORTA DE ABRIR EM FERRO (TIPO CHAPA Nº 18), COM ALMOFADA E GUARNICAO, SEM BASCULA, DE *0,87 X 2,10* M </v>
          </cell>
          <cell r="C3649" t="str">
            <v>M²</v>
          </cell>
          <cell r="E3649">
            <v>203.16</v>
          </cell>
        </row>
        <row r="3650">
          <cell r="A3650">
            <v>4922</v>
          </cell>
          <cell r="B3650" t="str">
            <v xml:space="preserve">PORTA DE CORRER EM ALUMINIO (LINHA 25), COM DUAS FOLHAS PARA VIDRO E GUARNICAO, DE 1,80 X 2,10 M </v>
          </cell>
          <cell r="C3650" t="str">
            <v>M²</v>
          </cell>
          <cell r="E3650">
            <v>345.3</v>
          </cell>
        </row>
        <row r="3651">
          <cell r="A3651">
            <v>4910</v>
          </cell>
          <cell r="B3651" t="str">
            <v xml:space="preserve">PORTA DE ENROLAR COMPLETA (MONTANTE E FECHADURA) EM CHAPA DE ACO ONDULADA Nº 26 - M2 </v>
          </cell>
          <cell r="C3651" t="str">
            <v>M²</v>
          </cell>
          <cell r="E3651">
            <v>150</v>
          </cell>
        </row>
        <row r="3652">
          <cell r="A3652">
            <v>25969</v>
          </cell>
          <cell r="B3652" t="str">
            <v xml:space="preserve">PORTA DENTE PARA FRESADORA CIBER W 1900. </v>
          </cell>
          <cell r="C3652" t="str">
            <v>UN</v>
          </cell>
          <cell r="E3652">
            <v>284.27999999999997</v>
          </cell>
        </row>
        <row r="3653">
          <cell r="A3653">
            <v>11367</v>
          </cell>
          <cell r="B3653" t="str">
            <v xml:space="preserve">PORTA EUCAPLAC CHAPA PINTADA COR 80X210CM E=35MM - EUCATEX </v>
          </cell>
          <cell r="C3653" t="str">
            <v>M²</v>
          </cell>
          <cell r="E3653">
            <v>175.59</v>
          </cell>
        </row>
        <row r="3654">
          <cell r="A3654">
            <v>11364</v>
          </cell>
          <cell r="B3654" t="str">
            <v xml:space="preserve">PORTA EUCATEX EUCADUR PRONTA PARA PINTURA 60 X 210 X 3,5CM </v>
          </cell>
          <cell r="C3654" t="str">
            <v>UN</v>
          </cell>
          <cell r="E3654">
            <v>139.62</v>
          </cell>
        </row>
        <row r="3655">
          <cell r="A3655">
            <v>11365</v>
          </cell>
          <cell r="B3655" t="str">
            <v xml:space="preserve">PORTA EUCATEX EUCADUR PRONTA PARA PINTURA 70 X 210 X 3,5CM </v>
          </cell>
          <cell r="C3655" t="str">
            <v>UN</v>
          </cell>
          <cell r="E3655">
            <v>143.47999999999999</v>
          </cell>
        </row>
        <row r="3656">
          <cell r="A3656">
            <v>11366</v>
          </cell>
          <cell r="B3656" t="str">
            <v xml:space="preserve">PORTA EUCATEX EUCADUR PRONTA PARA PINTURA 80 X 210 X 3,5CM </v>
          </cell>
          <cell r="C3656" t="str">
            <v>UN</v>
          </cell>
          <cell r="E3656">
            <v>93.67</v>
          </cell>
        </row>
        <row r="3657">
          <cell r="A3657">
            <v>4930</v>
          </cell>
          <cell r="B3657" t="str">
            <v xml:space="preserve">PORTA FERRO ABRIR TP BARRA CHATA C/ REQUADRO E GUARNICAO COMPLETA 87 X 210CM </v>
          </cell>
          <cell r="C3657" t="str">
            <v>M²</v>
          </cell>
          <cell r="E3657">
            <v>171.64</v>
          </cell>
        </row>
        <row r="3658">
          <cell r="A3658">
            <v>4937</v>
          </cell>
          <cell r="B3658" t="str">
            <v xml:space="preserve">PORTA FERRO ABRIR TP CHAPA C/ GUARNICAO 60 X 210CM </v>
          </cell>
          <cell r="C3658" t="str">
            <v>UN</v>
          </cell>
          <cell r="E3658">
            <v>358.33</v>
          </cell>
        </row>
        <row r="3659">
          <cell r="A3659">
            <v>4931</v>
          </cell>
          <cell r="B3659" t="str">
            <v xml:space="preserve">PORTA FERRO ABRIR TP CHAPA C/ GUARNICAO 70 X 210CM </v>
          </cell>
          <cell r="C3659" t="str">
            <v>UN</v>
          </cell>
          <cell r="E3659">
            <v>183.46</v>
          </cell>
        </row>
        <row r="3660">
          <cell r="A3660">
            <v>4938</v>
          </cell>
          <cell r="B3660" t="str">
            <v xml:space="preserve">PORTA FERRO ABRIR TP CHAPA C/ GUARNICAO 80 X 210CM </v>
          </cell>
          <cell r="C3660" t="str">
            <v>UN</v>
          </cell>
          <cell r="E3660">
            <v>368.02</v>
          </cell>
        </row>
        <row r="3661">
          <cell r="A3661">
            <v>4936</v>
          </cell>
          <cell r="B3661" t="str">
            <v xml:space="preserve">PORTA FERRO ABRIR TP GRADE C/ CHAPA, C/ GUARNICAO 87 X 210CM </v>
          </cell>
          <cell r="C3661" t="str">
            <v>M²</v>
          </cell>
          <cell r="E3661">
            <v>163.96</v>
          </cell>
        </row>
        <row r="3662">
          <cell r="A3662">
            <v>4939</v>
          </cell>
          <cell r="B3662" t="str">
            <v xml:space="preserve">PORTA FERRO ABRIR TP QUADRICULADA C/ GUARNICAO 87 X 210CM </v>
          </cell>
          <cell r="C3662" t="str">
            <v>M²</v>
          </cell>
          <cell r="E3662">
            <v>203.95</v>
          </cell>
        </row>
        <row r="3663">
          <cell r="A3663">
            <v>4940</v>
          </cell>
          <cell r="B3663" t="str">
            <v xml:space="preserve">PORTA FERRO CORRER TP CHAPA C/ GUARNICAO 1FL P/ VIDRO COMPLETA 87 X 210CM </v>
          </cell>
          <cell r="C3663" t="str">
            <v>M²</v>
          </cell>
          <cell r="E3663">
            <v>206.34</v>
          </cell>
        </row>
        <row r="3664">
          <cell r="A3664">
            <v>4941</v>
          </cell>
          <cell r="B3664" t="str">
            <v xml:space="preserve">PORTA FERRO CORRER TP CHAPA C/ GUARNICAO 2FLS COMPLETA 160 X 210CM </v>
          </cell>
          <cell r="C3664" t="str">
            <v>M²</v>
          </cell>
          <cell r="E3664">
            <v>183.9</v>
          </cell>
        </row>
        <row r="3665">
          <cell r="A3665">
            <v>20276</v>
          </cell>
          <cell r="B3665" t="str">
            <v xml:space="preserve">PORTA FERRO MISTA EM VENEZIANA E CAIXILHO P/ VIDRO COMPLETA 90 X 210CM </v>
          </cell>
          <cell r="C3665" t="str">
            <v>M²</v>
          </cell>
          <cell r="E3665">
            <v>220.04</v>
          </cell>
        </row>
        <row r="3666">
          <cell r="A3666">
            <v>4981</v>
          </cell>
          <cell r="B3666" t="str">
            <v xml:space="preserve">PORTA INTERNA LISA EM COMPENSADO DE MADEIRA DE 1A. QUALIDADE, COM FOLHEADO PARA ACABAMENTO EM CERA OU VERNIZ, DE *0,70 X 2,10 X 0,035* M </v>
          </cell>
          <cell r="C3666" t="str">
            <v>UN</v>
          </cell>
          <cell r="E3666">
            <v>110</v>
          </cell>
        </row>
        <row r="3667">
          <cell r="A3667">
            <v>13363</v>
          </cell>
          <cell r="B3667" t="str">
            <v xml:space="preserve">PORTA MAD COMPENSADA REVESTIDA C/ FORMICA 2 FACES </v>
          </cell>
          <cell r="C3667" t="str">
            <v>M²</v>
          </cell>
          <cell r="E3667">
            <v>196.42</v>
          </cell>
        </row>
        <row r="3668">
          <cell r="A3668">
            <v>4989</v>
          </cell>
          <cell r="B3668" t="str">
            <v xml:space="preserve">PORTA MADEIRA COMPENSADA LISA PARA CERA OU VERNIZ 100 X 210 X 3,5CM </v>
          </cell>
          <cell r="C3668" t="str">
            <v>UN</v>
          </cell>
          <cell r="E3668">
            <v>137.59</v>
          </cell>
        </row>
        <row r="3669">
          <cell r="A3669">
            <v>5020</v>
          </cell>
          <cell r="B3669" t="str">
            <v xml:space="preserve">PORTA MADEIRA COMPENSADA LISA PARA CERA OU VERNIZ 60 X 210 X 3,5CM </v>
          </cell>
          <cell r="C3669" t="str">
            <v>UN</v>
          </cell>
          <cell r="E3669">
            <v>106.9</v>
          </cell>
        </row>
        <row r="3670">
          <cell r="A3670">
            <v>4992</v>
          </cell>
          <cell r="B3670" t="str">
            <v xml:space="preserve">PORTA MADEIRA COMPENSADA LISA PARA CERA OU VERNIZ 80 X 210 X 3,5CM </v>
          </cell>
          <cell r="C3670" t="str">
            <v>UN</v>
          </cell>
          <cell r="E3670">
            <v>114.51</v>
          </cell>
        </row>
        <row r="3671">
          <cell r="A3671">
            <v>4987</v>
          </cell>
          <cell r="B3671" t="str">
            <v xml:space="preserve">PORTA MADEIRA COMPENSADA LISA PARA CERA OU VERNIZ 90 X 210 X 3,5CM </v>
          </cell>
          <cell r="C3671" t="str">
            <v>UN</v>
          </cell>
          <cell r="E3671">
            <v>128.33000000000001</v>
          </cell>
        </row>
        <row r="3672">
          <cell r="A3672">
            <v>4982</v>
          </cell>
          <cell r="B3672" t="str">
            <v xml:space="preserve">PORTA MADEIRA COMPENSADA LISA PARA PINTURA 100 X 210 X 3,5 CM </v>
          </cell>
          <cell r="C3672" t="str">
            <v>UN</v>
          </cell>
          <cell r="E3672">
            <v>109.82</v>
          </cell>
        </row>
        <row r="3673">
          <cell r="A3673">
            <v>10553</v>
          </cell>
          <cell r="B3673" t="str">
            <v xml:space="preserve">PORTA MADEIRA COMPENSADA LISA PARA PINTURA 60 X 210 X 3,5CM </v>
          </cell>
          <cell r="C3673" t="str">
            <v>UN</v>
          </cell>
          <cell r="E3673">
            <v>66.86</v>
          </cell>
        </row>
        <row r="3674">
          <cell r="A3674">
            <v>10554</v>
          </cell>
          <cell r="B3674" t="str">
            <v xml:space="preserve">PORTA MADEIRA COMPENSADA LISA PARA PINTURA 70 X 210 X 3,5CM </v>
          </cell>
          <cell r="C3674" t="str">
            <v>UN</v>
          </cell>
          <cell r="E3674">
            <v>67.67</v>
          </cell>
        </row>
        <row r="3675">
          <cell r="A3675">
            <v>10555</v>
          </cell>
          <cell r="B3675" t="str">
            <v xml:space="preserve">PORTA MADEIRA COMPENSADA LISA PARA PINTURA 80 X 210 X 3,5CM </v>
          </cell>
          <cell r="C3675" t="str">
            <v>UN</v>
          </cell>
          <cell r="E3675">
            <v>68.790000000000006</v>
          </cell>
        </row>
        <row r="3676">
          <cell r="A3676">
            <v>10556</v>
          </cell>
          <cell r="B3676" t="str">
            <v xml:space="preserve">PORTA MADEIRA COMPENSADA LISA PARA PINTURA 90 X 210 X 3,5CM </v>
          </cell>
          <cell r="C3676" t="str">
            <v>UN</v>
          </cell>
          <cell r="E3676">
            <v>86.2</v>
          </cell>
        </row>
        <row r="3677">
          <cell r="A3677">
            <v>5016</v>
          </cell>
          <cell r="B3677" t="str">
            <v xml:space="preserve">PORTA MADEIRA MACICA REGIONAL MEXICANA 80 X 210 X 3CM </v>
          </cell>
          <cell r="C3677" t="str">
            <v>M²</v>
          </cell>
          <cell r="E3677">
            <v>167.2</v>
          </cell>
        </row>
        <row r="3678">
          <cell r="A3678">
            <v>4997</v>
          </cell>
          <cell r="B3678" t="str">
            <v xml:space="preserve">PORTA MADEIRA MACICA REGIONAL 1A MEXICANA E = 3 CM </v>
          </cell>
          <cell r="C3678" t="str">
            <v>M²</v>
          </cell>
          <cell r="E3678">
            <v>193.1</v>
          </cell>
        </row>
        <row r="3679">
          <cell r="A3679">
            <v>5000</v>
          </cell>
          <cell r="B3679" t="str">
            <v xml:space="preserve">PORTA MADEIRA MACICA REGIONAL 2A MEXICANA 80 X 210 X 3,5CM </v>
          </cell>
          <cell r="C3679" t="str">
            <v>M²</v>
          </cell>
          <cell r="E3679">
            <v>169.58</v>
          </cell>
        </row>
        <row r="3680">
          <cell r="A3680">
            <v>5028</v>
          </cell>
          <cell r="B3680" t="str">
            <v xml:space="preserve">PORTA MADEIRA REGIONAL 1A CORRER P/ VIDRO E = 3,5CM </v>
          </cell>
          <cell r="C3680" t="str">
            <v>M²</v>
          </cell>
          <cell r="E3680">
            <v>364.76</v>
          </cell>
        </row>
        <row r="3681">
          <cell r="A3681">
            <v>4968</v>
          </cell>
          <cell r="B3681" t="str">
            <v xml:space="preserve">PORTA MADEIRA REGIONAL 1A VENEZIANA 70 X 210 X 3,5CM </v>
          </cell>
          <cell r="C3681" t="str">
            <v>M²</v>
          </cell>
          <cell r="E3681">
            <v>167.19</v>
          </cell>
        </row>
        <row r="3682">
          <cell r="A3682">
            <v>20325</v>
          </cell>
          <cell r="B3682" t="str">
            <v xml:space="preserve">PORTA MADEIRA REGIONAL 1A VENEZIANA 70 X 210 X 3CM </v>
          </cell>
          <cell r="C3682" t="str">
            <v>UN</v>
          </cell>
          <cell r="E3682">
            <v>243.53</v>
          </cell>
        </row>
        <row r="3683">
          <cell r="A3683">
            <v>4969</v>
          </cell>
          <cell r="B3683" t="str">
            <v xml:space="preserve">PORTA MADEIRA REGIONAL 1A VENEZIANA 80 X 210 X 3CM </v>
          </cell>
          <cell r="C3683" t="str">
            <v>M²</v>
          </cell>
          <cell r="E3683">
            <v>220.78</v>
          </cell>
        </row>
        <row r="3684">
          <cell r="A3684">
            <v>11381</v>
          </cell>
          <cell r="B3684" t="str">
            <v xml:space="preserve">PORTA MADEIRA REGIONAL 2A VENEZIANA E = 3CM /POSTIGO/ PREVISAO P/ VIDRO </v>
          </cell>
          <cell r="C3684" t="str">
            <v>M²</v>
          </cell>
          <cell r="E3684">
            <v>360.02</v>
          </cell>
        </row>
        <row r="3685">
          <cell r="A3685">
            <v>20324</v>
          </cell>
          <cell r="B3685" t="str">
            <v xml:space="preserve">PORTA MADEIRA REGIONAL 2A VENEZIANA 60 X 210 X 3CM Código Descriçao do Insumo Unid Preço Mediano (R$) </v>
          </cell>
          <cell r="C3685" t="str">
            <v>UN</v>
          </cell>
          <cell r="E3685">
            <v>267.75</v>
          </cell>
        </row>
        <row r="3686">
          <cell r="A3686">
            <v>20323</v>
          </cell>
          <cell r="B3686" t="str">
            <v xml:space="preserve">PORTA MADEIRA REGIONAL 2A VENEZIANA 70 X 210 X 3CM </v>
          </cell>
          <cell r="C3686" t="str">
            <v>UN</v>
          </cell>
          <cell r="E3686">
            <v>278.89</v>
          </cell>
        </row>
        <row r="3687">
          <cell r="A3687">
            <v>4967</v>
          </cell>
          <cell r="B3687" t="str">
            <v xml:space="preserve">PORTA MADEIRA REGIONAL 2A VENEZIANA 80 X 210 X 3,5CM </v>
          </cell>
          <cell r="C3687" t="str">
            <v>M²</v>
          </cell>
          <cell r="E3687">
            <v>198.78</v>
          </cell>
        </row>
        <row r="3688">
          <cell r="A3688">
            <v>4977</v>
          </cell>
          <cell r="B3688" t="str">
            <v xml:space="preserve">PORTA MADEIRA REGIONAL 2A VENEZIANA 80 X 210 X 3CM </v>
          </cell>
          <cell r="C3688" t="str">
            <v>M²</v>
          </cell>
          <cell r="E3688">
            <v>181.81</v>
          </cell>
        </row>
        <row r="3689">
          <cell r="A3689">
            <v>5002</v>
          </cell>
          <cell r="B3689" t="str">
            <v xml:space="preserve">PORTA MADEIRA REGIONAL 3A CORRER P/ VIDRO E = 3CM </v>
          </cell>
          <cell r="C3689" t="str">
            <v>M²</v>
          </cell>
          <cell r="E3689">
            <v>223.33</v>
          </cell>
        </row>
        <row r="3690">
          <cell r="A3690">
            <v>4962</v>
          </cell>
          <cell r="B3690" t="str">
            <v xml:space="preserve">PORTA MADEIRA SEMI-OCA ALMOFADADA REGIONAL 1A 70 X 210 X 3CM </v>
          </cell>
          <cell r="C3690" t="str">
            <v>UN</v>
          </cell>
          <cell r="E3690">
            <v>172.29</v>
          </cell>
        </row>
        <row r="3691">
          <cell r="A3691">
            <v>20322</v>
          </cell>
          <cell r="B3691" t="str">
            <v xml:space="preserve">PORTA MADEIRA SEMI-OCA ALMOFADADA REGIONAL 1A 60 X 210 X 3CM </v>
          </cell>
          <cell r="C3691" t="str">
            <v>UN</v>
          </cell>
          <cell r="E3691">
            <v>165.9</v>
          </cell>
        </row>
        <row r="3692">
          <cell r="A3692">
            <v>4952</v>
          </cell>
          <cell r="B3692" t="str">
            <v xml:space="preserve">PORTA MADEIRA SEMI-OCA ALMOFADADA REGIONAL 1A 70 X 210 X 3,5 CM </v>
          </cell>
          <cell r="C3692" t="str">
            <v>M²</v>
          </cell>
          <cell r="E3692">
            <v>222.55</v>
          </cell>
        </row>
        <row r="3693">
          <cell r="A3693">
            <v>4964</v>
          </cell>
          <cell r="B3693" t="str">
            <v xml:space="preserve">PORTA MADEIRA SEMI-OCA ALMOFADADA REGIONAL 1A 80 X 210 X 3CM </v>
          </cell>
          <cell r="C3693" t="str">
            <v>UN</v>
          </cell>
          <cell r="E3693">
            <v>229.8</v>
          </cell>
        </row>
        <row r="3694">
          <cell r="A3694">
            <v>4954</v>
          </cell>
          <cell r="B3694" t="str">
            <v xml:space="preserve">PORTA MADEIRA SEMI-OCA ALMOFADADA REGIONAL 1A 80 X 210 X 3CM </v>
          </cell>
          <cell r="C3694" t="str">
            <v>M²</v>
          </cell>
          <cell r="E3694">
            <v>136.79</v>
          </cell>
        </row>
        <row r="3695">
          <cell r="A3695">
            <v>4958</v>
          </cell>
          <cell r="B3695" t="str">
            <v xml:space="preserve">PORTA MADEIRA SEMI-OCA ALMOFADADA REGIONAL 2A 80 X 210 X 3,5 </v>
          </cell>
          <cell r="C3695" t="str">
            <v>M²</v>
          </cell>
          <cell r="E3695">
            <v>178.73</v>
          </cell>
        </row>
        <row r="3696">
          <cell r="A3696">
            <v>4953</v>
          </cell>
          <cell r="B3696" t="str">
            <v xml:space="preserve">PORTA MADEIRA SEMI-OCA ALMOFADADA REGIONAL 2A 80 X 210 X 3CM </v>
          </cell>
          <cell r="C3696" t="str">
            <v>M²</v>
          </cell>
          <cell r="E3696">
            <v>113.99</v>
          </cell>
        </row>
        <row r="3697">
          <cell r="A3697">
            <v>20024</v>
          </cell>
          <cell r="B3697" t="str">
            <v xml:space="preserve">PORTA MADEIRA SEMI-OCA ALMOFADADA/REGIONAL 2A / 80 X 210 X 3CM </v>
          </cell>
          <cell r="C3697" t="str">
            <v>UN</v>
          </cell>
          <cell r="E3697">
            <v>191.5</v>
          </cell>
        </row>
        <row r="3698">
          <cell r="A3698">
            <v>20023</v>
          </cell>
          <cell r="B3698" t="str">
            <v xml:space="preserve">PORTA MADEIRA SEMI-OCA ALMOFADADA/REGIONAL 2A/ 70 X 210 X 3CM </v>
          </cell>
          <cell r="C3698" t="str">
            <v>UN</v>
          </cell>
          <cell r="E3698">
            <v>153.19999999999999</v>
          </cell>
        </row>
        <row r="3699">
          <cell r="A3699">
            <v>11155</v>
          </cell>
          <cell r="B3699" t="str">
            <v xml:space="preserve">PORTA METALICA ABRIR TIPO VENEZIANA C/ GUARNICAO COMPLETA 87 X 210CM </v>
          </cell>
          <cell r="C3699" t="str">
            <v>M²</v>
          </cell>
          <cell r="E3699">
            <v>194.95</v>
          </cell>
        </row>
        <row r="3700">
          <cell r="A3700">
            <v>25001</v>
          </cell>
          <cell r="B3700" t="str">
            <v xml:space="preserve">PORTA METALICA ABRIR TIPO VENEZIANA, COMPLETA, 60 A 80 X 210 CM - LINHA POPULAR (CHAPA FINA - NUM 20 A 24) </v>
          </cell>
          <cell r="C3700" t="str">
            <v>UN</v>
          </cell>
          <cell r="E3700">
            <v>170.49</v>
          </cell>
        </row>
        <row r="3701">
          <cell r="A3701">
            <v>11156</v>
          </cell>
          <cell r="B3701" t="str">
            <v xml:space="preserve">PORTA PANTOGRAFICA EM ACO PERFIL "U" </v>
          </cell>
          <cell r="C3701" t="str">
            <v>M²</v>
          </cell>
          <cell r="E3701">
            <v>191.27</v>
          </cell>
        </row>
        <row r="3702">
          <cell r="A3702">
            <v>4998</v>
          </cell>
          <cell r="B3702" t="str">
            <v xml:space="preserve">PORTA TIPO MEXICANA DE MADEIRA MACICA DE 1A. QUALIDADE, DE *0,80 X 2,10 X 0,035* M </v>
          </cell>
          <cell r="C3702" t="str">
            <v>M²</v>
          </cell>
          <cell r="E3702">
            <v>227.12</v>
          </cell>
        </row>
        <row r="3703">
          <cell r="A3703">
            <v>4268</v>
          </cell>
          <cell r="B3703" t="str">
            <v xml:space="preserve">PORTA TOALHA DE LOUCA BRANCA C/ BASTAO PLASTICO </v>
          </cell>
          <cell r="C3703" t="str">
            <v>UN</v>
          </cell>
          <cell r="E3703">
            <v>22.55</v>
          </cell>
        </row>
        <row r="3704">
          <cell r="A3704">
            <v>21101</v>
          </cell>
          <cell r="B3704" t="str">
            <v xml:space="preserve">PORTA TOALHA EM METAL CROMADO, TIPO ARGOLA </v>
          </cell>
          <cell r="C3704" t="str">
            <v>UN</v>
          </cell>
          <cell r="E3704">
            <v>31.22</v>
          </cell>
        </row>
        <row r="3705">
          <cell r="A3705">
            <v>21102</v>
          </cell>
          <cell r="B3705" t="str">
            <v xml:space="preserve">PORTA TOALHA EM METAL CROMADO, TIPO HASTE OU BARRA </v>
          </cell>
          <cell r="C3705" t="str">
            <v>UN</v>
          </cell>
          <cell r="E3705">
            <v>39.119999999999997</v>
          </cell>
        </row>
        <row r="3706">
          <cell r="A3706">
            <v>4947</v>
          </cell>
          <cell r="B3706" t="str">
            <v xml:space="preserve">PORTAO FERRO ABRIR CHAPA GALVANIZADA NUM 18 </v>
          </cell>
          <cell r="C3706" t="str">
            <v>M²</v>
          </cell>
          <cell r="E3706">
            <v>193.69</v>
          </cell>
        </row>
        <row r="3707">
          <cell r="A3707">
            <v>4946</v>
          </cell>
          <cell r="B3707" t="str">
            <v xml:space="preserve">PORTAO FERRO ABRIR EM TELA 1 FOLHA 95 X 210CM </v>
          </cell>
          <cell r="C3707" t="str">
            <v>UN</v>
          </cell>
          <cell r="E3707">
            <v>317.17</v>
          </cell>
        </row>
        <row r="3708">
          <cell r="A3708">
            <v>4950</v>
          </cell>
          <cell r="B3708" t="str">
            <v xml:space="preserve">PORTAO FERRO ABRIR EM TELA 2 FOLHAS 420 X 210CM </v>
          </cell>
          <cell r="C3708" t="str">
            <v>UN</v>
          </cell>
          <cell r="E3708">
            <v>1259.01</v>
          </cell>
        </row>
        <row r="3709">
          <cell r="A3709">
            <v>4948</v>
          </cell>
          <cell r="B3709" t="str">
            <v xml:space="preserve">PORTAO FERRO C/ VARA 1/2" C/REQUADRO </v>
          </cell>
          <cell r="C3709" t="str">
            <v>M²</v>
          </cell>
          <cell r="E3709">
            <v>135.59</v>
          </cell>
        </row>
        <row r="3710">
          <cell r="A3710">
            <v>10939</v>
          </cell>
          <cell r="B3710" t="str">
            <v xml:space="preserve">PORTICO CONCRETO ARMADO PRE-MOLDADO TP PAY L=15M, H = 6M P/ GALPOES </v>
          </cell>
          <cell r="C3710" t="str">
            <v>UN</v>
          </cell>
          <cell r="E3710">
            <v>4047.47</v>
          </cell>
        </row>
        <row r="3711">
          <cell r="A3711">
            <v>10940</v>
          </cell>
          <cell r="B3711" t="str">
            <v xml:space="preserve">PORTICO CONCRETO ARMADO PRE-MOLDADO TP PAY L=24M, H = 9M P/ GALPOES </v>
          </cell>
          <cell r="C3711" t="str">
            <v>UN</v>
          </cell>
          <cell r="E3711">
            <v>10326.23</v>
          </cell>
        </row>
        <row r="3712">
          <cell r="A3712">
            <v>12387</v>
          </cell>
          <cell r="B3712" t="str">
            <v xml:space="preserve">POSTE ACO H = 2,5M D = 75MM TIPO XR-701/1 XOULUX OU TPD-236/1 TROPICO </v>
          </cell>
          <cell r="C3712" t="str">
            <v>UN</v>
          </cell>
          <cell r="E3712">
            <v>176.25</v>
          </cell>
        </row>
        <row r="3713">
          <cell r="A3713">
            <v>12388</v>
          </cell>
          <cell r="B3713" t="str">
            <v xml:space="preserve">POSTE ACO H = 2,5M D = 75MM TIPO XR-701/2 XOULUX OU TPD-236/2 TROPICO </v>
          </cell>
          <cell r="C3713" t="str">
            <v>UN</v>
          </cell>
          <cell r="E3713">
            <v>216.04</v>
          </cell>
        </row>
        <row r="3714">
          <cell r="A3714">
            <v>5052</v>
          </cell>
          <cell r="B3714" t="str">
            <v xml:space="preserve">POSTE CÔNICO CONTINUO DE FERRO GALVANIZADO, CURVO, FLANGEADO, SIMPLES, COM BASE, H = 7 M </v>
          </cell>
          <cell r="C3714" t="str">
            <v>UN</v>
          </cell>
          <cell r="E3714">
            <v>631.07000000000005</v>
          </cell>
        </row>
        <row r="3715">
          <cell r="A3715">
            <v>5040</v>
          </cell>
          <cell r="B3715" t="str">
            <v xml:space="preserve">POSTE DE CONCRETO CIRCULAR, 100KG, H = 5M DE ACORDO COM NBR 8451 </v>
          </cell>
          <cell r="C3715" t="str">
            <v>UN</v>
          </cell>
          <cell r="E3715">
            <v>158.27000000000001</v>
          </cell>
        </row>
        <row r="3716">
          <cell r="A3716">
            <v>5054</v>
          </cell>
          <cell r="B3716" t="str">
            <v xml:space="preserve">POSTE DE CONCRETO CIRCULAR, 100KG, H = 7M DE ACORDO COM NBR 8451 </v>
          </cell>
          <cell r="C3716" t="str">
            <v>UN</v>
          </cell>
          <cell r="E3716">
            <v>233.51</v>
          </cell>
        </row>
        <row r="3717">
          <cell r="A3717">
            <v>12366</v>
          </cell>
          <cell r="B3717" t="str">
            <v xml:space="preserve">POSTE DE CONCRETO CIRCULAR, 150KG, H = 10M DE ACORDO COM NBR 8451 </v>
          </cell>
          <cell r="C3717" t="str">
            <v>UN</v>
          </cell>
          <cell r="E3717">
            <v>395.67</v>
          </cell>
        </row>
        <row r="3718">
          <cell r="A3718">
            <v>5045</v>
          </cell>
          <cell r="B3718" t="str">
            <v xml:space="preserve">POSTE DE CONCRETO CIRCULAR, 200KG, H = 11M DE ACORDO COM NBR 8451 </v>
          </cell>
          <cell r="C3718" t="str">
            <v>UN</v>
          </cell>
          <cell r="E3718">
            <v>532.41999999999996</v>
          </cell>
        </row>
        <row r="3719">
          <cell r="A3719">
            <v>12367</v>
          </cell>
          <cell r="B3719" t="str">
            <v xml:space="preserve">POSTE DE CONCRETO CIRCULAR, 200KG, H = 17M DE ACORDO COM NBR 8451 </v>
          </cell>
          <cell r="C3719" t="str">
            <v>UN</v>
          </cell>
          <cell r="E3719">
            <v>1569.69</v>
          </cell>
        </row>
        <row r="3720">
          <cell r="A3720">
            <v>12368</v>
          </cell>
          <cell r="B3720" t="str">
            <v xml:space="preserve">POSTE DE CONCRETO CIRCULAR, 200KG, H = 22,5M DE ACORDO COM NBR 8451 </v>
          </cell>
          <cell r="C3720" t="str">
            <v>UN</v>
          </cell>
          <cell r="E3720">
            <v>2908.47</v>
          </cell>
        </row>
        <row r="3721">
          <cell r="A3721">
            <v>5042</v>
          </cell>
          <cell r="B3721" t="str">
            <v xml:space="preserve">POSTE DE CONCRETO CIRCULAR, 200KG, H = 7M DE ACORDO COM NBR 8451 </v>
          </cell>
          <cell r="C3721" t="str">
            <v>UN</v>
          </cell>
          <cell r="E3721">
            <v>281.04000000000002</v>
          </cell>
        </row>
        <row r="3722">
          <cell r="A3722">
            <v>5044</v>
          </cell>
          <cell r="B3722" t="str">
            <v xml:space="preserve">POSTE DE CONCRETO CIRCULAR, 200KG, H = 9M DE ACORDO COM NBR 8451 </v>
          </cell>
          <cell r="C3722" t="str">
            <v>UN</v>
          </cell>
          <cell r="E3722">
            <v>400.18</v>
          </cell>
        </row>
        <row r="3723">
          <cell r="A3723">
            <v>5055</v>
          </cell>
          <cell r="B3723" t="str">
            <v xml:space="preserve">POSTE DE CONCRETO CIRCULAR, 300KG, H = 11M DE ACORDO COM NBR 8451 </v>
          </cell>
          <cell r="C3723" t="str">
            <v>UN</v>
          </cell>
          <cell r="E3723">
            <v>653.82000000000005</v>
          </cell>
        </row>
        <row r="3724">
          <cell r="A3724">
            <v>5041</v>
          </cell>
          <cell r="B3724" t="str">
            <v xml:space="preserve">POSTE DE CONCRETO CIRCULAR, 300KG, H = 5M DE ACORDO COM NBR 8451 </v>
          </cell>
          <cell r="C3724" t="str">
            <v>UN</v>
          </cell>
          <cell r="E3724">
            <v>222.85</v>
          </cell>
        </row>
        <row r="3725">
          <cell r="A3725">
            <v>5043</v>
          </cell>
          <cell r="B3725" t="str">
            <v xml:space="preserve">POSTE DE CONCRETO CIRCULAR, 300KG, H = 7M DE ACORDO COM NBR 8451 </v>
          </cell>
          <cell r="C3725" t="str">
            <v>UN</v>
          </cell>
          <cell r="E3725">
            <v>361.94</v>
          </cell>
        </row>
        <row r="3726">
          <cell r="A3726">
            <v>5053</v>
          </cell>
          <cell r="B3726" t="str">
            <v xml:space="preserve">POSTE DE CONCRETO CIRCULAR, 300KG, H = 9M DE ACORDO COM NBR 8451 </v>
          </cell>
          <cell r="C3726" t="str">
            <v>UN</v>
          </cell>
          <cell r="E3726">
            <v>508.53</v>
          </cell>
        </row>
        <row r="3727">
          <cell r="A3727">
            <v>5035</v>
          </cell>
          <cell r="B3727" t="str">
            <v xml:space="preserve">POSTE DE CONCRETO CIRCULAR, 400KG, H = 11M DE ACORDO COM NBR 8451 </v>
          </cell>
          <cell r="C3727" t="str">
            <v>UN</v>
          </cell>
          <cell r="E3727">
            <v>769.28</v>
          </cell>
        </row>
        <row r="3728">
          <cell r="A3728">
            <v>5036</v>
          </cell>
          <cell r="B3728" t="str">
            <v xml:space="preserve">POSTE DE CONCRETO CIRCULAR, 400KG, H = 14M DE ACORDO COM NBR 8451 </v>
          </cell>
          <cell r="C3728" t="str">
            <v>UN</v>
          </cell>
          <cell r="E3728">
            <v>1067.6500000000001</v>
          </cell>
        </row>
        <row r="3729">
          <cell r="A3729">
            <v>5046</v>
          </cell>
          <cell r="B3729" t="str">
            <v xml:space="preserve">POSTE DE CONCRETO CIRCULAR, 400KG, H = 5M DE ACORDO COM NBR 8451 |EM PROCESSO DE DESATIVAÇÃO| </v>
          </cell>
          <cell r="C3729" t="str">
            <v>UN</v>
          </cell>
          <cell r="E3729">
            <v>246.07</v>
          </cell>
        </row>
        <row r="3730">
          <cell r="A3730">
            <v>5058</v>
          </cell>
          <cell r="B3730" t="str">
            <v xml:space="preserve">POSTE DE CONCRETO CIRCULAR, 400KG, H = 7M DE ACORDO COM NBR 8451 |EM PROCESSO DE DESATIVAÇÃO| </v>
          </cell>
          <cell r="C3730" t="str">
            <v>UN</v>
          </cell>
          <cell r="E3730">
            <v>383.99</v>
          </cell>
        </row>
        <row r="3731">
          <cell r="A3731">
            <v>5059</v>
          </cell>
          <cell r="B3731" t="str">
            <v xml:space="preserve">POSTE DE CONCRETO CIRCULAR, 400KG, H = 9M DE ACORDO COM NBR 8451 </v>
          </cell>
          <cell r="C3731" t="str">
            <v>UN</v>
          </cell>
          <cell r="E3731">
            <v>543.53</v>
          </cell>
        </row>
        <row r="3732">
          <cell r="A3732">
            <v>5034</v>
          </cell>
          <cell r="B3732" t="str">
            <v xml:space="preserve">POSTE DE CONCRETO CIRCULAR, 600KG, H = 10M DE ACORDO COM NBR 8451 </v>
          </cell>
          <cell r="C3732" t="str">
            <v>UN</v>
          </cell>
          <cell r="E3732">
            <v>906.84</v>
          </cell>
        </row>
        <row r="3733">
          <cell r="A3733">
            <v>12374</v>
          </cell>
          <cell r="B3733" t="str">
            <v xml:space="preserve">POSTE DE CONCRETO DUPLO T , 100KG, H = 6M DE ACORDO COM NBR 8451 </v>
          </cell>
          <cell r="C3733" t="str">
            <v>UN</v>
          </cell>
          <cell r="E3733">
            <v>142.21</v>
          </cell>
        </row>
        <row r="3734">
          <cell r="A3734">
            <v>12372</v>
          </cell>
          <cell r="B3734" t="str">
            <v xml:space="preserve">POSTE DE CONCRETO DUPLO T , 200KG, H = 11M DE ACORDO COM NBR 8451 </v>
          </cell>
          <cell r="C3734" t="str">
            <v>UN</v>
          </cell>
          <cell r="E3734">
            <v>399.79</v>
          </cell>
        </row>
        <row r="3735">
          <cell r="A3735">
            <v>12373</v>
          </cell>
          <cell r="B3735" t="str">
            <v xml:space="preserve">POSTE DE CONCRETO DUPLO T , 400KG,H = 12M DE ACORDO COM NBR 8451 </v>
          </cell>
          <cell r="C3735" t="str">
            <v>UN</v>
          </cell>
          <cell r="E3735">
            <v>705.22</v>
          </cell>
        </row>
        <row r="3736">
          <cell r="A3736">
            <v>5056</v>
          </cell>
          <cell r="B3736" t="str">
            <v xml:space="preserve">POSTE DE CONCRETO DUPLO T ,TIPO B, 500KG, H = 9M DE ACORDO COM NBR 8451 </v>
          </cell>
          <cell r="C3736" t="str">
            <v>UN</v>
          </cell>
          <cell r="E3736">
            <v>535.77</v>
          </cell>
        </row>
        <row r="3737">
          <cell r="A3737">
            <v>5033</v>
          </cell>
          <cell r="B3737" t="str">
            <v xml:space="preserve">POSTE DE CONCRETO DUPLO T, TIPO B , 300KG, H = 9M DE ACORDO COM NBR 8451 </v>
          </cell>
          <cell r="C3737" t="str">
            <v>UN</v>
          </cell>
          <cell r="E3737">
            <v>420.21</v>
          </cell>
        </row>
        <row r="3738">
          <cell r="A3738">
            <v>5057</v>
          </cell>
          <cell r="B3738" t="str">
            <v xml:space="preserve">POSTE DE CONCRETO DUPLO T, TIPO B, 300KG, H = 10M DE ACORDO COM NBR 8451 Código Descriçao do Insumo Unid Preço Mediano (R$) </v>
          </cell>
          <cell r="C3738" t="str">
            <v>UN</v>
          </cell>
          <cell r="E3738">
            <v>476.46</v>
          </cell>
        </row>
        <row r="3739">
          <cell r="A3739">
            <v>5037</v>
          </cell>
          <cell r="B3739" t="str">
            <v xml:space="preserve">POSTE DE CONCRETO DUPLO T, TIPO D, 100KG, H = 7M DE ACORDO COM NBR 8451 </v>
          </cell>
          <cell r="C3739" t="str">
            <v>UN</v>
          </cell>
          <cell r="E3739">
            <v>184.63</v>
          </cell>
        </row>
        <row r="3740">
          <cell r="A3740">
            <v>5038</v>
          </cell>
          <cell r="B3740" t="str">
            <v xml:space="preserve">POSTE DE CONCRETO DUPLO T, TIPO D, 200KG, H = 9M DE ACORDO COM NBR 8451 </v>
          </cell>
          <cell r="C3740" t="str">
            <v>UN</v>
          </cell>
          <cell r="E3740">
            <v>299.38</v>
          </cell>
        </row>
        <row r="3741">
          <cell r="A3741">
            <v>13335</v>
          </cell>
          <cell r="B3741" t="str">
            <v xml:space="preserve">POSTE DE CONCRETO DUPLO T, 200KG, H = 8M DE ACORDO COM NBR 8451 </v>
          </cell>
          <cell r="C3741" t="str">
            <v>UN</v>
          </cell>
          <cell r="E3741">
            <v>237.92</v>
          </cell>
        </row>
        <row r="3742">
          <cell r="A3742">
            <v>13339</v>
          </cell>
          <cell r="B3742" t="str">
            <v xml:space="preserve">POSTE DE CONCRETO DUPLO T, 300KG, H = 12M DE ACORDO COM NBR 8451 </v>
          </cell>
          <cell r="C3742" t="str">
            <v>UN</v>
          </cell>
          <cell r="E3742">
            <v>628.54999999999995</v>
          </cell>
        </row>
        <row r="3743">
          <cell r="A3743">
            <v>5049</v>
          </cell>
          <cell r="B3743" t="str">
            <v xml:space="preserve">POSTE DE CONCRETO DUPLO T , TIPO D , 150KG, H = 9M DE ACORDO COM NBR 8451 |EM PROCESSO DE DESATIVAÇÃO| </v>
          </cell>
          <cell r="C3743" t="str">
            <v>UN</v>
          </cell>
          <cell r="E3743">
            <v>272.37</v>
          </cell>
        </row>
        <row r="3744">
          <cell r="A3744">
            <v>14166</v>
          </cell>
          <cell r="B3744" t="str">
            <v xml:space="preserve">POSTE FERRO GALV DE ENGATAR RETO CONICO CONTINUO H = 7M </v>
          </cell>
          <cell r="C3744" t="str">
            <v>UN</v>
          </cell>
          <cell r="E3744">
            <v>655.71</v>
          </cell>
        </row>
        <row r="3745">
          <cell r="A3745">
            <v>14164</v>
          </cell>
          <cell r="B3745" t="str">
            <v xml:space="preserve">POSTE FERRO GALV FLANGEADO CURVO DUPLO CONICO CONTINUO H = 9M, C/ BASE </v>
          </cell>
          <cell r="C3745" t="str">
            <v>UN</v>
          </cell>
          <cell r="E3745">
            <v>1140.8499999999999</v>
          </cell>
        </row>
        <row r="3746">
          <cell r="A3746">
            <v>14163</v>
          </cell>
          <cell r="B3746" t="str">
            <v xml:space="preserve">POSTE FERRO GALV FLANGEADO CURVO DUPLO CONICO CONTINUO H = 9M, S/ BASE </v>
          </cell>
          <cell r="C3746" t="str">
            <v>UN</v>
          </cell>
          <cell r="E3746">
            <v>1197.71</v>
          </cell>
        </row>
        <row r="3747">
          <cell r="A3747">
            <v>14162</v>
          </cell>
          <cell r="B3747" t="str">
            <v xml:space="preserve">POSTE FERRO GALV FLANGEADO CURVO SIMPLES CONICO CONTINUO H = 9M, S/ BASE </v>
          </cell>
          <cell r="C3747" t="str">
            <v>UN</v>
          </cell>
          <cell r="E3747">
            <v>1028.6600000000001</v>
          </cell>
        </row>
        <row r="3748">
          <cell r="A3748">
            <v>5051</v>
          </cell>
          <cell r="B3748" t="str">
            <v xml:space="preserve">POSTE FERRO GALV FLANGEADO CURVO SIMPLES CONICO CONTINUO, C/ BASE H = 9,00M </v>
          </cell>
          <cell r="C3748" t="str">
            <v>UN</v>
          </cell>
          <cell r="E3748">
            <v>866.29</v>
          </cell>
        </row>
        <row r="3749">
          <cell r="A3749">
            <v>14165</v>
          </cell>
          <cell r="B3749" t="str">
            <v xml:space="preserve">POSTE FERRO GALV FLANGEADO RETO CONICO CONTINUO H = 9M C/ BASE </v>
          </cell>
          <cell r="C3749" t="str">
            <v>UN</v>
          </cell>
          <cell r="E3749">
            <v>921.02</v>
          </cell>
        </row>
        <row r="3750">
          <cell r="A3750">
            <v>12378</v>
          </cell>
          <cell r="B3750" t="str">
            <v xml:space="preserve">POSTE FERRO GALV FLANGEADO RETO DN = 80MM X 6,0M </v>
          </cell>
          <cell r="C3750" t="str">
            <v>UN</v>
          </cell>
          <cell r="E3750">
            <v>595.05999999999995</v>
          </cell>
        </row>
        <row r="3751">
          <cell r="A3751">
            <v>5050</v>
          </cell>
          <cell r="B3751" t="str">
            <v xml:space="preserve">POSTE FERRO GALV FLANGEADO RETO H = 2.50M </v>
          </cell>
          <cell r="C3751" t="str">
            <v>UN</v>
          </cell>
          <cell r="E3751">
            <v>229.99</v>
          </cell>
        </row>
        <row r="3752">
          <cell r="A3752">
            <v>26028</v>
          </cell>
          <cell r="B3752" t="str">
            <v xml:space="preserve">POZOLANA </v>
          </cell>
          <cell r="C3752" t="str">
            <v>SC50KG</v>
          </cell>
          <cell r="E3752">
            <v>19.329999999999998</v>
          </cell>
        </row>
        <row r="3753">
          <cell r="A3753">
            <v>4437</v>
          </cell>
          <cell r="B3753" t="str">
            <v xml:space="preserve">PRANCHA MADEIRA NATIVA/REGIONAL 7,5 X 22,5 CM NAO APARELHADA (P/FORMA) </v>
          </cell>
          <cell r="C3753" t="str">
            <v>M</v>
          </cell>
          <cell r="E3753">
            <v>32.07</v>
          </cell>
        </row>
        <row r="3754">
          <cell r="A3754">
            <v>20247</v>
          </cell>
          <cell r="B3754" t="str">
            <v xml:space="preserve">PREGO DE ACO 15 X 15 C/ CABECA </v>
          </cell>
          <cell r="C3754" t="str">
            <v>KG</v>
          </cell>
          <cell r="E3754">
            <v>7.51</v>
          </cell>
        </row>
        <row r="3755">
          <cell r="A3755">
            <v>5063</v>
          </cell>
          <cell r="B3755" t="str">
            <v xml:space="preserve">PREGO POLIDO COM CABECA 1 1/2 X 14 </v>
          </cell>
          <cell r="C3755" t="str">
            <v>KG</v>
          </cell>
          <cell r="E3755">
            <v>6.36</v>
          </cell>
        </row>
        <row r="3756">
          <cell r="A3756">
            <v>5074</v>
          </cell>
          <cell r="B3756" t="str">
            <v xml:space="preserve">PREGO POLIDO COM CABECA 1 1/2" X 13" </v>
          </cell>
          <cell r="C3756" t="str">
            <v>KG</v>
          </cell>
          <cell r="E3756">
            <v>8.6199999999999992</v>
          </cell>
        </row>
        <row r="3757">
          <cell r="A3757">
            <v>5072</v>
          </cell>
          <cell r="B3757" t="str">
            <v xml:space="preserve">PREGO POLIDO COM CABECA 1" X 17" </v>
          </cell>
          <cell r="C3757" t="str">
            <v>KG</v>
          </cell>
          <cell r="E3757">
            <v>13.13</v>
          </cell>
        </row>
        <row r="3758">
          <cell r="A3758">
            <v>5065</v>
          </cell>
          <cell r="B3758" t="str">
            <v xml:space="preserve">PREGO POLIDO COM CABECA 10 X 10 </v>
          </cell>
          <cell r="C3758" t="str">
            <v>KG</v>
          </cell>
          <cell r="E3758">
            <v>11.08</v>
          </cell>
        </row>
        <row r="3759">
          <cell r="A3759">
            <v>5066</v>
          </cell>
          <cell r="B3759" t="str">
            <v xml:space="preserve">PREGO POLIDO COM CABECA 12 X 12 </v>
          </cell>
          <cell r="C3759" t="str">
            <v>KG</v>
          </cell>
          <cell r="E3759">
            <v>8.86</v>
          </cell>
        </row>
        <row r="3760">
          <cell r="A3760">
            <v>5067</v>
          </cell>
          <cell r="B3760" t="str">
            <v xml:space="preserve">PREGO POLIDO COM CABECA 16 X 24 </v>
          </cell>
          <cell r="C3760" t="str">
            <v>KG</v>
          </cell>
          <cell r="E3760">
            <v>7.31</v>
          </cell>
        </row>
        <row r="3761">
          <cell r="A3761">
            <v>5068</v>
          </cell>
          <cell r="B3761" t="str">
            <v xml:space="preserve">PREGO POLIDO COM CABECA 17 X 21 </v>
          </cell>
          <cell r="C3761" t="str">
            <v>KG</v>
          </cell>
          <cell r="E3761">
            <v>6.98</v>
          </cell>
        </row>
        <row r="3762">
          <cell r="A3762">
            <v>5073</v>
          </cell>
          <cell r="B3762" t="str">
            <v xml:space="preserve">PREGO POLIDO COM CABECA 17 X 24 </v>
          </cell>
          <cell r="C3762" t="str">
            <v>KG</v>
          </cell>
          <cell r="E3762">
            <v>6.65</v>
          </cell>
        </row>
        <row r="3763">
          <cell r="A3763">
            <v>5069</v>
          </cell>
          <cell r="B3763" t="str">
            <v xml:space="preserve">PREGO POLIDO COM CABECA 17 X 27 </v>
          </cell>
          <cell r="C3763" t="str">
            <v>KG</v>
          </cell>
          <cell r="E3763">
            <v>6.57</v>
          </cell>
        </row>
        <row r="3764">
          <cell r="A3764">
            <v>5070</v>
          </cell>
          <cell r="B3764" t="str">
            <v xml:space="preserve">PREGO POLIDO COM CABECA 17 X 30 </v>
          </cell>
          <cell r="C3764" t="str">
            <v>KG</v>
          </cell>
          <cell r="E3764">
            <v>6.32</v>
          </cell>
        </row>
        <row r="3765">
          <cell r="A3765">
            <v>5071</v>
          </cell>
          <cell r="B3765" t="str">
            <v xml:space="preserve">PREGO POLIDO COM CABECA 18 X 24 </v>
          </cell>
          <cell r="C3765" t="str">
            <v>KG</v>
          </cell>
          <cell r="E3765">
            <v>6.57</v>
          </cell>
        </row>
        <row r="3766">
          <cell r="A3766">
            <v>5061</v>
          </cell>
          <cell r="B3766" t="str">
            <v xml:space="preserve">PREGO POLIDO COM CABECA 18 X 27 </v>
          </cell>
          <cell r="C3766" t="str">
            <v>KG</v>
          </cell>
          <cell r="E3766">
            <v>7.1</v>
          </cell>
        </row>
        <row r="3767">
          <cell r="A3767">
            <v>5075</v>
          </cell>
          <cell r="B3767" t="str">
            <v xml:space="preserve">PREGO POLIDO COM CABECA 18 X 30 </v>
          </cell>
          <cell r="C3767" t="str">
            <v>KG</v>
          </cell>
          <cell r="E3767">
            <v>6.61</v>
          </cell>
        </row>
        <row r="3768">
          <cell r="A3768">
            <v>5064</v>
          </cell>
          <cell r="B3768" t="str">
            <v xml:space="preserve">PREGO POLIDO COM CABECA 2 1/2 X 10 </v>
          </cell>
          <cell r="C3768" t="str">
            <v>KG</v>
          </cell>
          <cell r="E3768">
            <v>7.1</v>
          </cell>
        </row>
        <row r="3769">
          <cell r="A3769">
            <v>5078</v>
          </cell>
          <cell r="B3769" t="str">
            <v xml:space="preserve">PREGO POLIDO COM CABECA 2 1/2" X 12" </v>
          </cell>
          <cell r="C3769" t="str">
            <v>KG</v>
          </cell>
          <cell r="E3769">
            <v>7.59</v>
          </cell>
        </row>
        <row r="3770">
          <cell r="A3770">
            <v>5062</v>
          </cell>
          <cell r="B3770" t="str">
            <v xml:space="preserve">PREGO POLIDO COM CABECA 3 X 9 </v>
          </cell>
          <cell r="C3770" t="str">
            <v>KG</v>
          </cell>
          <cell r="E3770">
            <v>8.1300000000000008</v>
          </cell>
        </row>
        <row r="3771">
          <cell r="A3771">
            <v>1604</v>
          </cell>
          <cell r="B3771" t="str">
            <v xml:space="preserve">PRENSA CABO DE CONEXAO GT-P22 P/ CABO COBRE OU SIMILAR </v>
          </cell>
          <cell r="C3771" t="str">
            <v>UN</v>
          </cell>
          <cell r="E3771">
            <v>4.72</v>
          </cell>
        </row>
        <row r="3772">
          <cell r="A3772">
            <v>11149</v>
          </cell>
          <cell r="B3772" t="str">
            <v xml:space="preserve">PRIMER EPOXI </v>
          </cell>
          <cell r="C3772" t="str">
            <v>GL</v>
          </cell>
          <cell r="E3772">
            <v>166.79</v>
          </cell>
        </row>
        <row r="3773">
          <cell r="A3773">
            <v>511</v>
          </cell>
          <cell r="B3773" t="str">
            <v xml:space="preserve">PRIMER TP ADEFLEX 604-S ASFALTOS VITORIA OU EQUIV </v>
          </cell>
          <cell r="C3773" t="str">
            <v>L</v>
          </cell>
          <cell r="E3773">
            <v>8.4600000000000009</v>
          </cell>
        </row>
        <row r="3774">
          <cell r="A3774">
            <v>512</v>
          </cell>
          <cell r="B3774" t="str">
            <v xml:space="preserve">PRIMER TP ADEFLEX 612 ASFALTOS VITORIA OU EQUIV </v>
          </cell>
          <cell r="C3774" t="str">
            <v>KG</v>
          </cell>
          <cell r="E3774">
            <v>14</v>
          </cell>
        </row>
        <row r="3775">
          <cell r="A3775">
            <v>11174</v>
          </cell>
          <cell r="B3775" t="str">
            <v xml:space="preserve">PRIMER UNIVERSAL-FUNDO ANTICORROSIVO TP ZARCAO </v>
          </cell>
          <cell r="C3775" t="str">
            <v>18L</v>
          </cell>
          <cell r="E3775">
            <v>416.74</v>
          </cell>
        </row>
        <row r="3776">
          <cell r="A3776">
            <v>12272</v>
          </cell>
          <cell r="B3776" t="str">
            <v xml:space="preserve">PROJETOR P/ FACHADA PROVA DE TEMPO P/ LAMPADA INCANDESCENTE OU VAPOR MERCURIO E27, TIPO Z-15 PETERCO OU EQUIV </v>
          </cell>
          <cell r="C3776" t="str">
            <v>UN</v>
          </cell>
          <cell r="E3776">
            <v>75.27</v>
          </cell>
        </row>
        <row r="3777">
          <cell r="A3777">
            <v>12273</v>
          </cell>
          <cell r="B3777" t="str">
            <v xml:space="preserve">PROJETOR RETANGULAR FECHADO PARA LAMPADA VAPOR DE MERCURIO/SODIO 250 W A 500 W, CABECEIRAS EM ALUMINIO FUNDIDO, CORPO EM ALUMINIO ANODIZADO, PARA LAMPADA E40 FECHAMENTO EM VIDRO TEMPERADO. </v>
          </cell>
          <cell r="C3777" t="str">
            <v>UN</v>
          </cell>
          <cell r="E3777">
            <v>45.71</v>
          </cell>
        </row>
        <row r="3778">
          <cell r="A3778">
            <v>11736</v>
          </cell>
          <cell r="B3778" t="str">
            <v xml:space="preserve">PROLONGAMENTO PVC EB-608 P/ CX SIFONADA 150MMX10CM </v>
          </cell>
          <cell r="C3778" t="str">
            <v>UN</v>
          </cell>
          <cell r="E3778">
            <v>2.4500000000000002</v>
          </cell>
        </row>
        <row r="3779">
          <cell r="A3779">
            <v>11733</v>
          </cell>
          <cell r="B3779" t="str">
            <v xml:space="preserve">PROLONGAMENTO PVC PARA CAIXA SIFONADA 100MMX100MM (NBR 5688) </v>
          </cell>
          <cell r="C3779" t="str">
            <v>UN</v>
          </cell>
          <cell r="E3779">
            <v>1.1499999999999999</v>
          </cell>
        </row>
        <row r="3780">
          <cell r="A3780">
            <v>11734</v>
          </cell>
          <cell r="B3780" t="str">
            <v xml:space="preserve">PROLONGAMENTO PVC PARA CAIXA SIFONADA 100MMX150MM (NBR 5688) </v>
          </cell>
          <cell r="C3780" t="str">
            <v>UN</v>
          </cell>
          <cell r="E3780">
            <v>1.61</v>
          </cell>
        </row>
        <row r="3781">
          <cell r="A3781">
            <v>11735</v>
          </cell>
          <cell r="B3781" t="str">
            <v xml:space="preserve">PROLONGAMENTO PVC PARA CAIXA SIFONADA 100MMX200MM (NBR 5688) </v>
          </cell>
          <cell r="C3781" t="str">
            <v>UN</v>
          </cell>
          <cell r="E3781">
            <v>2.13</v>
          </cell>
        </row>
        <row r="3782">
          <cell r="A3782">
            <v>11737</v>
          </cell>
          <cell r="B3782" t="str">
            <v xml:space="preserve">PROLONGAMENTO PVC PARA CAIXA SIFONADA 150MMX150MM (NBR 5688) </v>
          </cell>
          <cell r="C3782" t="str">
            <v>UN</v>
          </cell>
          <cell r="E3782">
            <v>3.63</v>
          </cell>
        </row>
        <row r="3783">
          <cell r="A3783">
            <v>11738</v>
          </cell>
          <cell r="B3783" t="str">
            <v xml:space="preserve">PROLONGAMENTO PVC PARA CAIXA SIFONADA 150MMX200MM (NBR 5688) </v>
          </cell>
          <cell r="C3783" t="str">
            <v>UN</v>
          </cell>
          <cell r="E3783">
            <v>4.41</v>
          </cell>
        </row>
        <row r="3784">
          <cell r="A3784">
            <v>11523</v>
          </cell>
          <cell r="B3784" t="str">
            <v xml:space="preserve">PUXADOR CONCHA LATAO CROMADO OU POLIDO P/ PORTA/JAN CORRER - 3 X 9CM </v>
          </cell>
          <cell r="C3784" t="str">
            <v>UN</v>
          </cell>
          <cell r="E3784">
            <v>6.96</v>
          </cell>
        </row>
        <row r="3785">
          <cell r="A3785">
            <v>11522</v>
          </cell>
          <cell r="B3785" t="str">
            <v xml:space="preserve">PUXADOR CONCHA LATAO CROMADO OU POLIDO P/ PORTA/JAN CORRER C/ FURO P/ CHAVE - 4 X 10CM </v>
          </cell>
          <cell r="C3785" t="str">
            <v>UN</v>
          </cell>
          <cell r="E3785">
            <v>7.56</v>
          </cell>
        </row>
        <row r="3786">
          <cell r="A3786">
            <v>11524</v>
          </cell>
          <cell r="B3786" t="str">
            <v xml:space="preserve">PUXADOR TUBULAR DE CENTRO P/ JANELAS - LATAO CROMADO </v>
          </cell>
          <cell r="C3786" t="str">
            <v>UN</v>
          </cell>
          <cell r="E3786">
            <v>9.64</v>
          </cell>
        </row>
        <row r="3787">
          <cell r="A3787">
            <v>5080</v>
          </cell>
          <cell r="B3787" t="str">
            <v xml:space="preserve">PUXADOR ZAMAK CENTRAL P/ ESQUADRIA ALUMINIO </v>
          </cell>
          <cell r="C3787" t="str">
            <v>UN</v>
          </cell>
          <cell r="E3787">
            <v>8.26</v>
          </cell>
        </row>
        <row r="3788">
          <cell r="A3788">
            <v>11096</v>
          </cell>
          <cell r="B3788" t="str">
            <v xml:space="preserve">PÓ DE MÁRMORE - POSTO PEDREIRA / FORNECEDOR (SEM FRETE) </v>
          </cell>
          <cell r="C3788" t="str">
            <v>KG</v>
          </cell>
          <cell r="E3788">
            <v>0.16</v>
          </cell>
        </row>
        <row r="3789">
          <cell r="A3789">
            <v>4741</v>
          </cell>
          <cell r="B3789" t="str">
            <v xml:space="preserve">PÓ-DE-PEDRA - POSTO PEDREIRA / FORNECEDOR (SEM FRETE) Código Descriçao do Insumo Unid Preço Mediano (R$) </v>
          </cell>
          <cell r="C3789" t="str">
            <v>M³</v>
          </cell>
          <cell r="E3789">
            <v>62.7</v>
          </cell>
        </row>
        <row r="3790">
          <cell r="A3790">
            <v>13391</v>
          </cell>
          <cell r="B3790" t="str">
            <v xml:space="preserve">QUADRO DE DISTRIBUICAO DE EMBUTIR C/ BARRAMENTO MONOFASICO P/ 6 DISJUNTORES UNIPOLARES EM CHAPA DE ACO GALV </v>
          </cell>
          <cell r="C3790" t="str">
            <v>UN</v>
          </cell>
          <cell r="E3790">
            <v>148.18</v>
          </cell>
        </row>
        <row r="3791">
          <cell r="A3791">
            <v>13392</v>
          </cell>
          <cell r="B3791" t="str">
            <v xml:space="preserve">QUADRO DE DISTRIBUICAO DE EMBUTIR C/ BARRAMENTO MONOFASICO P/ 8 DISJUNTORES UNIPOLARES EM CHAPA DE ACO GALV </v>
          </cell>
          <cell r="C3791" t="str">
            <v>UN</v>
          </cell>
          <cell r="E3791">
            <v>138.01</v>
          </cell>
        </row>
        <row r="3792">
          <cell r="A3792">
            <v>13402</v>
          </cell>
          <cell r="B3792" t="str">
            <v xml:space="preserve">QUADRO DE DISTRIBUICAO DE EMBUTIR C/ BARRAMENTO NEUTRO P/ 18 DISJUNTORES UNIPOLARES EM CHAPA DE ACO GALV </v>
          </cell>
          <cell r="C3792" t="str">
            <v>UN</v>
          </cell>
          <cell r="E3792">
            <v>225.76</v>
          </cell>
        </row>
        <row r="3793">
          <cell r="A3793">
            <v>13393</v>
          </cell>
          <cell r="B3793" t="str">
            <v xml:space="preserve">QUADRO DE DISTRIBUICAO DE EMBUTIR C/ BARRAMENTO TRIFASICO P/ 12 DISJUNTORES UNIPOLARES EM CHAPA DE ACO GALV </v>
          </cell>
          <cell r="C3793" t="str">
            <v>UN</v>
          </cell>
          <cell r="E3793">
            <v>162.75</v>
          </cell>
        </row>
        <row r="3794">
          <cell r="A3794">
            <v>13394</v>
          </cell>
          <cell r="B3794" t="str">
            <v xml:space="preserve">QUADRO DE DISTRIBUICAO DE EMBUTIR C/ BARRAMENTO TRIFASICO P/ 15 DISJUNTORES UNIPOLARES EM CHAPA DE ACO GALV </v>
          </cell>
          <cell r="C3794" t="str">
            <v>UN</v>
          </cell>
          <cell r="E3794">
            <v>180</v>
          </cell>
        </row>
        <row r="3795">
          <cell r="A3795">
            <v>13395</v>
          </cell>
          <cell r="B3795" t="str">
            <v xml:space="preserve">QUADRO DE DISTRIBUICAO DE EMBUTIR C/ BARRAMENTO TRIFASICO P/ 18 DISJUNTORES UNIPOLARES EM CHAPA DE ACO GALV </v>
          </cell>
          <cell r="C3795" t="str">
            <v>UN</v>
          </cell>
          <cell r="E3795">
            <v>219.59</v>
          </cell>
        </row>
        <row r="3796">
          <cell r="A3796">
            <v>12039</v>
          </cell>
          <cell r="B3796" t="str">
            <v xml:space="preserve">QUADRO DE DISTRIBUICAO DE EMBUTIR C/ BARRAMENTO TRIFASICO P/ 24 DISJUNTORES UNIPOLARES EM CHAPA DE ACO GALV </v>
          </cell>
          <cell r="C3796" t="str">
            <v>UN</v>
          </cell>
          <cell r="E3796">
            <v>271.31</v>
          </cell>
        </row>
        <row r="3797">
          <cell r="A3797">
            <v>13396</v>
          </cell>
          <cell r="B3797" t="str">
            <v xml:space="preserve">QUADRO DE DISTRIBUICAO DE EMBUTIR C/ BARRAMENTO TRIFASICO P/ 27 DISJUNTORES UNIPOLARES EM CHAPA DE ACO GALV </v>
          </cell>
          <cell r="C3797" t="str">
            <v>UN</v>
          </cell>
          <cell r="E3797">
            <v>270.94</v>
          </cell>
        </row>
        <row r="3798">
          <cell r="A3798">
            <v>13397</v>
          </cell>
          <cell r="B3798" t="str">
            <v xml:space="preserve">QUADRO DE DISTRIBUICAO DE EMBUTIR C/ BARRAMENTO TRIFASICO P/ 30 DISJUNTORES UNIPOLARES EM CHAPA DE ACO GALV </v>
          </cell>
          <cell r="C3798" t="str">
            <v>UN</v>
          </cell>
          <cell r="E3798">
            <v>277.52</v>
          </cell>
        </row>
        <row r="3799">
          <cell r="A3799">
            <v>5101</v>
          </cell>
          <cell r="B3799" t="str">
            <v xml:space="preserve">QUADRO DE DISTRIBUICAO DE EMBUTIR C/ BARRAMENTO TRIFASICO P/ 30 DISJUNTORES UNIPOLARES EM CHAPA DE FERRO GALV </v>
          </cell>
          <cell r="C3799" t="str">
            <v>UN</v>
          </cell>
          <cell r="E3799">
            <v>275.01</v>
          </cell>
        </row>
        <row r="3800">
          <cell r="A3800">
            <v>12041</v>
          </cell>
          <cell r="B3800" t="str">
            <v xml:space="preserve">QUADRO DE DISTRIBUICAO DE EMBUTIR C/ BARRAMENTO TRIFASICO P/ 32 DISJUNTORES UNIPOLARES EM CHAPA DE ACO GALV </v>
          </cell>
          <cell r="C3800" t="str">
            <v>UN</v>
          </cell>
          <cell r="E3800">
            <v>424.83</v>
          </cell>
        </row>
        <row r="3801">
          <cell r="A3801">
            <v>12042</v>
          </cell>
          <cell r="B3801" t="str">
            <v xml:space="preserve">QUADRO DE DISTRIBUICAO DE EMBUTIR C/ BARRAMENTO TRIFASICO P/ 40 DISJUNTORES UNIPOLARES EM CHAPA DE ACO GALV COM CHAVE GERAL TRIFASICA </v>
          </cell>
          <cell r="C3801" t="str">
            <v>UN</v>
          </cell>
          <cell r="E3801">
            <v>478.18</v>
          </cell>
        </row>
        <row r="3802">
          <cell r="A3802">
            <v>5097</v>
          </cell>
          <cell r="B3802" t="str">
            <v xml:space="preserve">QUADRO DE DISTRIBUICAO DE EMBUTIR C/ BARRAMENTO TRIFASICO P/ 40 DISJUNTORES UNIPOLARES EM CHAPA DE FERRO GALV </v>
          </cell>
          <cell r="C3802" t="str">
            <v>UN</v>
          </cell>
          <cell r="E3802">
            <v>452.18</v>
          </cell>
        </row>
        <row r="3803">
          <cell r="A3803">
            <v>12043</v>
          </cell>
          <cell r="B3803" t="str">
            <v xml:space="preserve">QUADRO DE DISTRIBUICAO DE EMBUTIR C/ BARRAMENTO TRIFASICO P/ 50 DISJUNTORES UNIPOLARES EM CHAPA DE ACO GALV </v>
          </cell>
          <cell r="C3803" t="str">
            <v>UN</v>
          </cell>
          <cell r="E3803">
            <v>668.28</v>
          </cell>
        </row>
        <row r="3804">
          <cell r="A3804">
            <v>12045</v>
          </cell>
          <cell r="B3804" t="str">
            <v xml:space="preserve">QUADRO DE DISTRIBUICAO DE EMBUTIR C/ BARRAMENTO TRIFASICO P/ 60 DISJUNTORES UNIPOLARES EM CHAPA DE ACO GALV </v>
          </cell>
          <cell r="C3804" t="str">
            <v>UN</v>
          </cell>
          <cell r="E3804">
            <v>829.57</v>
          </cell>
        </row>
        <row r="3805">
          <cell r="A3805">
            <v>13399</v>
          </cell>
          <cell r="B3805" t="str">
            <v xml:space="preserve">QUADRO DE DISTRIBUICAO DE EMBUTIR SEM BARRAMENTO P/ 3 DISJUNTORES UNIPOLARES, COM PORTA EM CHAPA DE ACO GALV </v>
          </cell>
          <cell r="C3805" t="str">
            <v>UN</v>
          </cell>
          <cell r="E3805">
            <v>15.69</v>
          </cell>
        </row>
        <row r="3806">
          <cell r="A3806">
            <v>13398</v>
          </cell>
          <cell r="B3806" t="str">
            <v xml:space="preserve">QUADRO DE DISTRIBUICAO DE EMBUTIR SEM BARRAMENTO P/ 3 DISJUNTORES UNIPOLARES, S/ PORTA, EM CHAPA DE ACO GALV </v>
          </cell>
          <cell r="C3806" t="str">
            <v>UN</v>
          </cell>
          <cell r="E3806">
            <v>13.04</v>
          </cell>
        </row>
        <row r="3807">
          <cell r="A3807">
            <v>13400</v>
          </cell>
          <cell r="B3807" t="str">
            <v xml:space="preserve">QUADRO DE DISTRIBUICAO DE EMBUTIR SEM BARRAMENTO P/ 6 DISJUNTORES UNIPOLARES, S/ PORTA, EM CHAPA DE ACO GALV, </v>
          </cell>
          <cell r="C3807" t="str">
            <v>UN</v>
          </cell>
          <cell r="E3807">
            <v>23.79</v>
          </cell>
        </row>
        <row r="3808">
          <cell r="A3808">
            <v>13401</v>
          </cell>
          <cell r="B3808" t="str">
            <v xml:space="preserve">QUADRO DE DISTRIBUICAO DE EMBUTIR SEM BARRAMENTO, P/12 DISJUNTORES UNIPOLARES, S/ PORTA EM CHAPA DE ACO GALV </v>
          </cell>
          <cell r="C3808" t="str">
            <v>UN</v>
          </cell>
          <cell r="E3808">
            <v>44.09</v>
          </cell>
        </row>
        <row r="3809">
          <cell r="A3809">
            <v>5095</v>
          </cell>
          <cell r="B3809" t="str">
            <v xml:space="preserve">QUADRO DE DISTRIBUICAO DE EMBUTIR SEM BARRAMENTO, SEM PORTA, P/4 DISJUNTORES UNIPOLARES EM CHAPA DE ACO GALV </v>
          </cell>
          <cell r="C3809" t="str">
            <v>UN</v>
          </cell>
          <cell r="E3809">
            <v>21.39</v>
          </cell>
        </row>
        <row r="3810">
          <cell r="A3810">
            <v>12038</v>
          </cell>
          <cell r="B3810" t="str">
            <v xml:space="preserve">QUADRO DE DISTRIBUICAO DE SOBREPOR C/ BARRAMENTO TRIFASICO P/ 18 DISJUNTORES UNIPOLARES, EM CHAPA DE ACO GALV </v>
          </cell>
          <cell r="C3810" t="str">
            <v>UN</v>
          </cell>
          <cell r="E3810">
            <v>251.11</v>
          </cell>
        </row>
        <row r="3811">
          <cell r="A3811">
            <v>12040</v>
          </cell>
          <cell r="B3811" t="str">
            <v xml:space="preserve">QUADRO DE DISTRIBUICAO DE SOBREPOR C/ BARRAMENTO TRIFASICO P/ 24 DISJUNTORES UNIPOLARES, EM CHAPA DE ACO GALV </v>
          </cell>
          <cell r="C3811" t="str">
            <v>UN</v>
          </cell>
          <cell r="E3811">
            <v>294.55</v>
          </cell>
        </row>
        <row r="3812">
          <cell r="A3812">
            <v>21104</v>
          </cell>
          <cell r="B3812" t="str">
            <v xml:space="preserve">QUADRO EM CHAPA ACO GALVANIZADO 18 USG, 40X60CM P/ INSTALACAO DE PONTO DE FORCA PARA ELEVADOR </v>
          </cell>
          <cell r="C3812" t="str">
            <v>UN</v>
          </cell>
          <cell r="E3812">
            <v>338.86</v>
          </cell>
        </row>
        <row r="3813">
          <cell r="A3813">
            <v>12035</v>
          </cell>
          <cell r="B3813" t="str">
            <v xml:space="preserve">QUADRO EM CHAPA DE ACO 18, PARA 3 DISJUNTORES MONOPOLARES, SEM BARRAMENTO, DE EMBUTIR, COM PORTA (PARA DISTRIBUICAO DE CIRCUITOS) </v>
          </cell>
          <cell r="C3813" t="str">
            <v>UN</v>
          </cell>
          <cell r="E3813">
            <v>15.69</v>
          </cell>
        </row>
        <row r="3814">
          <cell r="A3814">
            <v>20272</v>
          </cell>
          <cell r="B3814" t="str">
            <v xml:space="preserve">QUADRO METALICO P/ MONT ELETRO-ELETRONICO 48 X 38 X 22CM CEMAR OU EQUIV </v>
          </cell>
          <cell r="C3814" t="str">
            <v>UN</v>
          </cell>
          <cell r="E3814">
            <v>226.49</v>
          </cell>
        </row>
        <row r="3815">
          <cell r="A3815">
            <v>14060</v>
          </cell>
          <cell r="B3815" t="str">
            <v xml:space="preserve">QUADRO 160 X 66CM PADRAO LIGHT TR-4 </v>
          </cell>
          <cell r="C3815" t="str">
            <v>UN</v>
          </cell>
          <cell r="E3815">
            <v>143.16999999999999</v>
          </cell>
        </row>
        <row r="3816">
          <cell r="A3816">
            <v>4224</v>
          </cell>
          <cell r="B3816" t="str">
            <v xml:space="preserve">QUEROSENE </v>
          </cell>
          <cell r="C3816" t="str">
            <v>L</v>
          </cell>
          <cell r="E3816">
            <v>2.9</v>
          </cell>
        </row>
        <row r="3817">
          <cell r="A3817">
            <v>21058</v>
          </cell>
          <cell r="B3817" t="str">
            <v xml:space="preserve">RALO QUADRADO FOFO C/ REQUADRO 100 X 100MM P/ PATIO </v>
          </cell>
          <cell r="C3817" t="str">
            <v>UN</v>
          </cell>
          <cell r="E3817">
            <v>23.65</v>
          </cell>
        </row>
        <row r="3818">
          <cell r="A3818">
            <v>21059</v>
          </cell>
          <cell r="B3818" t="str">
            <v xml:space="preserve">RALO QUADRADO FOFO C/ REQUADRO 150 X 150MM P/ PATIO </v>
          </cell>
          <cell r="C3818" t="str">
            <v>UN</v>
          </cell>
          <cell r="E3818">
            <v>26.17</v>
          </cell>
        </row>
        <row r="3819">
          <cell r="A3819">
            <v>11234</v>
          </cell>
          <cell r="B3819" t="str">
            <v xml:space="preserve">RALO QUADRADO FOFO C/ REQUADRO 200 X 200MM P/ PATIO </v>
          </cell>
          <cell r="C3819" t="str">
            <v>UN</v>
          </cell>
          <cell r="E3819">
            <v>38</v>
          </cell>
        </row>
        <row r="3820">
          <cell r="A3820">
            <v>21060</v>
          </cell>
          <cell r="B3820" t="str">
            <v xml:space="preserve">RALO QUADRADO FOFO C/ REQUADRO 250 X 250MM P/ PATIO </v>
          </cell>
          <cell r="C3820" t="str">
            <v>UN</v>
          </cell>
          <cell r="E3820">
            <v>44.29</v>
          </cell>
        </row>
        <row r="3821">
          <cell r="A3821">
            <v>21061</v>
          </cell>
          <cell r="B3821" t="str">
            <v xml:space="preserve">RALO QUADRADO FOFO C/ REQUADRO 300 X 300MM P/ PATIO </v>
          </cell>
          <cell r="C3821" t="str">
            <v>UN</v>
          </cell>
          <cell r="E3821">
            <v>60.39</v>
          </cell>
        </row>
        <row r="3822">
          <cell r="A3822">
            <v>21062</v>
          </cell>
          <cell r="B3822" t="str">
            <v xml:space="preserve">RALO QUADRADO FOFO C/ REQUADRO 400 X 400MM P/ PATIO </v>
          </cell>
          <cell r="C3822" t="str">
            <v>UN</v>
          </cell>
          <cell r="E3822">
            <v>126.32</v>
          </cell>
        </row>
        <row r="3823">
          <cell r="A3823">
            <v>11711</v>
          </cell>
          <cell r="B3823" t="str">
            <v xml:space="preserve">RALO SECO PVC CONICO 100 X 40 MM C/GRELHA QUADRADA BRANCA </v>
          </cell>
          <cell r="C3823" t="str">
            <v>UN</v>
          </cell>
          <cell r="E3823">
            <v>7.2</v>
          </cell>
        </row>
        <row r="3824">
          <cell r="A3824">
            <v>11739</v>
          </cell>
          <cell r="B3824" t="str">
            <v xml:space="preserve">RALO SECO PVC CONICO 100 X 40 MM C/GRELHA REDONDA BRANCA </v>
          </cell>
          <cell r="C3824" t="str">
            <v>UN</v>
          </cell>
          <cell r="E3824">
            <v>5.38</v>
          </cell>
        </row>
        <row r="3825">
          <cell r="A3825">
            <v>5102</v>
          </cell>
          <cell r="B3825" t="str">
            <v xml:space="preserve">RALO SECO PVC QUADRADO 100 X 100 X 53 MM SAIDA 40MM C/GRELHA BRANCA </v>
          </cell>
          <cell r="C3825" t="str">
            <v>UN</v>
          </cell>
          <cell r="E3825">
            <v>5.99</v>
          </cell>
        </row>
        <row r="3826">
          <cell r="A3826">
            <v>11708</v>
          </cell>
          <cell r="B3826" t="str">
            <v xml:space="preserve">RALO SEMI-ESFERICO FOFO TP ABACAXI D = 100MM P/ LAJES, CALHAS ETC </v>
          </cell>
          <cell r="C3826" t="str">
            <v>UN</v>
          </cell>
          <cell r="E3826">
            <v>20.38</v>
          </cell>
        </row>
        <row r="3827">
          <cell r="A3827">
            <v>11709</v>
          </cell>
          <cell r="B3827" t="str">
            <v xml:space="preserve">RALO SEMI-ESFERICO FOFO TP ABACAXI D = 150MM P/ LAJES, CALHAS ETC </v>
          </cell>
          <cell r="C3827" t="str">
            <v>UN</v>
          </cell>
          <cell r="E3827">
            <v>34.979999999999997</v>
          </cell>
        </row>
        <row r="3828">
          <cell r="A3828">
            <v>11710</v>
          </cell>
          <cell r="B3828" t="str">
            <v xml:space="preserve">RALO SEMI-ESFERICO FOFO TP ABACAXI D = 200MM P/ LAJES, CALHAS ETC </v>
          </cell>
          <cell r="C3828" t="str">
            <v>UN</v>
          </cell>
          <cell r="E3828">
            <v>75.489999999999995</v>
          </cell>
        </row>
        <row r="3829">
          <cell r="A3829">
            <v>21066</v>
          </cell>
          <cell r="B3829" t="str">
            <v xml:space="preserve">RALO SEMI-ESFERICO FOFO TP ABACAXI D = 50MM P/ LAJES, CALHAS ETC </v>
          </cell>
          <cell r="C3829" t="str">
            <v>UN</v>
          </cell>
          <cell r="E3829">
            <v>17.11</v>
          </cell>
        </row>
        <row r="3830">
          <cell r="A3830">
            <v>11707</v>
          </cell>
          <cell r="B3830" t="str">
            <v xml:space="preserve">RALO SEMI-ESFERICO FOFO TP ABACAXI D = 75MM P/ LAJES, CALHAS ETC Código Descriçao do Insumo Unid Preço Mediano (R$) </v>
          </cell>
          <cell r="C3830" t="str">
            <v>UN</v>
          </cell>
          <cell r="E3830">
            <v>20.13</v>
          </cell>
        </row>
        <row r="3831">
          <cell r="A3831">
            <v>11741</v>
          </cell>
          <cell r="B3831" t="str">
            <v xml:space="preserve">RALO SIFONADO PVC CILINDRICO 100 X 40 MM C/GRELHA REDONDA BRANCA </v>
          </cell>
          <cell r="C3831" t="str">
            <v>UN</v>
          </cell>
          <cell r="E3831">
            <v>4.6100000000000003</v>
          </cell>
        </row>
        <row r="3832">
          <cell r="A3832">
            <v>11745</v>
          </cell>
          <cell r="B3832" t="str">
            <v xml:space="preserve">RALO SIFONADO PVC QUADRADO 100X100X53MM SAIDA 40MM C/GRELHA BRANCA </v>
          </cell>
          <cell r="C3832" t="str">
            <v>UN</v>
          </cell>
          <cell r="E3832">
            <v>6.28</v>
          </cell>
        </row>
        <row r="3833">
          <cell r="A3833">
            <v>11743</v>
          </cell>
          <cell r="B3833" t="str">
            <v xml:space="preserve">RALO SIFONADO PVC REDONDO CONICO 100X40MM COM GRELHA PVC BRANCA REDONDA </v>
          </cell>
          <cell r="C3833" t="str">
            <v>UN</v>
          </cell>
          <cell r="E3833">
            <v>5.76</v>
          </cell>
        </row>
        <row r="3834">
          <cell r="A3834">
            <v>25961</v>
          </cell>
          <cell r="B3834" t="str">
            <v xml:space="preserve">RASTELEIRO </v>
          </cell>
          <cell r="C3834" t="str">
            <v>H</v>
          </cell>
          <cell r="E3834">
            <v>11.37</v>
          </cell>
        </row>
        <row r="3835">
          <cell r="A3835">
            <v>1082</v>
          </cell>
          <cell r="B3835" t="str">
            <v xml:space="preserve">REATOR P/ LAMPADA VAPOR DE SODIO 250W USO EXT </v>
          </cell>
          <cell r="C3835" t="str">
            <v>UN</v>
          </cell>
          <cell r="E3835">
            <v>103.61</v>
          </cell>
        </row>
        <row r="3836">
          <cell r="A3836">
            <v>12316</v>
          </cell>
          <cell r="B3836" t="str">
            <v xml:space="preserve">REATOR P/ 1 LAMPADA VAPOR DE MERCURIO 125W USO EXT </v>
          </cell>
          <cell r="C3836" t="str">
            <v>UN</v>
          </cell>
          <cell r="E3836">
            <v>47.49</v>
          </cell>
        </row>
        <row r="3837">
          <cell r="A3837">
            <v>12317</v>
          </cell>
          <cell r="B3837" t="str">
            <v xml:space="preserve">REATOR P/ 1 LAMPADA VAPOR DE MERCURIO 250W USO EXT </v>
          </cell>
          <cell r="C3837" t="str">
            <v>UN</v>
          </cell>
          <cell r="E3837">
            <v>56.63</v>
          </cell>
        </row>
        <row r="3838">
          <cell r="A3838">
            <v>12318</v>
          </cell>
          <cell r="B3838" t="str">
            <v xml:space="preserve">REATOR P/ 1 LAMPADA VAPOR DE MERCURIO 400W USO EXT </v>
          </cell>
          <cell r="C3838" t="str">
            <v>UN</v>
          </cell>
          <cell r="E3838">
            <v>65.239999999999995</v>
          </cell>
        </row>
        <row r="3839">
          <cell r="A3839">
            <v>1074</v>
          </cell>
          <cell r="B3839" t="str">
            <v xml:space="preserve">REATOR PARTIDA CONVENCIONAL P/ 1 LAMPADA FLUORESCENTE 20W/220V </v>
          </cell>
          <cell r="C3839" t="str">
            <v>UN</v>
          </cell>
          <cell r="E3839">
            <v>9.4499999999999993</v>
          </cell>
        </row>
        <row r="3840">
          <cell r="A3840">
            <v>1075</v>
          </cell>
          <cell r="B3840" t="str">
            <v xml:space="preserve">REATOR PARTIDA CONVENCIONAL P/ 1 LAMPADA FLUORESCENTE 40W/127V </v>
          </cell>
          <cell r="C3840" t="str">
            <v>UN</v>
          </cell>
          <cell r="E3840">
            <v>17.170000000000002</v>
          </cell>
        </row>
        <row r="3841">
          <cell r="A3841">
            <v>1089</v>
          </cell>
          <cell r="B3841" t="str">
            <v xml:space="preserve">REATOR PARTIDA CONVENCIONAL P/ 1 LAMPADA FLUORESCENTE 40W/220V </v>
          </cell>
          <cell r="C3841" t="str">
            <v>UN</v>
          </cell>
          <cell r="E3841">
            <v>12.95</v>
          </cell>
        </row>
        <row r="3842">
          <cell r="A3842">
            <v>1103</v>
          </cell>
          <cell r="B3842" t="str">
            <v xml:space="preserve">REATOR PARTIDA CONVENCIONAL P/1 LAMPADA FLUORESCENTE 20W/127V </v>
          </cell>
          <cell r="C3842" t="str">
            <v>UN</v>
          </cell>
          <cell r="E3842">
            <v>8.86</v>
          </cell>
        </row>
        <row r="3843">
          <cell r="A3843">
            <v>12314</v>
          </cell>
          <cell r="B3843" t="str">
            <v xml:space="preserve">REATOR PARTIDA RAPIDA P/ 1 LAMPADA FLUORESCENTE 110W/220V </v>
          </cell>
          <cell r="C3843" t="str">
            <v>UN</v>
          </cell>
          <cell r="E3843">
            <v>52.69</v>
          </cell>
        </row>
        <row r="3844">
          <cell r="A3844">
            <v>1088</v>
          </cell>
          <cell r="B3844" t="str">
            <v xml:space="preserve">REATOR PARTIDA RAPIDA P/ 1 LAMPADA FLUORESCENTE 20W/127V </v>
          </cell>
          <cell r="C3844" t="str">
            <v>UN</v>
          </cell>
          <cell r="E3844">
            <v>20.190000000000001</v>
          </cell>
        </row>
        <row r="3845">
          <cell r="A3845">
            <v>1077</v>
          </cell>
          <cell r="B3845" t="str">
            <v xml:space="preserve">REATOR PARTIDA RAPIDA P/ 1 LAMPADA FLUORESCENTE 20W/220V </v>
          </cell>
          <cell r="C3845" t="str">
            <v>UN</v>
          </cell>
          <cell r="E3845">
            <v>19.3</v>
          </cell>
        </row>
        <row r="3846">
          <cell r="A3846">
            <v>1087</v>
          </cell>
          <cell r="B3846" t="str">
            <v xml:space="preserve">REATOR PARTIDA RAPIDA P/ 1 LAMPADA FLUORESCENTE 40W/127V </v>
          </cell>
          <cell r="C3846" t="str">
            <v>UN</v>
          </cell>
          <cell r="E3846">
            <v>20.190000000000001</v>
          </cell>
        </row>
        <row r="3847">
          <cell r="A3847">
            <v>1078</v>
          </cell>
          <cell r="B3847" t="str">
            <v xml:space="preserve">REATOR PARTIDA RAPIDA P/ 1 LAMPADA FLUORESCENTE 40W/220V </v>
          </cell>
          <cell r="C3847" t="str">
            <v>UN</v>
          </cell>
          <cell r="E3847">
            <v>19.3</v>
          </cell>
        </row>
        <row r="3848">
          <cell r="A3848">
            <v>12315</v>
          </cell>
          <cell r="B3848" t="str">
            <v xml:space="preserve">REATOR PARTIDA RAPIDA P/ 1 LAMPADA FLUORESCENTE 85W/220V </v>
          </cell>
          <cell r="C3848" t="str">
            <v>UN</v>
          </cell>
          <cell r="E3848">
            <v>50.28</v>
          </cell>
        </row>
        <row r="3849">
          <cell r="A3849">
            <v>1086</v>
          </cell>
          <cell r="B3849" t="str">
            <v xml:space="preserve">REATOR PARTIDA RAPIDA P/ 2 LAMPADAS FLUORESCENTES 20W/127V </v>
          </cell>
          <cell r="C3849" t="str">
            <v>UN</v>
          </cell>
          <cell r="E3849">
            <v>27.55</v>
          </cell>
        </row>
        <row r="3850">
          <cell r="A3850">
            <v>1084</v>
          </cell>
          <cell r="B3850" t="str">
            <v xml:space="preserve">REATOR PARTIDA RAPIDA P/ 2 LAMPADAS FLUORESCENTES 20W/220V </v>
          </cell>
          <cell r="C3850" t="str">
            <v>UN</v>
          </cell>
          <cell r="E3850">
            <v>27.45</v>
          </cell>
        </row>
        <row r="3851">
          <cell r="A3851">
            <v>1079</v>
          </cell>
          <cell r="B3851" t="str">
            <v xml:space="preserve">REATOR PARTIDA RAPIDA P/ 2 LAMPADAS FLUORESCENTES 40W/127V </v>
          </cell>
          <cell r="C3851" t="str">
            <v>UN</v>
          </cell>
          <cell r="E3851">
            <v>30.47</v>
          </cell>
        </row>
        <row r="3852">
          <cell r="A3852">
            <v>1085</v>
          </cell>
          <cell r="B3852" t="str">
            <v xml:space="preserve">REATOR PARTIDA RAPIDA P/ 2 LAMPADAS FLUORESCENTES 40W/220V </v>
          </cell>
          <cell r="C3852" t="str">
            <v>UN</v>
          </cell>
          <cell r="E3852">
            <v>29.2</v>
          </cell>
        </row>
        <row r="3853">
          <cell r="A3853">
            <v>5104</v>
          </cell>
          <cell r="B3853" t="str">
            <v xml:space="preserve">REBITE DE ALUMINIO VAZADO DE REPUXO, 3,2 X 8MM - (1KG=1025UNID) </v>
          </cell>
          <cell r="C3853" t="str">
            <v>KG</v>
          </cell>
          <cell r="E3853">
            <v>49.17</v>
          </cell>
        </row>
        <row r="3854">
          <cell r="A3854">
            <v>26023</v>
          </cell>
          <cell r="B3854" t="str">
            <v xml:space="preserve">REBOLO ABRASIVO, DIVERSAS GRANAS, TIPO RETO, DIM. 6" ( 152,4MM X 25,4MM X 31,75MM) </v>
          </cell>
          <cell r="C3854" t="str">
            <v>UN</v>
          </cell>
          <cell r="E3854">
            <v>23.46</v>
          </cell>
        </row>
        <row r="3855">
          <cell r="A3855">
            <v>14575</v>
          </cell>
          <cell r="B3855" t="str">
            <v xml:space="preserve">RECICLADORA DE PAVIMENTACAO ASFALTICA A FRIO, WIRTGEN, MODELO W 1900, DIESEL, POTÊNCIA 435 HP </v>
          </cell>
          <cell r="C3855" t="str">
            <v>UN</v>
          </cell>
          <cell r="E3855">
            <v>2015000</v>
          </cell>
        </row>
        <row r="3856">
          <cell r="A3856">
            <v>20049</v>
          </cell>
          <cell r="B3856" t="str">
            <v xml:space="preserve">REDUCAO EXCENTRICA PVC LEVE C/ BOLSA P/ ANEL DN 125 X 100MM </v>
          </cell>
          <cell r="C3856" t="str">
            <v>UN</v>
          </cell>
          <cell r="E3856">
            <v>55.14</v>
          </cell>
        </row>
        <row r="3857">
          <cell r="A3857">
            <v>20050</v>
          </cell>
          <cell r="B3857" t="str">
            <v xml:space="preserve">REDUCAO EXCENTRICA PVC LEVE C/ BOLSA P/ ANEL DN 150 X 100MM </v>
          </cell>
          <cell r="C3857" t="str">
            <v>UN</v>
          </cell>
          <cell r="E3857">
            <v>38.479999999999997</v>
          </cell>
        </row>
        <row r="3858">
          <cell r="A3858">
            <v>20051</v>
          </cell>
          <cell r="B3858" t="str">
            <v xml:space="preserve">REDUCAO EXCENTRICA PVC LEVE DN 125 X 75MM </v>
          </cell>
          <cell r="C3858" t="str">
            <v>UN</v>
          </cell>
          <cell r="E3858">
            <v>31.5</v>
          </cell>
        </row>
        <row r="3859">
          <cell r="A3859">
            <v>20052</v>
          </cell>
          <cell r="B3859" t="str">
            <v xml:space="preserve">REDUCAO EXCENTRICA PVC LEVE DN 150 X 125MM </v>
          </cell>
          <cell r="C3859" t="str">
            <v>UN</v>
          </cell>
          <cell r="E3859">
            <v>92.74</v>
          </cell>
        </row>
        <row r="3860">
          <cell r="A3860">
            <v>20053</v>
          </cell>
          <cell r="B3860" t="str">
            <v xml:space="preserve">REDUCAO EXCENTRICA PVC LEVE DN 200 X 150MM </v>
          </cell>
          <cell r="C3860" t="str">
            <v>UN</v>
          </cell>
          <cell r="E3860">
            <v>112.37</v>
          </cell>
        </row>
        <row r="3861">
          <cell r="A3861">
            <v>20054</v>
          </cell>
          <cell r="B3861" t="str">
            <v xml:space="preserve">REDUCAO EXCENTRICA PVC LEVE DN 250 X 200MM </v>
          </cell>
          <cell r="C3861" t="str">
            <v>UN</v>
          </cell>
          <cell r="E3861">
            <v>248.91</v>
          </cell>
        </row>
        <row r="3862">
          <cell r="A3862">
            <v>20033</v>
          </cell>
          <cell r="B3862" t="str">
            <v xml:space="preserve">REDUCAO EXCENTRICA PVC NBR 10569 P/REDE COLET ESG PB JE 125 X 100MM </v>
          </cell>
          <cell r="C3862" t="str">
            <v>UN</v>
          </cell>
          <cell r="E3862">
            <v>75.819999999999993</v>
          </cell>
        </row>
        <row r="3863">
          <cell r="A3863">
            <v>20034</v>
          </cell>
          <cell r="B3863" t="str">
            <v xml:space="preserve">REDUCAO EXCENTRICA PVC NBR 10569 P/REDE COLET ESG PB JE 150 X 100MM </v>
          </cell>
          <cell r="C3863" t="str">
            <v>UN</v>
          </cell>
          <cell r="E3863">
            <v>124.24</v>
          </cell>
        </row>
        <row r="3864">
          <cell r="A3864">
            <v>20035</v>
          </cell>
          <cell r="B3864" t="str">
            <v xml:space="preserve">REDUCAO EXCENTRICA PVC NBR 10569 P/REDE COLET ESG PB JE 150 X 125MM </v>
          </cell>
          <cell r="C3864" t="str">
            <v>UN</v>
          </cell>
          <cell r="E3864">
            <v>138.28</v>
          </cell>
        </row>
        <row r="3865">
          <cell r="A3865">
            <v>20036</v>
          </cell>
          <cell r="B3865" t="str">
            <v xml:space="preserve">REDUCAO EXCENTRICA PVC NBR 10569 P/REDE COLET ESG PB JE 200 X 150MM </v>
          </cell>
          <cell r="C3865" t="str">
            <v>UN</v>
          </cell>
          <cell r="E3865">
            <v>199.97</v>
          </cell>
        </row>
        <row r="3866">
          <cell r="A3866">
            <v>20037</v>
          </cell>
          <cell r="B3866" t="str">
            <v xml:space="preserve">REDUCAO EXCENTRICA PVC NBR 10569 P/REDE COLET ESG PB JE 250 X 200MM </v>
          </cell>
          <cell r="C3866" t="str">
            <v>UN</v>
          </cell>
          <cell r="E3866">
            <v>407.96</v>
          </cell>
        </row>
        <row r="3867">
          <cell r="A3867">
            <v>20038</v>
          </cell>
          <cell r="B3867" t="str">
            <v xml:space="preserve">REDUCAO EXCENTRICA PVC NBR 10569 P/REDE COLET ESG PB JE 300 X 250MM </v>
          </cell>
          <cell r="C3867" t="str">
            <v>UN</v>
          </cell>
          <cell r="E3867">
            <v>752.76</v>
          </cell>
        </row>
        <row r="3868">
          <cell r="A3868">
            <v>20039</v>
          </cell>
          <cell r="B3868" t="str">
            <v xml:space="preserve">REDUCAO EXCENTRICA PVC NBR 10569 P/REDE COLET ESG PB JE 350 X 300MM </v>
          </cell>
          <cell r="C3868" t="str">
            <v>UN</v>
          </cell>
          <cell r="E3868">
            <v>1063.26</v>
          </cell>
        </row>
        <row r="3869">
          <cell r="A3869">
            <v>20040</v>
          </cell>
          <cell r="B3869" t="str">
            <v xml:space="preserve">REDUCAO EXCENTRICA PVC NBR 10569 P/REDE COLET ESG PB JE 400 X 300MM </v>
          </cell>
          <cell r="C3869" t="str">
            <v>UN</v>
          </cell>
          <cell r="E3869">
            <v>1356.06</v>
          </cell>
        </row>
        <row r="3870">
          <cell r="A3870">
            <v>20041</v>
          </cell>
          <cell r="B3870" t="str">
            <v xml:space="preserve">REDUCAO EXCENTRICA PVC NBR 10569 P/REDE COLET ESG PB JE 400 X 350MM </v>
          </cell>
          <cell r="C3870" t="str">
            <v>UN</v>
          </cell>
          <cell r="E3870">
            <v>1368.71</v>
          </cell>
        </row>
        <row r="3871">
          <cell r="A3871">
            <v>20043</v>
          </cell>
          <cell r="B3871" t="str">
            <v xml:space="preserve">REDUCAO EXCENTRICA PVC P/ ESG PREDIAL DN 100 X 50MM </v>
          </cell>
          <cell r="C3871" t="str">
            <v>UN</v>
          </cell>
          <cell r="E3871">
            <v>7.5</v>
          </cell>
        </row>
        <row r="3872">
          <cell r="A3872">
            <v>20044</v>
          </cell>
          <cell r="B3872" t="str">
            <v xml:space="preserve">REDUCAO EXCENTRICA PVC P/ ESG PREDIAL DN 100 X 75MM </v>
          </cell>
          <cell r="C3872" t="str">
            <v>UN</v>
          </cell>
          <cell r="E3872">
            <v>9.16</v>
          </cell>
        </row>
        <row r="3873">
          <cell r="A3873">
            <v>20042</v>
          </cell>
          <cell r="B3873" t="str">
            <v xml:space="preserve">REDUCAO EXCENTRICA PVC P/ ESG PREDIAL DN 75 X 50MM </v>
          </cell>
          <cell r="C3873" t="str">
            <v>UN</v>
          </cell>
          <cell r="E3873">
            <v>6.89</v>
          </cell>
        </row>
        <row r="3874">
          <cell r="A3874">
            <v>20046</v>
          </cell>
          <cell r="B3874" t="str">
            <v xml:space="preserve">REDUCAO EXCENTRICA PVC SERIE R P/ESG PREDIAL DN 100 X 75MM </v>
          </cell>
          <cell r="C3874" t="str">
            <v>UN</v>
          </cell>
          <cell r="E3874">
            <v>20.329999999999998</v>
          </cell>
        </row>
        <row r="3875">
          <cell r="A3875">
            <v>20047</v>
          </cell>
          <cell r="B3875" t="str">
            <v xml:space="preserve">REDUCAO EXCENTRICA PVC SERIE R P/ESG PREDIAL DN 150 X 100MM </v>
          </cell>
          <cell r="C3875" t="str">
            <v>UN</v>
          </cell>
          <cell r="E3875">
            <v>58.72</v>
          </cell>
        </row>
        <row r="3876">
          <cell r="A3876">
            <v>20045</v>
          </cell>
          <cell r="B3876" t="str">
            <v xml:space="preserve">REDUCAO EXCENTRICA PVC SERIE R P/ESG PREDIAL DN 75 X 50MM </v>
          </cell>
          <cell r="C3876" t="str">
            <v>UN</v>
          </cell>
          <cell r="E3876">
            <v>10.47</v>
          </cell>
        </row>
        <row r="3877">
          <cell r="A3877">
            <v>20972</v>
          </cell>
          <cell r="B3877" t="str">
            <v xml:space="preserve">REDUCAO FIXA TIPO STORZ LATAO P/ INST. PREDIAL COMBATE A INCENDIO ENGATE RAPIDO 2.1/2" X 1.1/2" </v>
          </cell>
          <cell r="C3877" t="str">
            <v>UN</v>
          </cell>
          <cell r="E3877">
            <v>78.099999999999994</v>
          </cell>
        </row>
        <row r="3878">
          <cell r="A3878">
            <v>20032</v>
          </cell>
          <cell r="B3878" t="str">
            <v xml:space="preserve">REDUCAO PVC PBA JE BB P/REDE AGUA DN 75 X 50/DE 85 X 60MM </v>
          </cell>
          <cell r="C3878" t="str">
            <v>UN</v>
          </cell>
          <cell r="E3878">
            <v>84.89</v>
          </cell>
        </row>
        <row r="3879">
          <cell r="A3879">
            <v>11321</v>
          </cell>
          <cell r="B3879" t="str">
            <v xml:space="preserve">REDUCAO PVC PBA JE PB P/REDE AGUA DN 100 X 50/DE 110 X 60MM </v>
          </cell>
          <cell r="C3879" t="str">
            <v>UN</v>
          </cell>
          <cell r="E3879">
            <v>21.42</v>
          </cell>
        </row>
        <row r="3880">
          <cell r="A3880">
            <v>11323</v>
          </cell>
          <cell r="B3880" t="str">
            <v xml:space="preserve">REDUCAO PVC PBA JE PB P/REDE AGUA DN 100 X 75/DE 110 X 85MM </v>
          </cell>
          <cell r="C3880" t="str">
            <v>UN</v>
          </cell>
          <cell r="E3880">
            <v>25.6</v>
          </cell>
        </row>
        <row r="3881">
          <cell r="A3881">
            <v>20327</v>
          </cell>
          <cell r="B3881" t="str">
            <v xml:space="preserve">REDUCAO PVC PBA JE PB P/REDE AGUA DN 75 X 50/DE 85 X 60MM </v>
          </cell>
          <cell r="C3881" t="str">
            <v>UN</v>
          </cell>
          <cell r="E3881">
            <v>12.18</v>
          </cell>
        </row>
        <row r="3882">
          <cell r="A3882">
            <v>25966</v>
          </cell>
          <cell r="B3882" t="str">
            <v xml:space="preserve">REDUTOR TIPO 2002 PRIMEIRA QUALIDADE </v>
          </cell>
          <cell r="C3882" t="str">
            <v>L</v>
          </cell>
          <cell r="E3882">
            <v>15.4</v>
          </cell>
        </row>
        <row r="3883">
          <cell r="A3883">
            <v>13846</v>
          </cell>
          <cell r="B3883" t="str">
            <v xml:space="preserve">REFLETOR ABERTO TIPO BEDO ( PRATO), DIAM 12" (310MM), SOQUETE E-27" Código Descriçao do Insumo Unid Preço Mediano (R$) </v>
          </cell>
          <cell r="C3883" t="str">
            <v>UN</v>
          </cell>
          <cell r="E3883">
            <v>27.93</v>
          </cell>
        </row>
        <row r="3884">
          <cell r="A3884">
            <v>13390</v>
          </cell>
          <cell r="B3884" t="str">
            <v xml:space="preserve">REFLETOR REDONDO EM ALUMINIO ANODIZADO PARA LAMPADA VAPOR DE MERCURIO/SODIO, CORPO EM ALUMINIO COM PINTURA EPOXI, PARA LAMPADA E-27 DE 300 W, COM SUPORTE REDONDO E ALCA REGULAVEL PARA FIXACAO. </v>
          </cell>
          <cell r="C3884" t="str">
            <v>UN</v>
          </cell>
          <cell r="E3884">
            <v>59.93</v>
          </cell>
        </row>
        <row r="3885">
          <cell r="A3885">
            <v>6029</v>
          </cell>
          <cell r="B3885" t="str">
            <v xml:space="preserve">REGISTRO DE ESFERA PVC DE 1/2 CABEÇA QUADRADA, COM ROSCA - NB 5648 </v>
          </cell>
          <cell r="C3885" t="str">
            <v>UN</v>
          </cell>
          <cell r="E3885">
            <v>8.77</v>
          </cell>
        </row>
        <row r="3886">
          <cell r="A3886">
            <v>6005</v>
          </cell>
          <cell r="B3886" t="str">
            <v xml:space="preserve">REGISTRO DE GAVETA 3/4" COM VOLANTE CROMADO </v>
          </cell>
          <cell r="C3886" t="str">
            <v>UN</v>
          </cell>
          <cell r="E3886">
            <v>43.38</v>
          </cell>
        </row>
        <row r="3887">
          <cell r="A3887">
            <v>6010</v>
          </cell>
          <cell r="B3887" t="str">
            <v xml:space="preserve">REGISTRO GAVETA 1.1/2" BRUTO LATAO REF 1502-B </v>
          </cell>
          <cell r="C3887" t="str">
            <v>UN</v>
          </cell>
          <cell r="E3887">
            <v>45.08</v>
          </cell>
        </row>
        <row r="3888">
          <cell r="A3888">
            <v>6015</v>
          </cell>
          <cell r="B3888" t="str">
            <v xml:space="preserve">REGISTRO GAVETA 1.1/2" REF 1509-C - C/ CANOPLA ACAB CROMADO SIMPLES </v>
          </cell>
          <cell r="C3888" t="str">
            <v>UN</v>
          </cell>
          <cell r="E3888">
            <v>84.73</v>
          </cell>
        </row>
        <row r="3889">
          <cell r="A3889">
            <v>6017</v>
          </cell>
          <cell r="B3889" t="str">
            <v xml:space="preserve">REGISTRO GAVETA 1.1/4" BRUTO LATAO REF 1502-B </v>
          </cell>
          <cell r="C3889" t="str">
            <v>UN</v>
          </cell>
          <cell r="E3889">
            <v>35.81</v>
          </cell>
        </row>
        <row r="3890">
          <cell r="A3890">
            <v>6014</v>
          </cell>
          <cell r="B3890" t="str">
            <v xml:space="preserve">REGISTRO GAVETA 1.1/4" REF 1509-C - C/ CANOPLA ACAB CROMADO SIMPLES </v>
          </cell>
          <cell r="C3890" t="str">
            <v>UN</v>
          </cell>
          <cell r="E3890">
            <v>78.92</v>
          </cell>
        </row>
        <row r="3891">
          <cell r="A3891">
            <v>6020</v>
          </cell>
          <cell r="B3891" t="str">
            <v xml:space="preserve">REGISTRO GAVETA 1/2" BRUTO LATAO REF 1502-B </v>
          </cell>
          <cell r="C3891" t="str">
            <v>UN</v>
          </cell>
          <cell r="E3891">
            <v>18.690000000000001</v>
          </cell>
        </row>
        <row r="3892">
          <cell r="A3892">
            <v>6006</v>
          </cell>
          <cell r="B3892" t="str">
            <v xml:space="preserve">REGISTRO GAVETA 1/2" REF 1509-C - C/ CANOPLA ACAB CROMADO SIMPLES </v>
          </cell>
          <cell r="C3892" t="str">
            <v>UN</v>
          </cell>
          <cell r="E3892">
            <v>42.63</v>
          </cell>
        </row>
        <row r="3893">
          <cell r="A3893">
            <v>6019</v>
          </cell>
          <cell r="B3893" t="str">
            <v xml:space="preserve">REGISTRO GAVETA 1" BRUTO LATAO REF 1502-B </v>
          </cell>
          <cell r="C3893" t="str">
            <v>UN</v>
          </cell>
          <cell r="E3893">
            <v>26.3</v>
          </cell>
        </row>
        <row r="3894">
          <cell r="A3894">
            <v>6013</v>
          </cell>
          <cell r="B3894" t="str">
            <v xml:space="preserve">REGISTRO GAVETA 1" REF 1509-C - C/ CANOPLA ACAB CROMADO SIMPLES </v>
          </cell>
          <cell r="C3894" t="str">
            <v>UN</v>
          </cell>
          <cell r="E3894">
            <v>51.89</v>
          </cell>
        </row>
        <row r="3895">
          <cell r="A3895">
            <v>6011</v>
          </cell>
          <cell r="B3895" t="str">
            <v xml:space="preserve">REGISTRO GAVETA 2.1/2" BRUTO LATAO REF 1502-B </v>
          </cell>
          <cell r="C3895" t="str">
            <v>UN</v>
          </cell>
          <cell r="E3895">
            <v>169.86</v>
          </cell>
        </row>
        <row r="3896">
          <cell r="A3896">
            <v>6028</v>
          </cell>
          <cell r="B3896" t="str">
            <v xml:space="preserve">REGISTRO GAVETA 2" BRUTO LATAO REF 1502-B </v>
          </cell>
          <cell r="C3896" t="str">
            <v>UN</v>
          </cell>
          <cell r="E3896">
            <v>67.56</v>
          </cell>
        </row>
        <row r="3897">
          <cell r="A3897">
            <v>6016</v>
          </cell>
          <cell r="B3897" t="str">
            <v xml:space="preserve">REGISTRO GAVETA 3/4" BRUTO LATAO REF 1502-B </v>
          </cell>
          <cell r="C3897" t="str">
            <v>UN</v>
          </cell>
          <cell r="E3897">
            <v>18.63</v>
          </cell>
        </row>
        <row r="3898">
          <cell r="A3898">
            <v>6012</v>
          </cell>
          <cell r="B3898" t="str">
            <v xml:space="preserve">REGISTRO GAVETA 3" BRUTO LATAO REF 1502-B </v>
          </cell>
          <cell r="C3898" t="str">
            <v>UN</v>
          </cell>
          <cell r="E3898">
            <v>257.95</v>
          </cell>
        </row>
        <row r="3899">
          <cell r="A3899">
            <v>6027</v>
          </cell>
          <cell r="B3899" t="str">
            <v xml:space="preserve">REGISTRO GAVETA 4" BRUTO LATAO REF 1502-B </v>
          </cell>
          <cell r="C3899" t="str">
            <v>UN</v>
          </cell>
          <cell r="E3899">
            <v>439.58</v>
          </cell>
        </row>
        <row r="3900">
          <cell r="A3900">
            <v>11756</v>
          </cell>
          <cell r="B3900" t="str">
            <v xml:space="preserve">REGISTRO OU REGULADOR P/ GAS COZINHA MARCA ALIANCA REF 76506/1 </v>
          </cell>
          <cell r="C3900" t="str">
            <v>UN</v>
          </cell>
          <cell r="E3900">
            <v>15.11</v>
          </cell>
        </row>
        <row r="3901">
          <cell r="A3901">
            <v>10904</v>
          </cell>
          <cell r="B3901" t="str">
            <v xml:space="preserve">REGISTRO OU VÁLVULA GLOBO ANGULAR DE LATÃO, 45 GRAUS, D = 2 1/2", PARA HIDRANTES EM INSTALAÇÃO PREDIAL DE INCÊNDIO </v>
          </cell>
          <cell r="C3901" t="str">
            <v>UN</v>
          </cell>
          <cell r="E3901">
            <v>146.5</v>
          </cell>
        </row>
        <row r="3902">
          <cell r="A3902">
            <v>6034</v>
          </cell>
          <cell r="B3902" t="str">
            <v xml:space="preserve">REGISTRO PASSEIO PVC P/ POLIET PE-5 20 MM </v>
          </cell>
          <cell r="C3902" t="str">
            <v>UN</v>
          </cell>
          <cell r="E3902">
            <v>5.4</v>
          </cell>
        </row>
        <row r="3903">
          <cell r="A3903">
            <v>11752</v>
          </cell>
          <cell r="B3903" t="str">
            <v xml:space="preserve">REGISTRO PRESSAO 1/2" BRUTO REF 1400 </v>
          </cell>
          <cell r="C3903" t="str">
            <v>UN</v>
          </cell>
          <cell r="E3903">
            <v>17.45</v>
          </cell>
        </row>
        <row r="3904">
          <cell r="A3904">
            <v>6021</v>
          </cell>
          <cell r="B3904" t="str">
            <v xml:space="preserve">REGISTRO PRESSAO 1/2" REF 1416 - C/ CANOPLA ACAB CROMADO SIMPLES </v>
          </cell>
          <cell r="C3904" t="str">
            <v>UN</v>
          </cell>
          <cell r="E3904">
            <v>39.19</v>
          </cell>
        </row>
        <row r="3905">
          <cell r="A3905">
            <v>11753</v>
          </cell>
          <cell r="B3905" t="str">
            <v xml:space="preserve">REGISTRO PRESSAO 3/4" BRUTO REF 1400 </v>
          </cell>
          <cell r="C3905" t="str">
            <v>UN</v>
          </cell>
          <cell r="E3905">
            <v>18.239999999999998</v>
          </cell>
        </row>
        <row r="3906">
          <cell r="A3906">
            <v>6024</v>
          </cell>
          <cell r="B3906" t="str">
            <v xml:space="preserve">REGISTRO PRESSAO 3/4" REF 1416 - C/ CANOPLA ACAB CROMADO SIMPLES </v>
          </cell>
          <cell r="C3906" t="str">
            <v>UN</v>
          </cell>
          <cell r="E3906">
            <v>42.85</v>
          </cell>
        </row>
        <row r="3907">
          <cell r="A3907">
            <v>6036</v>
          </cell>
          <cell r="B3907" t="str">
            <v xml:space="preserve">REGISTRO PVC ESFERA BORB C/ROSCA REF 1/2" </v>
          </cell>
          <cell r="C3907" t="str">
            <v>UN</v>
          </cell>
          <cell r="E3907">
            <v>7.36</v>
          </cell>
        </row>
        <row r="3908">
          <cell r="A3908">
            <v>6031</v>
          </cell>
          <cell r="B3908" t="str">
            <v xml:space="preserve">REGISTRO PVC ESFERA BORB C/ROSCA REF 3/4" </v>
          </cell>
          <cell r="C3908" t="str">
            <v>UN</v>
          </cell>
          <cell r="E3908">
            <v>8.66</v>
          </cell>
        </row>
        <row r="3909">
          <cell r="A3909">
            <v>6033</v>
          </cell>
          <cell r="B3909" t="str">
            <v xml:space="preserve">REGISTRO PVC ESFERA CAB QUAD C/ROSCA REF 3/4" </v>
          </cell>
          <cell r="C3909" t="str">
            <v>UN</v>
          </cell>
          <cell r="E3909">
            <v>11.54</v>
          </cell>
        </row>
        <row r="3910">
          <cell r="A3910">
            <v>11672</v>
          </cell>
          <cell r="B3910" t="str">
            <v xml:space="preserve">REGISTRO PVC ESFERA VS ROSCAVEL DN 1 1/2" </v>
          </cell>
          <cell r="C3910" t="str">
            <v>UN</v>
          </cell>
          <cell r="E3910">
            <v>25.12</v>
          </cell>
        </row>
        <row r="3911">
          <cell r="A3911">
            <v>11669</v>
          </cell>
          <cell r="B3911" t="str">
            <v xml:space="preserve">REGISTRO PVC ESFERA VS ROSCAVEL DN 1 1/4" </v>
          </cell>
          <cell r="C3911" t="str">
            <v>UN</v>
          </cell>
          <cell r="E3911">
            <v>20.79</v>
          </cell>
        </row>
        <row r="3912">
          <cell r="A3912">
            <v>11670</v>
          </cell>
          <cell r="B3912" t="str">
            <v xml:space="preserve">REGISTRO PVC ESFERA VS ROSCAVEL DN 1/2" </v>
          </cell>
          <cell r="C3912" t="str">
            <v>UN</v>
          </cell>
          <cell r="E3912">
            <v>9.16</v>
          </cell>
        </row>
        <row r="3913">
          <cell r="A3913">
            <v>20055</v>
          </cell>
          <cell r="B3913" t="str">
            <v xml:space="preserve">REGISTRO PVC ESFERA VS ROSCAVEL DN 1" </v>
          </cell>
          <cell r="C3913" t="str">
            <v>UN</v>
          </cell>
          <cell r="E3913">
            <v>15.72</v>
          </cell>
        </row>
        <row r="3914">
          <cell r="A3914">
            <v>11671</v>
          </cell>
          <cell r="B3914" t="str">
            <v xml:space="preserve">REGISTRO PVC ESFERA VS ROSCAVEL DN 2" </v>
          </cell>
          <cell r="C3914" t="str">
            <v>UN</v>
          </cell>
          <cell r="E3914">
            <v>36.58</v>
          </cell>
        </row>
        <row r="3915">
          <cell r="A3915">
            <v>6032</v>
          </cell>
          <cell r="B3915" t="str">
            <v xml:space="preserve">REGISTRO PVC ESFERA VS ROSCAVEL DN 3/4" </v>
          </cell>
          <cell r="C3915" t="str">
            <v>UN</v>
          </cell>
          <cell r="E3915">
            <v>10.97</v>
          </cell>
        </row>
        <row r="3916">
          <cell r="A3916">
            <v>11673</v>
          </cell>
          <cell r="B3916" t="str">
            <v xml:space="preserve">REGISTRO PVC ESFERA VS SOLDAVEL DN 20 </v>
          </cell>
          <cell r="C3916" t="str">
            <v>UN</v>
          </cell>
          <cell r="E3916">
            <v>8.6300000000000008</v>
          </cell>
        </row>
        <row r="3917">
          <cell r="A3917">
            <v>11674</v>
          </cell>
          <cell r="B3917" t="str">
            <v xml:space="preserve">REGISTRO PVC ESFERA VS SOLDAVEL DN 25 </v>
          </cell>
          <cell r="C3917" t="str">
            <v>UN</v>
          </cell>
          <cell r="E3917">
            <v>11.12</v>
          </cell>
        </row>
        <row r="3918">
          <cell r="A3918">
            <v>11675</v>
          </cell>
          <cell r="B3918" t="str">
            <v xml:space="preserve">REGISTRO PVC ESFERA VS SOLDAVEL DN 32 </v>
          </cell>
          <cell r="C3918" t="str">
            <v>UN</v>
          </cell>
          <cell r="E3918">
            <v>15.51</v>
          </cell>
        </row>
        <row r="3919">
          <cell r="A3919">
            <v>11676</v>
          </cell>
          <cell r="B3919" t="str">
            <v xml:space="preserve">REGISTRO PVC ESFERA VS SOLDAVEL DN 40 </v>
          </cell>
          <cell r="C3919" t="str">
            <v>UN</v>
          </cell>
          <cell r="E3919">
            <v>20.54</v>
          </cell>
        </row>
        <row r="3920">
          <cell r="A3920">
            <v>11677</v>
          </cell>
          <cell r="B3920" t="str">
            <v xml:space="preserve">REGISTRO PVC ESFERA VS SOLDAVEL DN 50 </v>
          </cell>
          <cell r="C3920" t="str">
            <v>UN</v>
          </cell>
          <cell r="E3920">
            <v>24.39</v>
          </cell>
        </row>
        <row r="3921">
          <cell r="A3921">
            <v>11678</v>
          </cell>
          <cell r="B3921" t="str">
            <v xml:space="preserve">REGISTRO PVC ESFERA VS SOLDAVEL DN 60 </v>
          </cell>
          <cell r="C3921" t="str">
            <v>UN</v>
          </cell>
          <cell r="E3921">
            <v>42.58</v>
          </cell>
        </row>
        <row r="3922">
          <cell r="A3922">
            <v>11718</v>
          </cell>
          <cell r="B3922" t="str">
            <v xml:space="preserve">REGISTRO PVC PRESSAO S-30 ROSCAVEL DN 3/4" </v>
          </cell>
          <cell r="C3922" t="str">
            <v>UN</v>
          </cell>
          <cell r="E3922">
            <v>13.51</v>
          </cell>
        </row>
        <row r="3923">
          <cell r="A3923">
            <v>6038</v>
          </cell>
          <cell r="B3923" t="str">
            <v xml:space="preserve">REGISTRO PVC PRESSAO S-30 ROSCAVEL REF 1/2" </v>
          </cell>
          <cell r="C3923" t="str">
            <v>UN</v>
          </cell>
          <cell r="E3923">
            <v>12.23</v>
          </cell>
        </row>
        <row r="3924">
          <cell r="A3924">
            <v>11719</v>
          </cell>
          <cell r="B3924" t="str">
            <v xml:space="preserve">REGISTRO PVC PRESSAO S-30 SOLDAVEL DN 25 MM </v>
          </cell>
          <cell r="C3924" t="str">
            <v>UN</v>
          </cell>
          <cell r="E3924">
            <v>12.87</v>
          </cell>
        </row>
        <row r="3925">
          <cell r="A3925">
            <v>6037</v>
          </cell>
          <cell r="B3925" t="str">
            <v xml:space="preserve">REGISTRO PVC PRESSAO S-30 SOLDAVEL 20MM </v>
          </cell>
          <cell r="C3925" t="str">
            <v>UN</v>
          </cell>
          <cell r="E3925">
            <v>11.61</v>
          </cell>
        </row>
        <row r="3926">
          <cell r="A3926">
            <v>13897</v>
          </cell>
          <cell r="B3926" t="str">
            <v xml:space="preserve">REGUA VIBRADORA DUPLA P/ CONCRETO A GASOLINA 3,4CV A 3600 RPM </v>
          </cell>
          <cell r="C3926" t="str">
            <v>UN</v>
          </cell>
          <cell r="E3926">
            <v>5682.81</v>
          </cell>
        </row>
        <row r="3927">
          <cell r="A3927">
            <v>10640</v>
          </cell>
          <cell r="B3927" t="str">
            <v xml:space="preserve">REGUA VIBRATORIA DE CONCRETO TRELISSADA EQUIPADA COM MOTOR A GASOLINA DE 11 HP**CAIXA** </v>
          </cell>
          <cell r="C3927" t="str">
            <v>UN</v>
          </cell>
          <cell r="E3927">
            <v>18614.68</v>
          </cell>
        </row>
        <row r="3928">
          <cell r="A3928">
            <v>11086</v>
          </cell>
          <cell r="B3928" t="str">
            <v xml:space="preserve">REJEITO DE MINÉRIO (SIR) - POSTO PEDREIRA / FORNECEDOR (SEM FRETE) </v>
          </cell>
          <cell r="C3928" t="str">
            <v>M³</v>
          </cell>
          <cell r="E3928">
            <v>33.520000000000003</v>
          </cell>
        </row>
        <row r="3929">
          <cell r="A3929">
            <v>2510</v>
          </cell>
          <cell r="B3929" t="str">
            <v xml:space="preserve">RELE FOTOELETRICO 1000W/220V </v>
          </cell>
          <cell r="C3929" t="str">
            <v>UN</v>
          </cell>
          <cell r="E3929">
            <v>27.22</v>
          </cell>
        </row>
        <row r="3930">
          <cell r="A3930">
            <v>12359</v>
          </cell>
          <cell r="B3930" t="str">
            <v xml:space="preserve">RELE TERMICO SIEMENS 3UA52 </v>
          </cell>
          <cell r="C3930" t="str">
            <v>UN</v>
          </cell>
          <cell r="E3930">
            <v>70.89</v>
          </cell>
        </row>
        <row r="3931">
          <cell r="A3931">
            <v>5320</v>
          </cell>
          <cell r="B3931" t="str">
            <v xml:space="preserve">REMOVEDOR DE TINTA OLEO/ESMALTE VERNIZ </v>
          </cell>
          <cell r="C3931" t="str">
            <v>L</v>
          </cell>
          <cell r="E3931">
            <v>29.14</v>
          </cell>
        </row>
        <row r="3932">
          <cell r="A3932">
            <v>7353</v>
          </cell>
          <cell r="B3932" t="str">
            <v xml:space="preserve">RESINA ACRILICA </v>
          </cell>
          <cell r="C3932" t="str">
            <v>L</v>
          </cell>
          <cell r="E3932">
            <v>26.07</v>
          </cell>
        </row>
        <row r="3933">
          <cell r="A3933">
            <v>7324</v>
          </cell>
          <cell r="B3933" t="str">
            <v xml:space="preserve">RESINA BASE EPOXI </v>
          </cell>
          <cell r="C3933" t="str">
            <v>KG</v>
          </cell>
          <cell r="E3933">
            <v>30.03</v>
          </cell>
        </row>
        <row r="3934">
          <cell r="A3934">
            <v>10518</v>
          </cell>
          <cell r="B3934" t="str">
            <v xml:space="preserve">RETARDO PARA CORDEL DETONANTE </v>
          </cell>
          <cell r="C3934" t="str">
            <v>UN</v>
          </cell>
          <cell r="E3934">
            <v>26.49</v>
          </cell>
        </row>
        <row r="3935">
          <cell r="A3935">
            <v>6044</v>
          </cell>
          <cell r="B3935" t="str">
            <v xml:space="preserve">RETROESCAVADEIRA C/ CARREGADEIRA SOBRE PNEUS 75HP C/CONVERSOR DE TORQUE (INCL Código Descriçao do Insumo Unid Preço Mediano (R$) MANUTENCAO/OPERACAO E COMBUSTÍVEL) </v>
          </cell>
          <cell r="C3935" t="str">
            <v>H</v>
          </cell>
          <cell r="E3935">
            <v>100.8</v>
          </cell>
        </row>
        <row r="3936">
          <cell r="A3936">
            <v>6042</v>
          </cell>
          <cell r="B3936" t="str">
            <v xml:space="preserve">RETROESCAVADEIRA C/ CARREGADEIRA SOBRE PNEUS 76HP TRANSMISSAO MECANICA (INCL MANUTENCAO/OPERACAO E COMBUSTÍVEL ) </v>
          </cell>
          <cell r="C3936" t="str">
            <v>H</v>
          </cell>
          <cell r="E3936">
            <v>81</v>
          </cell>
        </row>
        <row r="3937">
          <cell r="A3937">
            <v>10696</v>
          </cell>
          <cell r="B3937" t="str">
            <v xml:space="preserve">RETROESCAVADEIRA C/ CARREGADEIRA SOBRE RODAS MAXION MOD 750-4WD, TRACAO 4 X 4, 86CV, CAP. 0,23/0,79M3**CAIXA** </v>
          </cell>
          <cell r="C3937" t="str">
            <v>UN</v>
          </cell>
          <cell r="E3937">
            <v>217550</v>
          </cell>
        </row>
        <row r="3938">
          <cell r="A3938">
            <v>10697</v>
          </cell>
          <cell r="B3938" t="str">
            <v xml:space="preserve">RETROESCAVADEIRA C/ CARREGADEIRA SOBRE RODAS MAXION MOD. 750 - 2WD, 79HP, CAP. 0,21/0,76M3**CAIXA** </v>
          </cell>
          <cell r="C3938" t="str">
            <v>UN</v>
          </cell>
          <cell r="E3938">
            <v>200814.68</v>
          </cell>
        </row>
        <row r="3939">
          <cell r="A3939">
            <v>6043</v>
          </cell>
          <cell r="B3939" t="str">
            <v xml:space="preserve">RETROESCAVADEIRA COM PA CARREGADEIRA SOBRE RODAS, MOTOR DE 70 A 80 HP, CAPACIDADE DE 0,2 / 0,7 M3, COM TRANSMISSAO MECANICA (LOCACAO COM OPERADOR, COMBUSTIVEL E MANUTENCAO) </v>
          </cell>
          <cell r="C3939" t="str">
            <v>H</v>
          </cell>
          <cell r="E3939">
            <v>90</v>
          </cell>
        </row>
        <row r="3940">
          <cell r="A3940">
            <v>6046</v>
          </cell>
          <cell r="B3940" t="str">
            <v xml:space="preserve">RETROESCAVADEIRA SOBRE RODAS, TRACAO 4 X 4, POTENCIA MINIMA DE 70 HP, CAPACIDADE MINIMA DE 0,7 M3, PESO OPERACIONAL MINIMO DE 6500 KG, PROFUNDIDADE DE ESCAVACAO SUPERIOR A 4,00 M </v>
          </cell>
          <cell r="C3940" t="str">
            <v>UN</v>
          </cell>
          <cell r="E3940">
            <v>229000</v>
          </cell>
        </row>
        <row r="3941">
          <cell r="A3941">
            <v>11602</v>
          </cell>
          <cell r="B3941" t="str">
            <v xml:space="preserve">REVESTIMENTO BASE EPOXI E CIMENTO P/ PISO MONOLITICO, COM ALTA RESISTÊNCIA MECÂNICA </v>
          </cell>
          <cell r="C3941" t="str">
            <v>KG</v>
          </cell>
          <cell r="E3941">
            <v>54.27</v>
          </cell>
        </row>
        <row r="3942">
          <cell r="A3942">
            <v>536</v>
          </cell>
          <cell r="B3942" t="str">
            <v xml:space="preserve">REVESTIMENTO CERAMICO PARA PAREDES, ESMALTADO, LISO, BRILHANTE, PEI = 0, DE *20 X 20* CM, DE 1A. QUALIDADE </v>
          </cell>
          <cell r="C3942" t="str">
            <v>M²</v>
          </cell>
          <cell r="E3942">
            <v>15.62</v>
          </cell>
        </row>
        <row r="3943">
          <cell r="A3943">
            <v>11626</v>
          </cell>
          <cell r="B3943" t="str">
            <v xml:space="preserve">REVESTIMENTO EPOXI DE ALTA RESISTENCIA QUIMICA PARA REVESTIMENTO DE SUPERFICIES DE CONCRETO OU METALICAS </v>
          </cell>
          <cell r="C3943" t="str">
            <v>GL</v>
          </cell>
          <cell r="E3943">
            <v>340.28</v>
          </cell>
        </row>
        <row r="3944">
          <cell r="A3944">
            <v>139</v>
          </cell>
          <cell r="B3944" t="str">
            <v xml:space="preserve">REVESTIMENTO IMPERMEABILIZANTE SEMI FLEXIVEL PARA SUPERFICIE SIKA TOP 107 OU EQUIVALENTE </v>
          </cell>
          <cell r="C3944" t="str">
            <v>KG</v>
          </cell>
          <cell r="E3944">
            <v>12.08</v>
          </cell>
        </row>
        <row r="3945">
          <cell r="A3945">
            <v>116</v>
          </cell>
          <cell r="B3945" t="str">
            <v xml:space="preserve">REVESTIMENTO IMPERMEABILIZANTE SEMI-FLEXIVEL BI-COMPONENTE </v>
          </cell>
          <cell r="C3945" t="str">
            <v>KG</v>
          </cell>
          <cell r="E3945">
            <v>2.57</v>
          </cell>
        </row>
        <row r="3946">
          <cell r="A3946">
            <v>7315</v>
          </cell>
          <cell r="B3946" t="str">
            <v xml:space="preserve">REVESTIMENTO IMPERMEAVEL DE ALUMINIO LIQUIDO </v>
          </cell>
          <cell r="C3946" t="str">
            <v>L</v>
          </cell>
          <cell r="E3946">
            <v>22.99</v>
          </cell>
        </row>
        <row r="3947">
          <cell r="A3947">
            <v>1112</v>
          </cell>
          <cell r="B3947" t="str">
            <v xml:space="preserve">RINCAO CHAPA GALVANIZADA NUM 26 L = 50CM </v>
          </cell>
          <cell r="C3947" t="str">
            <v>M</v>
          </cell>
          <cell r="E3947">
            <v>14.1</v>
          </cell>
        </row>
        <row r="3948">
          <cell r="A3948">
            <v>10559</v>
          </cell>
          <cell r="B3948" t="str">
            <v xml:space="preserve">ROCADEIRA COSTAL COM MOTOR A GASOLINA DE * 2 HP * </v>
          </cell>
          <cell r="C3948" t="str">
            <v>UN</v>
          </cell>
          <cell r="E3948">
            <v>2284.9499999999998</v>
          </cell>
        </row>
        <row r="3949">
          <cell r="A3949">
            <v>10664</v>
          </cell>
          <cell r="B3949" t="str">
            <v xml:space="preserve">ROCADEIRA REBOCAVEL LAVRALE MOD RDU 130/540**CAIXA** </v>
          </cell>
          <cell r="C3949" t="str">
            <v>UN</v>
          </cell>
          <cell r="E3949">
            <v>4878.12</v>
          </cell>
        </row>
        <row r="3950">
          <cell r="A3950">
            <v>25983</v>
          </cell>
          <cell r="B3950" t="str">
            <v xml:space="preserve">RODAPÉ EM GRANITO BRANCO MARFIM E=2CM, H=10CM, LEVIGADO </v>
          </cell>
          <cell r="C3950" t="str">
            <v>M²</v>
          </cell>
          <cell r="E3950">
            <v>487.06</v>
          </cell>
        </row>
        <row r="3951">
          <cell r="A3951">
            <v>10857</v>
          </cell>
          <cell r="B3951" t="str">
            <v xml:space="preserve">RODAPE ARDOSIA CINZA 10 X 1CM </v>
          </cell>
          <cell r="C3951" t="str">
            <v>M</v>
          </cell>
          <cell r="E3951">
            <v>12.5</v>
          </cell>
        </row>
        <row r="3952">
          <cell r="A3952">
            <v>4803</v>
          </cell>
          <cell r="B3952" t="str">
            <v xml:space="preserve">RODAPE BORRACHA LISO H = 7CM P/ ARGAMASSA RCI.70 ESP = 2,0MM </v>
          </cell>
          <cell r="C3952" t="str">
            <v>M</v>
          </cell>
          <cell r="E3952">
            <v>26.22</v>
          </cell>
        </row>
        <row r="3953">
          <cell r="A3953">
            <v>10852</v>
          </cell>
          <cell r="B3953" t="str">
            <v xml:space="preserve">RODAPE BORRACHA SINTETICA 7CM X 1MM SUPERFICIE LISA </v>
          </cell>
          <cell r="C3953" t="str">
            <v>M</v>
          </cell>
          <cell r="E3953">
            <v>17.72</v>
          </cell>
        </row>
        <row r="3954">
          <cell r="A3954">
            <v>20231</v>
          </cell>
          <cell r="B3954" t="str">
            <v xml:space="preserve">RODAPE GRANITO 10 X 2CM </v>
          </cell>
          <cell r="C3954" t="str">
            <v>M</v>
          </cell>
          <cell r="E3954">
            <v>51.99</v>
          </cell>
        </row>
        <row r="3955">
          <cell r="A3955">
            <v>10854</v>
          </cell>
          <cell r="B3955" t="str">
            <v xml:space="preserve">RODAPE MADEIRA LEI 1A QUALIDADE 10 X 2CM CANTO BOLEADO </v>
          </cell>
          <cell r="C3955" t="str">
            <v>M</v>
          </cell>
          <cell r="E3955">
            <v>12.86</v>
          </cell>
        </row>
        <row r="3956">
          <cell r="A3956">
            <v>6185</v>
          </cell>
          <cell r="B3956" t="str">
            <v xml:space="preserve">RODAPE MADEIRA LEI 1A QUALIDADE 5 X 2CM </v>
          </cell>
          <cell r="C3956" t="str">
            <v>M</v>
          </cell>
          <cell r="E3956">
            <v>7.63</v>
          </cell>
        </row>
        <row r="3957">
          <cell r="A3957">
            <v>6186</v>
          </cell>
          <cell r="B3957" t="str">
            <v xml:space="preserve">RODAPE MADEIRA LEI 1A QUALIDADE 7 X 1,5CM </v>
          </cell>
          <cell r="C3957" t="str">
            <v>M</v>
          </cell>
          <cell r="E3957">
            <v>8.57</v>
          </cell>
        </row>
        <row r="3958">
          <cell r="A3958">
            <v>6183</v>
          </cell>
          <cell r="B3958" t="str">
            <v xml:space="preserve">RODAPE MADEIRA LEI 1A QUALIDADE 7 X 2CM </v>
          </cell>
          <cell r="C3958" t="str">
            <v>M</v>
          </cell>
          <cell r="E3958">
            <v>9.86</v>
          </cell>
        </row>
        <row r="3959">
          <cell r="A3959">
            <v>4830</v>
          </cell>
          <cell r="B3959" t="str">
            <v xml:space="preserve">RODAPE MARMORE BRANCO COMUM H = 5CM, ESP = 2CM, POLIDO </v>
          </cell>
          <cell r="C3959" t="str">
            <v>M</v>
          </cell>
          <cell r="E3959">
            <v>26</v>
          </cell>
        </row>
        <row r="3960">
          <cell r="A3960">
            <v>4829</v>
          </cell>
          <cell r="B3960" t="str">
            <v xml:space="preserve">RODAPE MARMORE BRANCO COMUM H = 7CM, ESP = 2CM, POLIDO </v>
          </cell>
          <cell r="C3960" t="str">
            <v>M</v>
          </cell>
          <cell r="E3960">
            <v>36.4</v>
          </cell>
        </row>
        <row r="3961">
          <cell r="A3961">
            <v>4804</v>
          </cell>
          <cell r="B3961" t="str">
            <v xml:space="preserve">RODAPE VINILICO 5CM E = 1MM </v>
          </cell>
          <cell r="C3961" t="str">
            <v>M</v>
          </cell>
          <cell r="E3961">
            <v>8.36</v>
          </cell>
        </row>
        <row r="3962">
          <cell r="A3962">
            <v>11573</v>
          </cell>
          <cell r="B3962" t="str">
            <v xml:space="preserve">RODIZIO LATAO 6MM C/ ROLAMENTO SKF </v>
          </cell>
          <cell r="C3962" t="str">
            <v>UN</v>
          </cell>
          <cell r="E3962">
            <v>12.44</v>
          </cell>
        </row>
        <row r="3963">
          <cell r="A3963">
            <v>11575</v>
          </cell>
          <cell r="B3963" t="str">
            <v xml:space="preserve">ROLDANA FIXA DUPLA LATAO C/ ROLAMENTO P/ PORTA/JAN CORRER </v>
          </cell>
          <cell r="C3963" t="str">
            <v>UN</v>
          </cell>
          <cell r="E3963">
            <v>22.82</v>
          </cell>
        </row>
        <row r="3964">
          <cell r="A3964">
            <v>11576</v>
          </cell>
          <cell r="B3964" t="str">
            <v xml:space="preserve">ROLDANA LATAO P/ JANELA GUILHOTINA </v>
          </cell>
          <cell r="C3964" t="str">
            <v>UN</v>
          </cell>
          <cell r="E3964">
            <v>23.96</v>
          </cell>
        </row>
        <row r="3965">
          <cell r="A3965">
            <v>20256</v>
          </cell>
          <cell r="B3965" t="str">
            <v xml:space="preserve">ROLDANAS PLASTICAS/PVC OU CLEATS TAMANHO MEDIO P/ INSTALACAO ELETR APARENTE </v>
          </cell>
          <cell r="C3965" t="str">
            <v>UN</v>
          </cell>
          <cell r="E3965">
            <v>1.94</v>
          </cell>
        </row>
        <row r="3966">
          <cell r="A3966">
            <v>13470</v>
          </cell>
          <cell r="B3966" t="str">
            <v xml:space="preserve">ROLO COMPACTADOR DE PNEUS (7 RODAS), PRESSÃO VARIÁVEL, CATERPILLAR, MODELO PS-360C, POTÊNCIA 150CV - PESO OPERACIONAL 8,5 T </v>
          </cell>
          <cell r="C3966" t="str">
            <v>UN</v>
          </cell>
          <cell r="E3966">
            <v>201686.02</v>
          </cell>
        </row>
        <row r="3967">
          <cell r="A3967">
            <v>6066</v>
          </cell>
          <cell r="B3967" t="str">
            <v xml:space="preserve">ROLO COMPACTADOR DE PNEUS ESTÁTICO PARA ASFALTO, PRESSÃO VARIÁVEL, DYNAPAC, MODELO CP-221, POTÊNCIA 100HP - PESO SEM/COM LASTRO 11,8/21T </v>
          </cell>
          <cell r="C3967" t="str">
            <v>UN</v>
          </cell>
          <cell r="E3967">
            <v>345471.73</v>
          </cell>
        </row>
        <row r="3968">
          <cell r="A3968">
            <v>13229</v>
          </cell>
          <cell r="B3968" t="str">
            <v xml:space="preserve">ROLO COMPACTADOR DE PNEUS ESTÁTICO, PRESSÃO VARIÁVEL, MULLER, MODELO AP-26, POTÊNCIA 111HP PESO SEM/COM LASTRO 11/26T </v>
          </cell>
          <cell r="C3968" t="str">
            <v>UN</v>
          </cell>
          <cell r="E3968">
            <v>336940</v>
          </cell>
        </row>
        <row r="3969">
          <cell r="A3969">
            <v>14511</v>
          </cell>
          <cell r="B3969" t="str">
            <v xml:space="preserve">ROLO COMPACTADOR DE PNEUS PRESSÃO VARIÁVEL ESTÁTICO PARA ASFALTO, DYNAPAC, MODELO CP-271, POTÊNCIA 100HP - PESO MÁXIMO OPERACIONAL 12,4T - IMPACTO DINÂMICO SEM/COM LASTRO 13,7/30T </v>
          </cell>
          <cell r="C3969" t="str">
            <v>UN</v>
          </cell>
          <cell r="E3969">
            <v>381176.89</v>
          </cell>
        </row>
        <row r="3970">
          <cell r="A3970">
            <v>10642</v>
          </cell>
          <cell r="B3970" t="str">
            <v xml:space="preserve">ROLO COMPACTADOR DE PNEUS, PRESSAO VARIAVEL, AUTOPROPELIDO (POTENCIA = 111 HP; PESO SEM LASTRO = 9,5 T; PESO COM LASTRO = 22,4 T) </v>
          </cell>
          <cell r="C3970" t="str">
            <v>UN</v>
          </cell>
          <cell r="E3970">
            <v>336940</v>
          </cell>
        </row>
        <row r="3971">
          <cell r="A3971">
            <v>6063</v>
          </cell>
          <cell r="B3971" t="str">
            <v xml:space="preserve">ROLO COMPACTADOR DE PNEUS, PRESSAO VARIAVEL, AUTOPROPELIDO 145HP, PESO VAZIO/C/ LASTRO 9,8/27 T, P/ SELAGEM ASFALTICA, TIPO DYNAPAC CP-27 OU EQUIV (INCL MANUTENCAO/OPERACAO) </v>
          </cell>
          <cell r="C3971" t="str">
            <v>H</v>
          </cell>
          <cell r="E3971">
            <v>86.71</v>
          </cell>
        </row>
        <row r="3972">
          <cell r="A3972">
            <v>6051</v>
          </cell>
          <cell r="B3972" t="str">
            <v xml:space="preserve">ROLO COMPACTADOR DE PNEUS, PRESSAO VARIAVEL, AUTOPROPELIDO 94HP, PESO VAZIO/C/ LASTRO 7,6/22 T P/ SELAGEM ASFALTICA TIPO DYNAPAC CP - 22 OU EQUIV (INCL MANUTENCAO/OPERACAO) </v>
          </cell>
          <cell r="C3972" t="str">
            <v>H</v>
          </cell>
          <cell r="E3972">
            <v>70.95</v>
          </cell>
        </row>
        <row r="3973">
          <cell r="A3973">
            <v>13230</v>
          </cell>
          <cell r="B3973" t="str">
            <v xml:space="preserve">ROLO COMPACTADOR ESTÁTICO TANDEM CILINDROS LISO DE AÇO, DYNAPAC, MODELO CA-150STD, POTÊNCIA 80HP - PESO OPERACIONAL 7,2T - IMPACTO DINÂMICO 11,1/11,6 </v>
          </cell>
          <cell r="C3973" t="str">
            <v>UN</v>
          </cell>
          <cell r="E3973">
            <v>238356.17</v>
          </cell>
        </row>
        <row r="3974">
          <cell r="A3974">
            <v>6054</v>
          </cell>
          <cell r="B3974" t="str">
            <v xml:space="preserve">ROLO COMPACTADOR ESTATICO LISO AUTOPROPELIDO 58,5HP, FORCA IMPACTO 6 A 9T, TIPO MULLER RT-82H OU EQUIV (INCL MANUTENCAO/OPERACAO) </v>
          </cell>
          <cell r="C3974" t="str">
            <v>H</v>
          </cell>
          <cell r="E3974">
            <v>58.34</v>
          </cell>
        </row>
        <row r="3975">
          <cell r="A3975">
            <v>6050</v>
          </cell>
          <cell r="B3975" t="str">
            <v xml:space="preserve">ROLO COMPACTADOR LISO VIBRATORIO REBOCAVEL PESO 5T, FORCA IMPACTO 15,4T TIPO DYNAPAC CH-44 OU EQUIV </v>
          </cell>
          <cell r="C3975" t="str">
            <v>H</v>
          </cell>
          <cell r="E3975">
            <v>27.59</v>
          </cell>
        </row>
        <row r="3976">
          <cell r="A3976">
            <v>6049</v>
          </cell>
          <cell r="B3976" t="str">
            <v xml:space="preserve">ROLO COMPACTADOR LISO VIBRATORIO REBOCAVEL PESO 6,7T, FORCA IMPACTO 20,7T TIPO DYNAPAC CFB-66 OU EQUIV </v>
          </cell>
          <cell r="C3976" t="str">
            <v>H</v>
          </cell>
          <cell r="E3976">
            <v>29.56</v>
          </cell>
        </row>
        <row r="3977">
          <cell r="A3977">
            <v>13231</v>
          </cell>
          <cell r="B3977" t="str">
            <v xml:space="preserve">ROLO COMPACTADOR PÉ DE CARNEIRO VIBRATÓRIO PARA SOLOS, DYNAPAC, MODELO CA-250P, POTÊNCIA 110HP - PESO OPERACIONAL 13,5 T </v>
          </cell>
          <cell r="C3977" t="str">
            <v>UN</v>
          </cell>
          <cell r="E3977">
            <v>351261.74</v>
          </cell>
        </row>
        <row r="3978">
          <cell r="A3978">
            <v>6048</v>
          </cell>
          <cell r="B3978" t="str">
            <v xml:space="preserve">ROLO COMPACTADOR PE DE CARNEIRO VIBRATORIO REBOCAVEL PESO 6,7T, FORCA IMPACTO 20,7T TIPO Código Descriçao do Insumo Unid Preço Mediano (R$) DYNAPAC CF B-66 OU EQUIV </v>
          </cell>
          <cell r="C3978" t="str">
            <v>H</v>
          </cell>
          <cell r="E3978">
            <v>29.56</v>
          </cell>
        </row>
        <row r="3979">
          <cell r="A3979">
            <v>6047</v>
          </cell>
          <cell r="B3979" t="str">
            <v xml:space="preserve">ROLO COMPACTADOR PE DE CARNEIRO VIBRATORIO REBOCAVEL, PESO 5T, FORCA IMPACTO 15,4T TIPO DYNAPAC CH-44 OU EQUIV </v>
          </cell>
          <cell r="C3979" t="str">
            <v>H</v>
          </cell>
          <cell r="E3979">
            <v>27.59</v>
          </cell>
        </row>
        <row r="3980">
          <cell r="A3980">
            <v>13881</v>
          </cell>
          <cell r="B3980" t="str">
            <v xml:space="preserve">ROLO COMPACTADOR TANDEM VIBRATÓRIO AÇO LISO, MULLER, MODELO VT-8, POTÊNCIA 13HP - PESO OPERACIONAL 1,7T - IMPACTO DINÂMICO 4,1T </v>
          </cell>
          <cell r="C3980" t="str">
            <v>UN</v>
          </cell>
          <cell r="E3980">
            <v>102888.34</v>
          </cell>
        </row>
        <row r="3981">
          <cell r="A3981">
            <v>13468</v>
          </cell>
          <cell r="B3981" t="str">
            <v xml:space="preserve">ROLO COMPACTADOR TANDEM VIBRATÓRIO CILINDROS LISO DE AÇO PARA SOLOS/ASFALTO, DYNAPAC, MODELO CC-102, POTÊNCIA 29HP - PESO MÁXIMO OPERACIONAL 2,46T - IMPACTO DINÂMICO 3,42T </v>
          </cell>
          <cell r="C3981" t="str">
            <v>UN</v>
          </cell>
          <cell r="E3981">
            <v>70445.36</v>
          </cell>
        </row>
        <row r="3982">
          <cell r="A3982">
            <v>14626</v>
          </cell>
          <cell r="B3982" t="str">
            <v xml:space="preserve">ROLO COMPACTADOR TANDEM VIBRATÓRIO CILINDROS LISO DE AÇO, DYNAPAC, MODELO CC-422, POTÊNCIA 125HP - PESO MÁXIMO OPERACIONAL 11,2T </v>
          </cell>
          <cell r="C3982" t="str">
            <v>UN</v>
          </cell>
          <cell r="E3982">
            <v>178525.91</v>
          </cell>
        </row>
        <row r="3983">
          <cell r="A3983">
            <v>6058</v>
          </cell>
          <cell r="B3983" t="str">
            <v xml:space="preserve">ROLO COMPACTADOR VIBRATORIO LISO AUTOPROPELIDO 101HP P/ ASFALTO, PESO 7,5T, FORCA IMPACTO 13 A 19,2 T TIPO DYNAPAC CA-15A OU EQUIV (INCL MANUTENCAO/OPERACAO) </v>
          </cell>
          <cell r="C3983" t="str">
            <v>H</v>
          </cell>
          <cell r="E3983">
            <v>70.95</v>
          </cell>
        </row>
        <row r="3984">
          <cell r="A3984">
            <v>6065</v>
          </cell>
          <cell r="B3984" t="str">
            <v xml:space="preserve">ROLO COMPACTADOR VIBRATORIO LISO AUTOPROPELIDO 101HP P/ SOLOS, PESO 6,58T, FORCA IMPACTO 18 T, TIPO DYNAPAC CA- 15 OU EQUIV (INCL MANUTENCAO/OPERACAO) </v>
          </cell>
          <cell r="C3984" t="str">
            <v>H</v>
          </cell>
          <cell r="E3984">
            <v>70.95</v>
          </cell>
        </row>
        <row r="3985">
          <cell r="A3985">
            <v>6052</v>
          </cell>
          <cell r="B3985" t="str">
            <v xml:space="preserve">ROLO COMPACTADOR VIBRATORIO LISO AUTOPROPELIDO 65HP, FORCA IMPACTO 18T, TIPO MULLER VAP-70 L OU EQUIV (INCL MANUTENCAO/OPERACAO) </v>
          </cell>
          <cell r="C3985" t="str">
            <v>H</v>
          </cell>
          <cell r="E3985">
            <v>70.95</v>
          </cell>
        </row>
        <row r="3986">
          <cell r="A3986">
            <v>6056</v>
          </cell>
          <cell r="B3986" t="str">
            <v xml:space="preserve">ROLO COMPACTADOR VIBRATORIO LISO AUTOPROPELIDO 76HP, FORCA IMPACTO 11T, TIPO MULLER VAP-SSA OU EQUIV (INCL MANUTENCAO/OPERACAO) </v>
          </cell>
          <cell r="C3986" t="str">
            <v>H</v>
          </cell>
          <cell r="E3986">
            <v>67.400000000000006</v>
          </cell>
        </row>
        <row r="3987">
          <cell r="A3987">
            <v>6059</v>
          </cell>
          <cell r="B3987" t="str">
            <v xml:space="preserve">ROLO COMPACTADOR VIBRATORIO LISO AUTOPROPELIDO 83HP, FORCA IMPACTO 11T, TIPO MULLER VAP-SSL OU EQUIV (INCL MANUTENCAO/OPERACAO) </v>
          </cell>
          <cell r="C3987" t="str">
            <v>H</v>
          </cell>
          <cell r="E3987">
            <v>70.16</v>
          </cell>
        </row>
        <row r="3988">
          <cell r="A3988">
            <v>10758</v>
          </cell>
          <cell r="B3988" t="str">
            <v xml:space="preserve">ROLO COMPACTADOR VIBRATORIO LISO TANDEM AUTOPROPELIDO 11 CV, PESO 1,9T FORCA IMPACTO 4,2 T TIPO DYNAPAC CG -11 OU EQUIV (INCL MANUTENCAO/OPERACAO) </v>
          </cell>
          <cell r="C3988" t="str">
            <v>H</v>
          </cell>
          <cell r="E3988">
            <v>55.18</v>
          </cell>
        </row>
        <row r="3989">
          <cell r="A3989">
            <v>6060</v>
          </cell>
          <cell r="B3989" t="str">
            <v xml:space="preserve">ROLO COMPACTADOR VIBRATORIO PE DE CARNEIRO AUTOPROPELIDO 83HP, FORCA IMPACTO 19T, TIPO MULLER VAP-SSP OU EQUIV (INCL MANUTENCAO/OPERACAO) </v>
          </cell>
          <cell r="C3989" t="str">
            <v>H</v>
          </cell>
          <cell r="E3989">
            <v>70.95</v>
          </cell>
        </row>
        <row r="3990">
          <cell r="A3990">
            <v>6062</v>
          </cell>
          <cell r="B3990" t="str">
            <v xml:space="preserve">ROLO COMPACTADOR VIBRATORIO, PE DE CARNEIRO, AUTOPROPELIDO, POTENCIA = 125 HP, PESO = 11,1 T, FORCA DE IMPACTO = 31,1 T (LOCACAO COM OPERADOR, COMBUSTIVEL E MANUTENCAO) </v>
          </cell>
          <cell r="C3990" t="str">
            <v>H</v>
          </cell>
          <cell r="E3990">
            <v>79.62</v>
          </cell>
        </row>
        <row r="3991">
          <cell r="A3991">
            <v>13600</v>
          </cell>
          <cell r="B3991" t="str">
            <v xml:space="preserve">ROLO COMPACTADOR VIBRATÓRIO AÇO LISO, MULLER, MODELO VAP-70L, POTÊNCIA 150HP - PESO MÁXIMO OPERACIONAL 9,8T - IMPACTO DINÂMICO 18,24/26,74T </v>
          </cell>
          <cell r="C3991" t="str">
            <v>UN</v>
          </cell>
          <cell r="E3991">
            <v>307332.40999999997</v>
          </cell>
        </row>
        <row r="3992">
          <cell r="A3992">
            <v>13467</v>
          </cell>
          <cell r="B3992" t="str">
            <v xml:space="preserve">ROLO COMPACTADOR VIBRATÓRIO CILINDRO LISO DE AÇO PARA SOLOS, DYNAPAC, MODELO CA-250STD, POTÊNCIA 110HP - PESO OPERACIONAL 13,5T - IMPACTO DINÂMICO 12/25T </v>
          </cell>
          <cell r="C3992" t="str">
            <v>UN</v>
          </cell>
          <cell r="E3992">
            <v>333891.67</v>
          </cell>
        </row>
        <row r="3993">
          <cell r="A3993">
            <v>6068</v>
          </cell>
          <cell r="B3993" t="str">
            <v xml:space="preserve">ROLO COMPACTADOR VIBRATÓRIO DE UM CILINDRO AÇO LISO, DYNAPAC, MODELO CA-150A, POTÊNCIA 80HP PESO OPERACIONAL 8,1T </v>
          </cell>
          <cell r="C3993" t="str">
            <v>UN</v>
          </cell>
          <cell r="E3993">
            <v>255726.27</v>
          </cell>
        </row>
        <row r="3994">
          <cell r="A3994">
            <v>10646</v>
          </cell>
          <cell r="B3994" t="str">
            <v xml:space="preserve">ROLO COMPACTADOR VIBRATÓRIO DE UM CILINDRO AÇO LISO, MULLER, MODELO VAP-55L, POTÊNCIA 83CV PESO OPERACIONAL 6,6T - IMPACTO DINÂMICO 18,5/11,5T </v>
          </cell>
          <cell r="C3994" t="str">
            <v>UN</v>
          </cell>
          <cell r="E3994">
            <v>223028.5</v>
          </cell>
        </row>
        <row r="3995">
          <cell r="A3995">
            <v>10645</v>
          </cell>
          <cell r="B3995" t="str">
            <v xml:space="preserve">ROLO COMPACTADOR VIBRATÓRIO DE UM CILINDRO LISO DE AÇO PARA SOLOS, DYNAPAC, MODELO CA-150A, POTÊNCIA 80HP - PESO MÁXIMO OPERACIONAL 8,1T </v>
          </cell>
          <cell r="C3995" t="str">
            <v>UN</v>
          </cell>
          <cell r="E3995">
            <v>255726.27</v>
          </cell>
        </row>
        <row r="3996">
          <cell r="A3996">
            <v>6070</v>
          </cell>
          <cell r="B3996" t="str">
            <v xml:space="preserve">ROLO COMPACTADOR VIBRATÓRIO PÉ DE CARNEIRO (OPERADO POR CONTROLE REMOTO), DYNAPAC, MODELO LP-8500, POTÊNCIA 17HP - PESO OPERACIONAL 1,65 T </v>
          </cell>
          <cell r="C3996" t="str">
            <v>UN</v>
          </cell>
          <cell r="E3996">
            <v>52903.49</v>
          </cell>
        </row>
        <row r="3997">
          <cell r="A3997">
            <v>13469</v>
          </cell>
          <cell r="B3997" t="str">
            <v xml:space="preserve">ROLO COMPACTADOR VIBRATÓRIO PÉ DE CARNEIRO PARA SOLOS, COM TRAÇÃO NO TAMBOR, DYNAPAC, MODELO CA-250PD, POTÊNCIA 110HP - PESO MÁXIMO OPERACIONAL 13,65T - IMPACTO DINÂMICO 30,6T </v>
          </cell>
          <cell r="C3997" t="str">
            <v>UN</v>
          </cell>
          <cell r="E3997">
            <v>369596.83</v>
          </cell>
        </row>
        <row r="3998">
          <cell r="A3998">
            <v>14513</v>
          </cell>
          <cell r="B3998" t="str">
            <v xml:space="preserve">ROLO COMPACTADOR VIBRATÓRIO PÉ DE CARNEIRO PARA SOLOS, DYNAPAC, MODELO CA-150P, POTÊNCIA 80HP - PESO MÁXIMO OPERACIONAL 8,8T - IMPACTO DINÂMICO 14,58T </v>
          </cell>
          <cell r="C3998" t="str">
            <v>UN</v>
          </cell>
          <cell r="E3998">
            <v>244146.22</v>
          </cell>
        </row>
        <row r="3999">
          <cell r="A3999">
            <v>14489</v>
          </cell>
          <cell r="B3999" t="str">
            <v xml:space="preserve">ROLO COMPACTADOR VIBRATÓRIO PÉ DE CARNEIRO, MULLER, MODELO VAP-70P, POTÊNCIA 150HP - PESO OPERACIONAL 9,8T - IMPACTO DINÂMICO 31,75T </v>
          </cell>
          <cell r="C3999" t="str">
            <v>UN</v>
          </cell>
          <cell r="E3999">
            <v>321738.48</v>
          </cell>
        </row>
        <row r="4000">
          <cell r="A4000">
            <v>6069</v>
          </cell>
          <cell r="B4000" t="str">
            <v xml:space="preserve">ROLO COMPACTADOR VIBRATÓRIO REBOCÁVEL AÇO LISO, CMV, MODELO CVR-15L, POTÊNCIA 65CV - PESO 3,8T IMPACTO DINÂMICO 18,3T </v>
          </cell>
          <cell r="C4000" t="str">
            <v>UN</v>
          </cell>
          <cell r="E4000">
            <v>73516</v>
          </cell>
        </row>
        <row r="4001">
          <cell r="A4001">
            <v>6067</v>
          </cell>
          <cell r="B4001" t="str">
            <v xml:space="preserve">ROLO COMPACTADOR VIBRATÓRIO TANDEM AÇO LISO, MULLER, MODELO RT-82H, POTÊNCIA 58CV - PESO SEM/COM LASTRO 6,5/9,4T </v>
          </cell>
          <cell r="C4001" t="str">
            <v>UN</v>
          </cell>
          <cell r="E4001">
            <v>189744.02</v>
          </cell>
        </row>
        <row r="4002">
          <cell r="A4002">
            <v>13365</v>
          </cell>
          <cell r="B4002" t="str">
            <v xml:space="preserve">ROLO COMPACTADOR VIBRATÓRIO TANDEM CILINDROS LISO DE AÇO PARA SOLO/ASFALTO, DYNAPAC, MODELO CC-142, POTÊNCIA 45HP - PESO MÁXIMO OPERACIONAL 4,4T - IMPACTO DINÂMICO 3,1T </v>
          </cell>
          <cell r="C4002" t="str">
            <v>UN</v>
          </cell>
          <cell r="E4002">
            <v>83376.41</v>
          </cell>
        </row>
        <row r="4003">
          <cell r="A4003">
            <v>11282</v>
          </cell>
          <cell r="B4003" t="str">
            <v xml:space="preserve">ROLO COMPACTADOR VIBRATÓRIO TANDEM CILINDROS LISOS DE AÇO, DYNAPAC, MODELO CC-900, POTÊNCIA 23,5HP - PESO MÁXIMO OPERACIONAL 1600KG - IMPACTO DINÂMICO 1,73T </v>
          </cell>
          <cell r="C4003" t="str">
            <v>UN</v>
          </cell>
          <cell r="E4003">
            <v>47285.25</v>
          </cell>
        </row>
        <row r="4004">
          <cell r="A4004">
            <v>13624</v>
          </cell>
          <cell r="B4004" t="str">
            <v xml:space="preserve">ROMPEDOR ELETRICO, MONOFASICO, MARCA WACKER, MOD. EH 8, 1,1 KW (1,44 HP), PESO = 8 KG </v>
          </cell>
          <cell r="C4004" t="str">
            <v>UN</v>
          </cell>
          <cell r="E4004">
            <v>5445.09</v>
          </cell>
        </row>
        <row r="4005">
          <cell r="A4005">
            <v>11578</v>
          </cell>
          <cell r="B4005" t="str">
            <v xml:space="preserve">ROSETA LATAO CROMADO TIPO 203 LA FONTE P/ FECHADURA PORTA </v>
          </cell>
          <cell r="C4005" t="str">
            <v>UN</v>
          </cell>
          <cell r="E4005">
            <v>6.1</v>
          </cell>
        </row>
        <row r="4006">
          <cell r="A4006">
            <v>11577</v>
          </cell>
          <cell r="B4006" t="str">
            <v xml:space="preserve">ROSETA LATAO CROMADO TIPO 303 LA FONTE P/ FECHADURA PORTA </v>
          </cell>
          <cell r="C4006" t="str">
            <v>UN</v>
          </cell>
          <cell r="E4006">
            <v>4.16</v>
          </cell>
        </row>
        <row r="4007">
          <cell r="A4007">
            <v>1115</v>
          </cell>
          <cell r="B4007" t="str">
            <v xml:space="preserve">RUFO CHAPA GALVANIZADA NUM 24 L = 16CM </v>
          </cell>
          <cell r="C4007" t="str">
            <v>M</v>
          </cell>
          <cell r="E4007">
            <v>9.48</v>
          </cell>
        </row>
        <row r="4008">
          <cell r="A4008">
            <v>1116</v>
          </cell>
          <cell r="B4008" t="str">
            <v xml:space="preserve">RUFO CHAPA GALVANIZADA NUM 24 L = 25CM </v>
          </cell>
          <cell r="C4008" t="str">
            <v>M</v>
          </cell>
          <cell r="E4008">
            <v>11.56</v>
          </cell>
        </row>
        <row r="4009">
          <cell r="A4009">
            <v>1111</v>
          </cell>
          <cell r="B4009" t="str">
            <v xml:space="preserve">RUFO CHAPA GALVANIZADA NUM 24 L = 33CM </v>
          </cell>
          <cell r="C4009" t="str">
            <v>M</v>
          </cell>
          <cell r="E4009">
            <v>19.559999999999999</v>
          </cell>
        </row>
        <row r="4010">
          <cell r="A4010">
            <v>1114</v>
          </cell>
          <cell r="B4010" t="str">
            <v xml:space="preserve">RUFO CHAPA GALVANIZADA NUM 24 L = 50CM </v>
          </cell>
          <cell r="C4010" t="str">
            <v>M</v>
          </cell>
          <cell r="E4010">
            <v>17.190000000000001</v>
          </cell>
        </row>
        <row r="4011">
          <cell r="A4011">
            <v>1113</v>
          </cell>
          <cell r="B4011" t="str">
            <v xml:space="preserve">RUFO CHAPA GALVANIZADA NUM 26 L = 35CM </v>
          </cell>
          <cell r="C4011" t="str">
            <v>M</v>
          </cell>
          <cell r="E4011">
            <v>11.76</v>
          </cell>
        </row>
        <row r="4012">
          <cell r="A4012">
            <v>20214</v>
          </cell>
          <cell r="B4012" t="str">
            <v xml:space="preserve">RUFO P/ TELHA FIBROCIMENTO CANALETE 49 OU KALHETA </v>
          </cell>
          <cell r="C4012" t="str">
            <v>UN</v>
          </cell>
          <cell r="E4012">
            <v>18.54</v>
          </cell>
        </row>
        <row r="4013">
          <cell r="A4013">
            <v>11064</v>
          </cell>
          <cell r="B4013" t="str">
            <v xml:space="preserve">RUFO P/ TELHA FIBROCIMENTO CANALETE 90 OU KALHETAO </v>
          </cell>
          <cell r="C4013" t="str">
            <v>UN</v>
          </cell>
          <cell r="E4013">
            <v>12.25</v>
          </cell>
        </row>
        <row r="4014">
          <cell r="A4014">
            <v>20215</v>
          </cell>
          <cell r="B4014" t="str">
            <v xml:space="preserve">RUFO P/ TELHA FIBROCIMENTO MAXIPLAC OU ETERMAX </v>
          </cell>
          <cell r="C4014" t="str">
            <v>UN</v>
          </cell>
          <cell r="E4014">
            <v>26.6</v>
          </cell>
        </row>
        <row r="4015">
          <cell r="A4015">
            <v>7237</v>
          </cell>
          <cell r="B4015" t="str">
            <v xml:space="preserve">RUFO P/ TELHA FIBROCIMENTO ONDULADA </v>
          </cell>
          <cell r="C4015" t="str">
            <v>UN</v>
          </cell>
          <cell r="E4015">
            <v>25.92</v>
          </cell>
        </row>
        <row r="4016">
          <cell r="A4016">
            <v>16</v>
          </cell>
          <cell r="B4016" t="str">
            <v xml:space="preserve">SABAO </v>
          </cell>
          <cell r="C4016" t="str">
            <v>KG</v>
          </cell>
          <cell r="E4016">
            <v>2.2000000000000002</v>
          </cell>
        </row>
        <row r="4017">
          <cell r="A4017">
            <v>11757</v>
          </cell>
          <cell r="B4017" t="str">
            <v xml:space="preserve">SABONETEIRA DE SOBREPOR (FIXADA NA PAREDE), "TIPO CONCHA", EM ACO INOXIDAVEL Código Descriçao do Insumo Unid Preço Mediano (R$) </v>
          </cell>
          <cell r="C4017" t="str">
            <v>UN</v>
          </cell>
          <cell r="E4017">
            <v>25.53</v>
          </cell>
        </row>
        <row r="4018">
          <cell r="A4018">
            <v>21103</v>
          </cell>
          <cell r="B4018" t="str">
            <v xml:space="preserve">SABONETEIRA EM ALUMINIO 15 X 15 CM DE SOBREPOR </v>
          </cell>
          <cell r="C4018" t="str">
            <v>UN</v>
          </cell>
          <cell r="E4018">
            <v>29.94</v>
          </cell>
        </row>
        <row r="4019">
          <cell r="A4019">
            <v>11758</v>
          </cell>
          <cell r="B4019" t="str">
            <v xml:space="preserve">SABONETEIRA EM VIDRO C/ SUPORTE EM ACO INOX P/ SABAO LIQUIDO </v>
          </cell>
          <cell r="C4019" t="str">
            <v>UN</v>
          </cell>
          <cell r="E4019">
            <v>19.170000000000002</v>
          </cell>
        </row>
        <row r="4020">
          <cell r="A4020">
            <v>4269</v>
          </cell>
          <cell r="B4020" t="str">
            <v xml:space="preserve">SABONETEIRA LOUCA BRANCA 15 X 15CM </v>
          </cell>
          <cell r="C4020" t="str">
            <v>UN</v>
          </cell>
          <cell r="E4020">
            <v>26.15</v>
          </cell>
        </row>
        <row r="4021">
          <cell r="A4021">
            <v>4270</v>
          </cell>
          <cell r="B4021" t="str">
            <v xml:space="preserve">SABONETEIRA LOUCA BRANCA 7,5 X 15CM </v>
          </cell>
          <cell r="C4021" t="str">
            <v>UN</v>
          </cell>
          <cell r="E4021">
            <v>18.87</v>
          </cell>
        </row>
        <row r="4022">
          <cell r="A4022">
            <v>25988</v>
          </cell>
          <cell r="B4022" t="str">
            <v xml:space="preserve">SACO DE ANINHAGEM </v>
          </cell>
          <cell r="C4022" t="str">
            <v>M²</v>
          </cell>
          <cell r="E4022">
            <v>2.25</v>
          </cell>
        </row>
        <row r="4023">
          <cell r="A4023">
            <v>6076</v>
          </cell>
          <cell r="B4023" t="str">
            <v xml:space="preserve">SAIBRO PARA ARGAMASSA ( COLETADO NO COMÉRCIO ) </v>
          </cell>
          <cell r="C4023" t="str">
            <v>M³</v>
          </cell>
          <cell r="E4023">
            <v>40</v>
          </cell>
        </row>
        <row r="4024">
          <cell r="A4024">
            <v>12413</v>
          </cell>
          <cell r="B4024" t="str">
            <v xml:space="preserve">SAIDA EM T FLANGE EM PE FERRO GALV 2 1/2" (COMBATE INCENDIO) </v>
          </cell>
          <cell r="C4024" t="str">
            <v>UN</v>
          </cell>
          <cell r="E4024">
            <v>110.27</v>
          </cell>
        </row>
        <row r="4025">
          <cell r="A4025">
            <v>27478</v>
          </cell>
          <cell r="B4025" t="str">
            <v xml:space="preserve">SALÁRIO MÍNIMO NACIONAL </v>
          </cell>
          <cell r="C4025" t="str">
            <v>MES</v>
          </cell>
          <cell r="E4025">
            <v>1096.3499999999999</v>
          </cell>
        </row>
        <row r="4026">
          <cell r="A4026">
            <v>27367</v>
          </cell>
          <cell r="B4026" t="str">
            <v xml:space="preserve">SALÁRIO MÍNIMO REGIONAL MENSAL (SEM ENCARGOS - NÃO SE REFERE AO PISO SALARIAL DA CONSTRUÇÃO CIVIL) </v>
          </cell>
          <cell r="C4026" t="str">
            <v>MES</v>
          </cell>
          <cell r="E4026">
            <v>724</v>
          </cell>
        </row>
        <row r="4027">
          <cell r="A4027">
            <v>11653</v>
          </cell>
          <cell r="B4027" t="str">
            <v xml:space="preserve">SALARIO MINIMO NACIONAL MENSAL (SEM ENCARGOS SOCIAIS) </v>
          </cell>
          <cell r="C4027" t="str">
            <v>MES</v>
          </cell>
          <cell r="E4027">
            <v>724</v>
          </cell>
        </row>
        <row r="4028">
          <cell r="A4028">
            <v>6082</v>
          </cell>
          <cell r="B4028" t="str">
            <v xml:space="preserve">SALARIO MINIMO NACIONAL HORA (SEM ENCARGOS SOCIAS) </v>
          </cell>
          <cell r="C4028" t="str">
            <v>H</v>
          </cell>
          <cell r="E4028">
            <v>3.31</v>
          </cell>
        </row>
        <row r="4029">
          <cell r="A4029">
            <v>13109</v>
          </cell>
          <cell r="B4029" t="str">
            <v xml:space="preserve">SAPATA DE PVC ADITIVADO NERVURADO D = 6" </v>
          </cell>
          <cell r="C4029" t="str">
            <v>UN</v>
          </cell>
          <cell r="E4029">
            <v>71.510000000000005</v>
          </cell>
        </row>
        <row r="4030">
          <cell r="A4030">
            <v>13110</v>
          </cell>
          <cell r="B4030" t="str">
            <v xml:space="preserve">SAPATA DE PVC ADITIVADO NERVURADO D = 8" </v>
          </cell>
          <cell r="C4030" t="str">
            <v>UN</v>
          </cell>
          <cell r="E4030">
            <v>140.18</v>
          </cell>
        </row>
        <row r="4031">
          <cell r="A4031">
            <v>7581</v>
          </cell>
          <cell r="B4031" t="str">
            <v xml:space="preserve">SAPATILHA EM ACO GALV P/ CABOS DN ATE 5/8" </v>
          </cell>
          <cell r="C4031" t="str">
            <v>UN</v>
          </cell>
          <cell r="E4031">
            <v>1.18</v>
          </cell>
        </row>
        <row r="4032">
          <cell r="A4032">
            <v>7574</v>
          </cell>
          <cell r="B4032" t="str">
            <v xml:space="preserve">SECCIONADOR PRE-FORMADO P/ CERCA ARAME REF PLP SIMILAR </v>
          </cell>
          <cell r="C4032" t="str">
            <v>UN</v>
          </cell>
          <cell r="E4032">
            <v>2.4300000000000002</v>
          </cell>
        </row>
        <row r="4033">
          <cell r="A4033">
            <v>7575</v>
          </cell>
          <cell r="B4033" t="str">
            <v xml:space="preserve">SECCIONADOR 3P SOB CARG ICF 630A 600V C/BASE UNIELETRO </v>
          </cell>
          <cell r="C4033" t="str">
            <v>UN</v>
          </cell>
          <cell r="E4033">
            <v>1981.67</v>
          </cell>
        </row>
        <row r="4034">
          <cell r="A4034">
            <v>4734</v>
          </cell>
          <cell r="B4034" t="str">
            <v xml:space="preserve">SEIXO ROLADO PARA APLICAÇÃO EM CONCRETO - POSTO PEDREIRA / FORNECEDOR (SEM FRETE) </v>
          </cell>
          <cell r="C4034" t="str">
            <v>M³</v>
          </cell>
          <cell r="E4034">
            <v>106.1</v>
          </cell>
        </row>
        <row r="4035">
          <cell r="A4035">
            <v>6085</v>
          </cell>
          <cell r="B4035" t="str">
            <v xml:space="preserve">SELADOR ACRILICO </v>
          </cell>
          <cell r="C4035" t="str">
            <v>L</v>
          </cell>
          <cell r="E4035">
            <v>5.22</v>
          </cell>
        </row>
        <row r="4036">
          <cell r="A4036">
            <v>6087</v>
          </cell>
          <cell r="B4036" t="str">
            <v xml:space="preserve">SELADOR ACRILICO P/ PAREDES INTERIOR/EXTERIOR </v>
          </cell>
          <cell r="C4036" t="str">
            <v>GL</v>
          </cell>
          <cell r="E4036">
            <v>21.85</v>
          </cell>
        </row>
        <row r="4037">
          <cell r="A4037">
            <v>6090</v>
          </cell>
          <cell r="B4037" t="str">
            <v xml:space="preserve">SELADOR LATEX PVA </v>
          </cell>
          <cell r="C4037" t="str">
            <v>L</v>
          </cell>
          <cell r="E4037">
            <v>6.08</v>
          </cell>
        </row>
        <row r="4038">
          <cell r="A4038">
            <v>1373</v>
          </cell>
          <cell r="B4038" t="str">
            <v xml:space="preserve">SELADOR MINERAL BASE SILICATOS P/ TRATAM. ESPECIAL (SISTEMA IMPERMEAB)HEY'DI VIAPOL </v>
          </cell>
          <cell r="C4038" t="str">
            <v>6KG</v>
          </cell>
          <cell r="E4038">
            <v>30.48</v>
          </cell>
        </row>
        <row r="4039">
          <cell r="A4039">
            <v>6083</v>
          </cell>
          <cell r="B4039" t="str">
            <v xml:space="preserve">SELADOR PVA PARA PAREDES INTERNAS </v>
          </cell>
          <cell r="C4039" t="str">
            <v>GL</v>
          </cell>
          <cell r="E4039">
            <v>21.9</v>
          </cell>
        </row>
        <row r="4040">
          <cell r="A4040">
            <v>11622</v>
          </cell>
          <cell r="B4040" t="str">
            <v xml:space="preserve">SELANTE À BASE DE ALCATRAO E POLIURETANO SIKAFLEX T-68 OU EQUIVALENTE </v>
          </cell>
          <cell r="C4040" t="str">
            <v>KG</v>
          </cell>
          <cell r="E4040">
            <v>43.87</v>
          </cell>
        </row>
        <row r="4041">
          <cell r="A4041">
            <v>144</v>
          </cell>
          <cell r="B4041" t="str">
            <v xml:space="preserve">SELANTE E ADESIVO DE ELASTICIDADE PERMANENTE TIPO SIKAFLEX-11 FC OU EQUIVALENTE </v>
          </cell>
          <cell r="C4041" t="str">
            <v>³00ML</v>
          </cell>
          <cell r="E4041">
            <v>41.1</v>
          </cell>
        </row>
        <row r="4042">
          <cell r="A4042">
            <v>142</v>
          </cell>
          <cell r="B4042" t="str">
            <v xml:space="preserve">SELANTE ELÁSTICO MONOCOMPONENTE À BASE DE POLIURETANO SIKAFLEX 1A PLUS OU EQUIVALENTE </v>
          </cell>
          <cell r="C4042" t="str">
            <v>³10ML</v>
          </cell>
          <cell r="E4042">
            <v>49.93</v>
          </cell>
        </row>
        <row r="4043">
          <cell r="A4043">
            <v>6097</v>
          </cell>
          <cell r="B4043" t="str">
            <v xml:space="preserve">SELIM CERAMICO 90G DN 100X100MM </v>
          </cell>
          <cell r="C4043" t="str">
            <v>UN</v>
          </cell>
          <cell r="E4043">
            <v>16.32</v>
          </cell>
        </row>
        <row r="4044">
          <cell r="A4044">
            <v>6103</v>
          </cell>
          <cell r="B4044" t="str">
            <v xml:space="preserve">SELIM CERAMICO 90G DN 150X100MM </v>
          </cell>
          <cell r="C4044" t="str">
            <v>UN</v>
          </cell>
          <cell r="E4044">
            <v>17.21</v>
          </cell>
        </row>
        <row r="4045">
          <cell r="A4045">
            <v>6098</v>
          </cell>
          <cell r="B4045" t="str">
            <v xml:space="preserve">SELIM CERAMICO 90G DN 200X100MM </v>
          </cell>
          <cell r="C4045" t="str">
            <v>UN</v>
          </cell>
          <cell r="E4045">
            <v>18.239999999999998</v>
          </cell>
        </row>
        <row r="4046">
          <cell r="A4046">
            <v>6099</v>
          </cell>
          <cell r="B4046" t="str">
            <v xml:space="preserve">SELIM CERAMICO 90G DN 200X150MM </v>
          </cell>
          <cell r="C4046" t="str">
            <v>UN</v>
          </cell>
          <cell r="E4046">
            <v>22.14</v>
          </cell>
        </row>
        <row r="4047">
          <cell r="A4047">
            <v>6102</v>
          </cell>
          <cell r="B4047" t="str">
            <v xml:space="preserve">SELIM CERAMICO 90G DN 250X100MM </v>
          </cell>
          <cell r="C4047" t="str">
            <v>UN</v>
          </cell>
          <cell r="E4047">
            <v>22.14</v>
          </cell>
        </row>
        <row r="4048">
          <cell r="A4048">
            <v>6100</v>
          </cell>
          <cell r="B4048" t="str">
            <v xml:space="preserve">SELIM CERAMICO 90G DN 250X150MM </v>
          </cell>
          <cell r="C4048" t="str">
            <v>UN</v>
          </cell>
          <cell r="E4048">
            <v>26.08</v>
          </cell>
        </row>
        <row r="4049">
          <cell r="A4049">
            <v>6104</v>
          </cell>
          <cell r="B4049" t="str">
            <v xml:space="preserve">SELIM CERAMICO 90G DN 300X100MM </v>
          </cell>
          <cell r="C4049" t="str">
            <v>UN</v>
          </cell>
          <cell r="E4049">
            <v>26.08</v>
          </cell>
        </row>
        <row r="4050">
          <cell r="A4050">
            <v>6101</v>
          </cell>
          <cell r="B4050" t="str">
            <v xml:space="preserve">SELIM CERAMICO 90G DN 300X150MM </v>
          </cell>
          <cell r="C4050" t="str">
            <v>UN</v>
          </cell>
          <cell r="E4050">
            <v>30.41</v>
          </cell>
        </row>
        <row r="4051">
          <cell r="A4051">
            <v>6105</v>
          </cell>
          <cell r="B4051" t="str">
            <v xml:space="preserve">SELIM PVC 90G C/ TRAVAS NBR 10569 P/ REDE COLET ESG DN 125X100MM </v>
          </cell>
          <cell r="C4051" t="str">
            <v>UN</v>
          </cell>
          <cell r="E4051">
            <v>32</v>
          </cell>
        </row>
        <row r="4052">
          <cell r="A4052">
            <v>6106</v>
          </cell>
          <cell r="B4052" t="str">
            <v xml:space="preserve">SELIM PVC 90G C/ TRAVAS NBR 10569 P/ REDE COLET ESG DN 150X100MM </v>
          </cell>
          <cell r="C4052" t="str">
            <v>UN</v>
          </cell>
          <cell r="E4052">
            <v>32.47</v>
          </cell>
        </row>
        <row r="4053">
          <cell r="A4053">
            <v>6107</v>
          </cell>
          <cell r="B4053" t="str">
            <v xml:space="preserve">SELIM PVC 90G ELASTICO NBR 10569 P/ REDE COLET ESG DN 200X100MM </v>
          </cell>
          <cell r="C4053" t="str">
            <v>UN</v>
          </cell>
          <cell r="E4053">
            <v>53.64</v>
          </cell>
        </row>
        <row r="4054">
          <cell r="A4054">
            <v>6108</v>
          </cell>
          <cell r="B4054" t="str">
            <v xml:space="preserve">SELIM PVC 90G ELASTICO NBR 10569 P/ REDE COLET ESG DN 250X100MM </v>
          </cell>
          <cell r="C4054" t="str">
            <v>UN</v>
          </cell>
          <cell r="E4054">
            <v>56.44</v>
          </cell>
        </row>
        <row r="4055">
          <cell r="A4055">
            <v>6109</v>
          </cell>
          <cell r="B4055" t="str">
            <v xml:space="preserve">SELIM PVC 90G ELASTICO NBR 10569 P/ REDE COLET ESG DN 300X100MM </v>
          </cell>
          <cell r="C4055" t="str">
            <v>UN</v>
          </cell>
          <cell r="E4055">
            <v>57.01</v>
          </cell>
        </row>
        <row r="4056">
          <cell r="A4056">
            <v>12817</v>
          </cell>
          <cell r="B4056" t="str">
            <v xml:space="preserve">SERRA COPO P/ CANALETA ENTRADA P/ TIL PVC EB-644 DN 100/DE 101,6 MM </v>
          </cell>
          <cell r="C4056" t="str">
            <v>UN</v>
          </cell>
          <cell r="E4056">
            <v>1132.44</v>
          </cell>
        </row>
        <row r="4057">
          <cell r="A4057">
            <v>12818</v>
          </cell>
          <cell r="B4057" t="str">
            <v xml:space="preserve">SERRA COPO P/ CANALETA ENTRADA P/ TIL PVC EB-644 DN 100/DE 110,O MM </v>
          </cell>
          <cell r="C4057" t="str">
            <v>UN</v>
          </cell>
          <cell r="E4057">
            <v>1219.93</v>
          </cell>
        </row>
        <row r="4058">
          <cell r="A4058">
            <v>12819</v>
          </cell>
          <cell r="B4058" t="str">
            <v xml:space="preserve">SERRA COPO P/ CANALETA ENTRADA P/ TIL PVC EB-644 DN 125/DE 125,0 MM </v>
          </cell>
          <cell r="C4058" t="str">
            <v>UN</v>
          </cell>
          <cell r="E4058">
            <v>1394.88</v>
          </cell>
        </row>
        <row r="4059">
          <cell r="A4059">
            <v>12820</v>
          </cell>
          <cell r="B4059" t="str">
            <v xml:space="preserve">SERRA COPO P/ CANALETA ENTRADA P/ TIL PVC EB-644 DN 150/DE 160,0 MM </v>
          </cell>
          <cell r="C4059" t="str">
            <v>UN</v>
          </cell>
          <cell r="E4059">
            <v>1403.46</v>
          </cell>
        </row>
        <row r="4060">
          <cell r="A4060">
            <v>12821</v>
          </cell>
          <cell r="B4060" t="str">
            <v xml:space="preserve">SERRA COPO P/ SELIM PVC EB-644 DN 100 </v>
          </cell>
          <cell r="C4060" t="str">
            <v>UN</v>
          </cell>
          <cell r="E4060">
            <v>1381.16</v>
          </cell>
        </row>
        <row r="4061">
          <cell r="A4061">
            <v>25985</v>
          </cell>
          <cell r="B4061" t="str">
            <v xml:space="preserve">SERRA DE DISCO DIAMANTADO, 57 CV , Á DISSEL , MARCA EDCO , MODELO SS - 65 , CONSUMO 14,4 L/H, CAPACIDADE DE CORTE 800 MM (0,8M/M3) = 1000M3 DE PAVIMENTADO. (IMPORTADO) </v>
          </cell>
          <cell r="C4061" t="str">
            <v>UN</v>
          </cell>
          <cell r="E4061">
            <v>50027.55</v>
          </cell>
        </row>
        <row r="4062">
          <cell r="A4062">
            <v>13887</v>
          </cell>
          <cell r="B4062" t="str">
            <v xml:space="preserve">SERRA DIAMANTADA 14" P/CONCRETO </v>
          </cell>
          <cell r="C4062" t="str">
            <v>UN</v>
          </cell>
          <cell r="E4062">
            <v>215.76</v>
          </cell>
        </row>
        <row r="4063">
          <cell r="A4063">
            <v>6110</v>
          </cell>
          <cell r="B4063" t="str">
            <v xml:space="preserve">SERRALHEIRO </v>
          </cell>
          <cell r="C4063" t="str">
            <v>H</v>
          </cell>
          <cell r="E4063">
            <v>8.9600000000000009</v>
          </cell>
        </row>
        <row r="4064">
          <cell r="A4064">
            <v>6111</v>
          </cell>
          <cell r="B4064" t="str">
            <v xml:space="preserve">SERVENTE </v>
          </cell>
          <cell r="C4064" t="str">
            <v>H</v>
          </cell>
          <cell r="E4064">
            <v>6.82</v>
          </cell>
        </row>
        <row r="4065">
          <cell r="A4065">
            <v>10513</v>
          </cell>
          <cell r="B4065" t="str">
            <v xml:space="preserve">SERVENTE - PISO MENSAL (ENCARGO SOCIAL MENSALISTA) </v>
          </cell>
          <cell r="C4065" t="str">
            <v>MES</v>
          </cell>
          <cell r="E4065">
            <v>1112.71</v>
          </cell>
        </row>
        <row r="4066">
          <cell r="A4066">
            <v>25950</v>
          </cell>
          <cell r="B4066" t="str">
            <v xml:space="preserve">SERVIÇO DE BOMBEAMENTO DE CONCRETO </v>
          </cell>
          <cell r="C4066" t="str">
            <v>M³</v>
          </cell>
          <cell r="E4066">
            <v>51.54</v>
          </cell>
        </row>
        <row r="4067">
          <cell r="A4067">
            <v>6136</v>
          </cell>
          <cell r="B4067" t="str">
            <v xml:space="preserve">SIFAO EM METAL CROMADO PARA LAVATORIO, DE 1" X 1 1/2" </v>
          </cell>
          <cell r="C4067" t="str">
            <v>UN</v>
          </cell>
          <cell r="E4067">
            <v>99.84</v>
          </cell>
        </row>
        <row r="4068">
          <cell r="A4068">
            <v>6137</v>
          </cell>
          <cell r="B4068" t="str">
            <v xml:space="preserve">SIFAO EM METAL CROMADO 1 X 1 1/2" </v>
          </cell>
          <cell r="C4068" t="str">
            <v>UN</v>
          </cell>
          <cell r="E4068">
            <v>98.7</v>
          </cell>
        </row>
        <row r="4069">
          <cell r="A4069">
            <v>11760</v>
          </cell>
          <cell r="B4069" t="str">
            <v xml:space="preserve">SIFAO EM METAL CROMADO 1 X 1 1/4" Código Descriçao do Insumo Unid Preço Mediano (R$) </v>
          </cell>
          <cell r="C4069" t="str">
            <v>UN</v>
          </cell>
          <cell r="E4069">
            <v>124.92</v>
          </cell>
        </row>
        <row r="4070">
          <cell r="A4070">
            <v>6147</v>
          </cell>
          <cell r="B4070" t="str">
            <v xml:space="preserve">SIFAO EM METAL CROMADO 1 X 1" </v>
          </cell>
          <cell r="C4070" t="str">
            <v>UN</v>
          </cell>
          <cell r="E4070">
            <v>95.87</v>
          </cell>
        </row>
        <row r="4071">
          <cell r="A4071">
            <v>6150</v>
          </cell>
          <cell r="B4071" t="str">
            <v xml:space="preserve">SIFAO EM METAL CROMADO 1 1/2 X 2" </v>
          </cell>
          <cell r="C4071" t="str">
            <v>UN</v>
          </cell>
          <cell r="E4071">
            <v>124.13</v>
          </cell>
        </row>
        <row r="4072">
          <cell r="A4072">
            <v>20262</v>
          </cell>
          <cell r="B4072" t="str">
            <v xml:space="preserve">SIFAO FLEXIVEL P/ PIA AMERICANA 1 1/2 X 2" </v>
          </cell>
          <cell r="C4072" t="str">
            <v>UN</v>
          </cell>
          <cell r="E4072">
            <v>15.07</v>
          </cell>
        </row>
        <row r="4073">
          <cell r="A4073">
            <v>20261</v>
          </cell>
          <cell r="B4073" t="str">
            <v xml:space="preserve">SIFAO FLEXIVEL P/ PIA E LAVATORIO 3/4" X 1 1/2" </v>
          </cell>
          <cell r="C4073" t="str">
            <v>UN</v>
          </cell>
          <cell r="E4073">
            <v>15.97</v>
          </cell>
        </row>
        <row r="4074">
          <cell r="A4074">
            <v>6148</v>
          </cell>
          <cell r="B4074" t="str">
            <v xml:space="preserve">SIFAO PLASTICO FLEXIVEL P/ COLUNA 1 1/2" </v>
          </cell>
          <cell r="C4074" t="str">
            <v>UN</v>
          </cell>
          <cell r="E4074">
            <v>6.17</v>
          </cell>
        </row>
        <row r="4075">
          <cell r="A4075">
            <v>6146</v>
          </cell>
          <cell r="B4075" t="str">
            <v xml:space="preserve">SIFAO PLASTICO P/ LAVATORIO/PIA TIPO COPO 1 1/4" </v>
          </cell>
          <cell r="C4075" t="str">
            <v>UN</v>
          </cell>
          <cell r="E4075">
            <v>6.93</v>
          </cell>
        </row>
        <row r="4076">
          <cell r="A4076">
            <v>6149</v>
          </cell>
          <cell r="B4076" t="str">
            <v xml:space="preserve">SIFAO PLASTICO P/ LAVATORIO/PIA TIPO COPO 1" </v>
          </cell>
          <cell r="C4076" t="str">
            <v>UN</v>
          </cell>
          <cell r="E4076">
            <v>7.01</v>
          </cell>
        </row>
        <row r="4077">
          <cell r="A4077">
            <v>6145</v>
          </cell>
          <cell r="B4077" t="str">
            <v xml:space="preserve">SIFAO PLASTICO P/ LAVATORIO/PIA TIPO COPO 40 MM </v>
          </cell>
          <cell r="C4077" t="str">
            <v>UN</v>
          </cell>
          <cell r="E4077">
            <v>6.61</v>
          </cell>
        </row>
        <row r="4078">
          <cell r="A4078">
            <v>26026</v>
          </cell>
          <cell r="B4078" t="str">
            <v xml:space="preserve">SILICA ATIVA PARA ADIÇÃO EM ARGAMASSA E CONCRETO </v>
          </cell>
          <cell r="C4078" t="str">
            <v>KG</v>
          </cell>
          <cell r="E4078">
            <v>1.53</v>
          </cell>
        </row>
        <row r="4079">
          <cell r="A4079">
            <v>20250</v>
          </cell>
          <cell r="B4079" t="str">
            <v xml:space="preserve">SISAL EM FIBRA </v>
          </cell>
          <cell r="C4079" t="str">
            <v>KG</v>
          </cell>
          <cell r="E4079">
            <v>6</v>
          </cell>
        </row>
        <row r="4080">
          <cell r="A4080">
            <v>7</v>
          </cell>
          <cell r="B4080" t="str">
            <v xml:space="preserve">SODA CAUSTICA </v>
          </cell>
          <cell r="C4080" t="str">
            <v>KG</v>
          </cell>
          <cell r="E4080">
            <v>2.93</v>
          </cell>
        </row>
        <row r="4081">
          <cell r="A4081">
            <v>12732</v>
          </cell>
          <cell r="B4081" t="str">
            <v xml:space="preserve">SOLDA P/ TUBO E CONEXOES DE COBRE 500 G </v>
          </cell>
          <cell r="C4081" t="str">
            <v>UN</v>
          </cell>
          <cell r="E4081">
            <v>37.340000000000003</v>
          </cell>
        </row>
        <row r="4082">
          <cell r="A4082">
            <v>13388</v>
          </cell>
          <cell r="B4082" t="str">
            <v xml:space="preserve">SOLDA 50/50 </v>
          </cell>
          <cell r="C4082" t="str">
            <v>KG</v>
          </cell>
          <cell r="E4082">
            <v>54.69</v>
          </cell>
        </row>
        <row r="4083">
          <cell r="A4083">
            <v>6160</v>
          </cell>
          <cell r="B4083" t="str">
            <v xml:space="preserve">SOLDADOR </v>
          </cell>
          <cell r="C4083" t="str">
            <v>H</v>
          </cell>
          <cell r="E4083">
            <v>8.9600000000000009</v>
          </cell>
        </row>
        <row r="4084">
          <cell r="A4084">
            <v>6166</v>
          </cell>
          <cell r="B4084" t="str">
            <v xml:space="preserve">SOLDADOR A (P/ SOLDA A SER TESTADA C/RAIOS X) </v>
          </cell>
          <cell r="C4084" t="str">
            <v>H</v>
          </cell>
          <cell r="E4084">
            <v>8.9600000000000009</v>
          </cell>
        </row>
        <row r="4085">
          <cell r="A4085">
            <v>4828</v>
          </cell>
          <cell r="B4085" t="str">
            <v xml:space="preserve">SOLEIRA DE MARMORE BRANCO NACIONAL, POLIDO, DE 13 A 15 CM DE LARGURA E 2 CM DE ESPESSURA </v>
          </cell>
          <cell r="C4085" t="str">
            <v>M</v>
          </cell>
          <cell r="E4085">
            <v>36.14</v>
          </cell>
        </row>
        <row r="4086">
          <cell r="A4086">
            <v>20232</v>
          </cell>
          <cell r="B4086" t="str">
            <v xml:space="preserve">SOLEIRA GRANITO 15 X 3CM </v>
          </cell>
          <cell r="C4086" t="str">
            <v>M</v>
          </cell>
          <cell r="E4086">
            <v>93.59</v>
          </cell>
        </row>
        <row r="4087">
          <cell r="A4087">
            <v>20233</v>
          </cell>
          <cell r="B4087" t="str">
            <v xml:space="preserve">SOLEIRA GRANITO 25 X 3CM </v>
          </cell>
          <cell r="C4087" t="str">
            <v>M</v>
          </cell>
          <cell r="E4087">
            <v>150.78</v>
          </cell>
        </row>
        <row r="4088">
          <cell r="A4088">
            <v>4827</v>
          </cell>
          <cell r="B4088" t="str">
            <v xml:space="preserve">SOLEIRA MARMORE BRANCO L = 25CM E = 3CM, POLIDO </v>
          </cell>
          <cell r="C4088" t="str">
            <v>M</v>
          </cell>
          <cell r="E4088">
            <v>110.49</v>
          </cell>
        </row>
        <row r="4089">
          <cell r="A4089">
            <v>20248</v>
          </cell>
          <cell r="B4089" t="str">
            <v xml:space="preserve">SOLEIRA MARMORE DE 3 X 5CM </v>
          </cell>
          <cell r="C4089" t="str">
            <v>M</v>
          </cell>
          <cell r="E4089">
            <v>57.19</v>
          </cell>
        </row>
        <row r="4090">
          <cell r="A4090">
            <v>10856</v>
          </cell>
          <cell r="B4090" t="str">
            <v xml:space="preserve">SOLEIRA PREMOLDADA DE GRANILITE, MARMORITE OU GRANITINA - LARG = 15 CM </v>
          </cell>
          <cell r="C4090" t="str">
            <v>M</v>
          </cell>
          <cell r="E4090">
            <v>24.37</v>
          </cell>
        </row>
        <row r="4091">
          <cell r="A4091">
            <v>13282</v>
          </cell>
          <cell r="B4091" t="str">
            <v xml:space="preserve">SOLEIRA PREMOLDADA DE GRANILITE, MARMORITE OU GRANITINA - LARG = 25 CM </v>
          </cell>
          <cell r="C4091" t="str">
            <v>M</v>
          </cell>
          <cell r="E4091">
            <v>60.92</v>
          </cell>
        </row>
        <row r="4092">
          <cell r="A4092">
            <v>11610</v>
          </cell>
          <cell r="B4092" t="str">
            <v xml:space="preserve">SOLUÇÃO ASFÁLTICA ELASTOMÉRICA IMPERMEABILIZANTE, APLICAÇÃO A FRIO - VITLASTIC 70 VIAPOL OU EQUIVALENTE </v>
          </cell>
          <cell r="C4092" t="str">
            <v>KG</v>
          </cell>
          <cell r="E4092">
            <v>10.220000000000001</v>
          </cell>
        </row>
        <row r="4093">
          <cell r="A4093">
            <v>11609</v>
          </cell>
          <cell r="B4093" t="str">
            <v xml:space="preserve">SOLUÇÃO ASFÁLTICA ELASTOMÉRICA PARA IMPRIMAÇÃO, APLICAÇÃO À QUENTE OU FRIO - VITLASTIC 50 VIAPOL OU EQUIVALENTE. </v>
          </cell>
          <cell r="C4093" t="str">
            <v>KG</v>
          </cell>
          <cell r="E4093">
            <v>9.14</v>
          </cell>
        </row>
        <row r="4094">
          <cell r="A4094">
            <v>10483</v>
          </cell>
          <cell r="B4094" t="str">
            <v xml:space="preserve">SOLUÇÃO DE SILICONE HIDRORREPELENE PARA APLICAÇÃO EM TIJOLOS E CONCRETOS APARENTES </v>
          </cell>
          <cell r="C4094" t="str">
            <v>L</v>
          </cell>
          <cell r="E4094">
            <v>16.97</v>
          </cell>
        </row>
        <row r="4095">
          <cell r="A4095">
            <v>10484</v>
          </cell>
          <cell r="B4095" t="str">
            <v xml:space="preserve">SOLUÇÃO DE SILICONE HIDRORREPELENTE PARA SER APLICADO EM CONCRETOS E TIJOLOS APARENTES </v>
          </cell>
          <cell r="C4095" t="str">
            <v>GL</v>
          </cell>
          <cell r="E4095">
            <v>61.1</v>
          </cell>
        </row>
        <row r="4096">
          <cell r="A4096">
            <v>20083</v>
          </cell>
          <cell r="B4096" t="str">
            <v xml:space="preserve">SOLUCAO LIMPADORA FRASCO PLASTICO C/ 1000CM3 </v>
          </cell>
          <cell r="C4096" t="str">
            <v>UN</v>
          </cell>
          <cell r="E4096">
            <v>34.770000000000003</v>
          </cell>
        </row>
        <row r="4097">
          <cell r="A4097">
            <v>20082</v>
          </cell>
          <cell r="B4097" t="str">
            <v xml:space="preserve">SOLUCAO LIMPADORA FRASCO PLASTICO C/ 200CM3 </v>
          </cell>
          <cell r="C4097" t="str">
            <v>UN</v>
          </cell>
          <cell r="E4097">
            <v>10.45</v>
          </cell>
        </row>
        <row r="4098">
          <cell r="A4098">
            <v>5318</v>
          </cell>
          <cell r="B4098" t="str">
            <v xml:space="preserve">SOLVENTE DILUENTE A BASE DE AGUARRAS </v>
          </cell>
          <cell r="C4098" t="str">
            <v>L</v>
          </cell>
          <cell r="E4098">
            <v>9.52</v>
          </cell>
        </row>
        <row r="4099">
          <cell r="A4099">
            <v>10691</v>
          </cell>
          <cell r="B4099" t="str">
            <v xml:space="preserve">SOLVENTE P/ COLA FORMICA EMB 1/4 GL </v>
          </cell>
          <cell r="C4099" t="str">
            <v>UN</v>
          </cell>
          <cell r="E4099">
            <v>6.69</v>
          </cell>
        </row>
        <row r="4100">
          <cell r="A4100">
            <v>14020</v>
          </cell>
          <cell r="B4100" t="str">
            <v xml:space="preserve">SONDA PERCUSSAO EQUIP P/ENSAIOS (D=3 A 10") </v>
          </cell>
          <cell r="C4100" t="str">
            <v>UN</v>
          </cell>
          <cell r="E4100">
            <v>22093.14</v>
          </cell>
        </row>
        <row r="4101">
          <cell r="A4101">
            <v>6173</v>
          </cell>
          <cell r="B4101" t="str">
            <v xml:space="preserve">SONDADOR </v>
          </cell>
          <cell r="C4101" t="str">
            <v>H</v>
          </cell>
          <cell r="E4101">
            <v>16.100000000000001</v>
          </cell>
        </row>
        <row r="4102">
          <cell r="A4102">
            <v>13329</v>
          </cell>
          <cell r="B4102" t="str">
            <v xml:space="preserve">SOQUETE DE PVC PARA LÂMPADA INCANDESCENTE (BASE E-27) COM RABICHO, DE 10 A/250 V </v>
          </cell>
          <cell r="C4102" t="str">
            <v>UN</v>
          </cell>
          <cell r="E4102">
            <v>1.85</v>
          </cell>
        </row>
        <row r="4103">
          <cell r="A4103">
            <v>14543</v>
          </cell>
          <cell r="B4103" t="str">
            <v xml:space="preserve">SOQUETE P/ LAMPADA INCANDESCENTE (E-27) EM PVC C/ CHAVE 10A, 250V </v>
          </cell>
          <cell r="C4103" t="str">
            <v>UN</v>
          </cell>
          <cell r="E4103">
            <v>3.47</v>
          </cell>
        </row>
        <row r="4104">
          <cell r="A4104">
            <v>21044</v>
          </cell>
          <cell r="B4104" t="str">
            <v xml:space="preserve">SPRINKLER TIPO PENDENTE 68 GRAUS CELSIUS (BULBO VERMELHO) ACABAMENTO CROMADO 1/2"-15MM </v>
          </cell>
          <cell r="C4104" t="str">
            <v>UN</v>
          </cell>
          <cell r="E4104">
            <v>24.04</v>
          </cell>
        </row>
        <row r="4105">
          <cell r="A4105">
            <v>21045</v>
          </cell>
          <cell r="B4105" t="str">
            <v xml:space="preserve">SPRINKLER TIPO PENDENTE 68 GRAUS CELSIUS (BULBO VERMELHO) ACABAMENTO CROMADO 3/4"-20MM </v>
          </cell>
          <cell r="C4105" t="str">
            <v>UN</v>
          </cell>
          <cell r="E4105">
            <v>25.18</v>
          </cell>
        </row>
        <row r="4106">
          <cell r="A4106">
            <v>21040</v>
          </cell>
          <cell r="B4106" t="str">
            <v xml:space="preserve">SPRINKLER TIPO PENDENTE 68 GRAUS CELSIUS (BULBO VERMELHO) ACABAMENTO NATURAL 1/2"-15MM </v>
          </cell>
          <cell r="C4106" t="str">
            <v>UN</v>
          </cell>
          <cell r="E4106">
            <v>21.75</v>
          </cell>
        </row>
        <row r="4107">
          <cell r="A4107">
            <v>21041</v>
          </cell>
          <cell r="B4107" t="str">
            <v xml:space="preserve">SPRINKLER TIPO PENDENTE 68 GRAUS CELSIUS (BULBO VERMELHO) ACABAMENTO NATURAL 3/4"-20MM </v>
          </cell>
          <cell r="C4107" t="str">
            <v>UN</v>
          </cell>
          <cell r="E4107">
            <v>22.89</v>
          </cell>
        </row>
        <row r="4108">
          <cell r="A4108">
            <v>21046</v>
          </cell>
          <cell r="B4108" t="str">
            <v xml:space="preserve">SPRINKLER TIPO PENDENTE 79 GRAUS CELSIUS (BULBO AMARELO) ACABAMENTO CROMADO 1/2"-15MM </v>
          </cell>
          <cell r="C4108" t="str">
            <v>UN</v>
          </cell>
          <cell r="E4108">
            <v>27.47</v>
          </cell>
        </row>
        <row r="4109">
          <cell r="A4109">
            <v>21047</v>
          </cell>
          <cell r="B4109" t="str">
            <v xml:space="preserve">SPRINKLER TIPO PENDENTE 79 GRAUS CELSIUS (BULBO AMARELO) ACABAMENTO CROMADO 3/4"-20MM </v>
          </cell>
          <cell r="C4109" t="str">
            <v>UN</v>
          </cell>
          <cell r="E4109">
            <v>27.47</v>
          </cell>
        </row>
        <row r="4110">
          <cell r="A4110">
            <v>21042</v>
          </cell>
          <cell r="B4110" t="str">
            <v xml:space="preserve">SPRINKLER TIPO PENDENTE 79 GRAUS CELSIUS (BULBO AMARELO) ACABAMENTO NATURAL 1/2"-15MM </v>
          </cell>
          <cell r="C4110" t="str">
            <v>UN</v>
          </cell>
          <cell r="E4110">
            <v>24.04</v>
          </cell>
        </row>
        <row r="4111">
          <cell r="A4111">
            <v>21043</v>
          </cell>
          <cell r="B4111" t="str">
            <v xml:space="preserve">SPRINKLER TIPO PENDENTE 79 GRAUS CELSIUS (BULBO AMARELO) ACABAMENTO NATURAL 3/4"-20MM </v>
          </cell>
          <cell r="C4111" t="str">
            <v>UN</v>
          </cell>
          <cell r="E4111">
            <v>24.61</v>
          </cell>
        </row>
        <row r="4112">
          <cell r="A4112">
            <v>1105</v>
          </cell>
          <cell r="B4112" t="str">
            <v xml:space="preserve">STARTER S- 10 (P/ LAMPADA 30/40/65W) </v>
          </cell>
          <cell r="C4112" t="str">
            <v>UN</v>
          </cell>
          <cell r="E4112">
            <v>1.1200000000000001</v>
          </cell>
        </row>
        <row r="4113">
          <cell r="A4113">
            <v>1104</v>
          </cell>
          <cell r="B4113" t="str">
            <v xml:space="preserve">STARTER S- 2 (P/ LAMPADA 15/20W) </v>
          </cell>
          <cell r="C4113" t="str">
            <v>UN</v>
          </cell>
          <cell r="E4113">
            <v>1.02</v>
          </cell>
        </row>
        <row r="4114">
          <cell r="A4114">
            <v>11895</v>
          </cell>
          <cell r="B4114" t="str">
            <v xml:space="preserve">SUMIDOURO CONCRETO PRE MOLDADO COMPLETO PARA 10 CONTRIBUINTES </v>
          </cell>
          <cell r="C4114" t="str">
            <v>UN</v>
          </cell>
          <cell r="E4114">
            <v>559.61</v>
          </cell>
        </row>
        <row r="4115">
          <cell r="A4115">
            <v>11896</v>
          </cell>
          <cell r="B4115" t="str">
            <v xml:space="preserve">SUMIDOURO CONCRETO PRE MOLDADO COMPLETO PARA 100 CONTRIBUINTES </v>
          </cell>
          <cell r="C4115" t="str">
            <v>UN</v>
          </cell>
          <cell r="E4115">
            <v>3878.95</v>
          </cell>
        </row>
        <row r="4116">
          <cell r="A4116">
            <v>11897</v>
          </cell>
          <cell r="B4116" t="str">
            <v xml:space="preserve">SUMIDOURO CONCRETO PRE MOLDADO COMPLETO PARA 150 CONTRIBUINTES </v>
          </cell>
          <cell r="C4116" t="str">
            <v>UN</v>
          </cell>
          <cell r="E4116">
            <v>4356.88</v>
          </cell>
        </row>
        <row r="4117">
          <cell r="A4117">
            <v>11898</v>
          </cell>
          <cell r="B4117" t="str">
            <v xml:space="preserve">SUMIDOURO CONCRETO PRE MOLDADO COMPLETO PARA 200 CONTRIBUINTES </v>
          </cell>
          <cell r="C4117" t="str">
            <v>UN</v>
          </cell>
          <cell r="E4117">
            <v>5528.58</v>
          </cell>
        </row>
        <row r="4118">
          <cell r="A4118">
            <v>3282</v>
          </cell>
          <cell r="B4118" t="str">
            <v xml:space="preserve">SUMIDOURO CONCRETO PRE MOLDADO COMPLETO PARA 5 CONTRIBUINTES </v>
          </cell>
          <cell r="C4118" t="str">
            <v>UN</v>
          </cell>
          <cell r="E4118">
            <v>401.81</v>
          </cell>
        </row>
        <row r="4119">
          <cell r="A4119">
            <v>11899</v>
          </cell>
          <cell r="B4119" t="str">
            <v xml:space="preserve">SUMIDOURO CONCRETO PRE MOLDADO COMPLETO PARA 50 CONTRIBUINTES </v>
          </cell>
          <cell r="C4119" t="str">
            <v>UN</v>
          </cell>
          <cell r="E4119">
            <v>2064.48</v>
          </cell>
        </row>
        <row r="4120">
          <cell r="A4120">
            <v>11900</v>
          </cell>
          <cell r="B4120" t="str">
            <v xml:space="preserve">SUMIDOURO CONCRETO PRE MOLDADO COMPLETO PARA 75 CONTRIBUINTES </v>
          </cell>
          <cell r="C4120" t="str">
            <v>UN</v>
          </cell>
          <cell r="E4120">
            <v>2515.83</v>
          </cell>
        </row>
        <row r="4121">
          <cell r="A4121">
            <v>13408</v>
          </cell>
          <cell r="B4121" t="str">
            <v xml:space="preserve">SUPER PLASTIFICANTE PARA CONCRETO - TAMBOR 200KG Código Descriçao do Insumo Unid Preço Mediano (R$) </v>
          </cell>
          <cell r="C4121" t="str">
            <v>²00KG</v>
          </cell>
          <cell r="E4121">
            <v>1419.04</v>
          </cell>
        </row>
        <row r="4122">
          <cell r="A4122">
            <v>14149</v>
          </cell>
          <cell r="B4122" t="str">
            <v xml:space="preserve">SUPORTE "Y" P/ INST. APARENTE" CAIXA COM 100 UNIDADES </v>
          </cell>
          <cell r="C4122" t="str">
            <v>CX</v>
          </cell>
          <cell r="E4122">
            <v>48.71</v>
          </cell>
        </row>
        <row r="4123">
          <cell r="A4123">
            <v>20061</v>
          </cell>
          <cell r="B4123" t="str">
            <v xml:space="preserve">SUPORTE DE PVC MR AQUAPLUV D = 125MM </v>
          </cell>
          <cell r="C4123" t="str">
            <v>UN</v>
          </cell>
          <cell r="E4123">
            <v>14.88</v>
          </cell>
        </row>
        <row r="4124">
          <cell r="A4124">
            <v>7576</v>
          </cell>
          <cell r="B4124" t="str">
            <v xml:space="preserve">SUPORTE DT 185 X 95MM X 5/16" P/TRANSFORMADOR </v>
          </cell>
          <cell r="C4124" t="str">
            <v>UN</v>
          </cell>
          <cell r="E4124">
            <v>49.19</v>
          </cell>
        </row>
        <row r="4125">
          <cell r="A4125">
            <v>7572</v>
          </cell>
          <cell r="B4125" t="str">
            <v xml:space="preserve">SUPORTE ISOLADOR REFORCADO ROSCA SOBERBA EM FG C/ ISOLADOR </v>
          </cell>
          <cell r="C4125" t="str">
            <v>UN</v>
          </cell>
          <cell r="E4125">
            <v>6.11</v>
          </cell>
        </row>
        <row r="4126">
          <cell r="A4126">
            <v>3396</v>
          </cell>
          <cell r="B4126" t="str">
            <v xml:space="preserve">SUPORTE ISOLADOR SIMPLES ROSCA SOBERBA C/ ISOLADOR </v>
          </cell>
          <cell r="C4126" t="str">
            <v>UN</v>
          </cell>
          <cell r="E4126">
            <v>2.58</v>
          </cell>
        </row>
        <row r="4127">
          <cell r="A4127">
            <v>11033</v>
          </cell>
          <cell r="B4127" t="str">
            <v xml:space="preserve">SUPORTE PARA CALHA DE 150 MM EM FG </v>
          </cell>
          <cell r="C4127" t="str">
            <v>UN</v>
          </cell>
          <cell r="E4127">
            <v>16.66</v>
          </cell>
        </row>
        <row r="4128">
          <cell r="A4128">
            <v>390</v>
          </cell>
          <cell r="B4128" t="str">
            <v xml:space="preserve">SUPORTE PARA TUBO DE PROTECAO DN 2'' C/ ROSCA MECANICA </v>
          </cell>
          <cell r="C4128" t="str">
            <v>UN</v>
          </cell>
          <cell r="E4128">
            <v>5.56</v>
          </cell>
        </row>
        <row r="4129">
          <cell r="A4129">
            <v>3384</v>
          </cell>
          <cell r="B4129" t="str">
            <v xml:space="preserve">SUPORTE SIMPLES C/ROLDANA P/ CHUMBAR GT-P1 GAMATEC OU SIMILAR </v>
          </cell>
          <cell r="C4129" t="str">
            <v>UN</v>
          </cell>
          <cell r="E4129">
            <v>6.25</v>
          </cell>
        </row>
        <row r="4130">
          <cell r="A4130">
            <v>12626</v>
          </cell>
          <cell r="B4130" t="str">
            <v xml:space="preserve">SUPORTE ZINCADO DOBRADO AQUAPLUV (PVC-TIGRE) </v>
          </cell>
          <cell r="C4130" t="str">
            <v>UN</v>
          </cell>
          <cell r="E4130">
            <v>17.78</v>
          </cell>
        </row>
        <row r="4131">
          <cell r="A4131">
            <v>10477</v>
          </cell>
          <cell r="B4131" t="str">
            <v xml:space="preserve">SYNTEKO C/ CATALIZADOR </v>
          </cell>
          <cell r="C4131" t="str">
            <v>L</v>
          </cell>
          <cell r="E4131">
            <v>17.14</v>
          </cell>
        </row>
        <row r="4132">
          <cell r="A4132">
            <v>10566</v>
          </cell>
          <cell r="B4132" t="str">
            <v xml:space="preserve">TÁBUA DE MADEIRA DE LEI *2,5 X 25* CM ( 1" X 9" ) NÃO APARELHADA, (TABEIRA- P/TELHADO) </v>
          </cell>
          <cell r="C4132" t="str">
            <v>M</v>
          </cell>
          <cell r="E4132">
            <v>8.0299999999999994</v>
          </cell>
        </row>
        <row r="4133">
          <cell r="A4133">
            <v>6207</v>
          </cell>
          <cell r="B4133" t="str">
            <v xml:space="preserve">TÁBUA MADEIRA DE LEI *2,5 X 20* CM ( 1" X 8" ) NÃO APARELHADA (TABEIRA-P/TELHADO) </v>
          </cell>
          <cell r="C4133" t="str">
            <v>M</v>
          </cell>
          <cell r="E4133">
            <v>6.72</v>
          </cell>
        </row>
        <row r="4134">
          <cell r="A4134">
            <v>20249</v>
          </cell>
          <cell r="B4134" t="str">
            <v xml:space="preserve">TABEIRA EM MARMORE 2 X 5CM </v>
          </cell>
          <cell r="C4134" t="str">
            <v>M</v>
          </cell>
          <cell r="E4134">
            <v>31.2</v>
          </cell>
        </row>
        <row r="4135">
          <cell r="A4135">
            <v>6204</v>
          </cell>
          <cell r="B4135" t="str">
            <v xml:space="preserve">TABUA DE MADEIRA DE LEI, *2,5 X 15* CM (1 X 6) NAO APARELHADA, (TABEIRA-P/TELHADO) </v>
          </cell>
          <cell r="C4135" t="str">
            <v>M</v>
          </cell>
          <cell r="E4135">
            <v>6.18</v>
          </cell>
        </row>
        <row r="4136">
          <cell r="A4136">
            <v>10717</v>
          </cell>
          <cell r="B4136" t="str">
            <v xml:space="preserve">TABUA DE PINUS 1A QUALIDADE 10 X 300CM </v>
          </cell>
          <cell r="C4136" t="str">
            <v>UN</v>
          </cell>
          <cell r="E4136">
            <v>5.54</v>
          </cell>
        </row>
        <row r="4137">
          <cell r="A4137">
            <v>10718</v>
          </cell>
          <cell r="B4137" t="str">
            <v xml:space="preserve">TABUA DE PINUS 1A QUALIDADE 20 X 300CM </v>
          </cell>
          <cell r="C4137" t="str">
            <v>UN</v>
          </cell>
          <cell r="E4137">
            <v>11.08</v>
          </cell>
        </row>
        <row r="4138">
          <cell r="A4138">
            <v>10719</v>
          </cell>
          <cell r="B4138" t="str">
            <v xml:space="preserve">TABUA DE PINUS 1A QUALIDADE 30 X 300CM </v>
          </cell>
          <cell r="C4138" t="str">
            <v>UN</v>
          </cell>
          <cell r="E4138">
            <v>19.649999999999999</v>
          </cell>
        </row>
        <row r="4139">
          <cell r="A4139">
            <v>20195</v>
          </cell>
          <cell r="B4139" t="str">
            <v xml:space="preserve">TABUA EM MADEIRA DE LEI 2A QUALIDADE MACHO/FEMEA 10 X 2,0CM P/ PISO </v>
          </cell>
          <cell r="C4139" t="str">
            <v>M²</v>
          </cell>
          <cell r="E4139">
            <v>77.14</v>
          </cell>
        </row>
        <row r="4140">
          <cell r="A4140">
            <v>3993</v>
          </cell>
          <cell r="B4140" t="str">
            <v xml:space="preserve">TABUA MADEIRA LEI E = 2,5CM (1") APARELHADA </v>
          </cell>
          <cell r="C4140" t="str">
            <v>M²</v>
          </cell>
          <cell r="E4140">
            <v>75</v>
          </cell>
        </row>
        <row r="4141">
          <cell r="A4141">
            <v>3992</v>
          </cell>
          <cell r="B4141" t="str">
            <v xml:space="preserve">TABUA MADEIRA LEI 2,5 X 30,0CM (1 X 12") APARELHADA </v>
          </cell>
          <cell r="C4141" t="str">
            <v>M</v>
          </cell>
          <cell r="E4141">
            <v>22.53</v>
          </cell>
        </row>
        <row r="4142">
          <cell r="A4142">
            <v>10720</v>
          </cell>
          <cell r="B4142" t="str">
            <v xml:space="preserve">TABUA MADEIRA LEI 1,5 X 20,0CM (1/2 X 8") APARELHADA </v>
          </cell>
          <cell r="C4142" t="str">
            <v>M</v>
          </cell>
          <cell r="E4142">
            <v>9</v>
          </cell>
        </row>
        <row r="4143">
          <cell r="A4143">
            <v>6178</v>
          </cell>
          <cell r="B4143" t="str">
            <v xml:space="preserve">TABUA MADEIRA LEI 1A QUALIDADE MACHO/FEMEA 10 X 2,0CM P/ PISO </v>
          </cell>
          <cell r="C4143" t="str">
            <v>M²</v>
          </cell>
          <cell r="E4143">
            <v>114.51</v>
          </cell>
        </row>
        <row r="4144">
          <cell r="A4144">
            <v>6180</v>
          </cell>
          <cell r="B4144" t="str">
            <v xml:space="preserve">TABUA MADEIRA LEI 1A QUALIDADE MACHO/FEMEA 15 X 2,0CM P/ PISO </v>
          </cell>
          <cell r="C4144" t="str">
            <v>M²</v>
          </cell>
          <cell r="E4144">
            <v>105</v>
          </cell>
        </row>
        <row r="4145">
          <cell r="A4145">
            <v>6182</v>
          </cell>
          <cell r="B4145" t="str">
            <v xml:space="preserve">TABUA MADEIRA LEI 1A QUALIDADE MACHO/FEMEA 20 X 2,0CM P/ PISO </v>
          </cell>
          <cell r="C4145" t="str">
            <v>M²</v>
          </cell>
          <cell r="E4145">
            <v>115.11</v>
          </cell>
        </row>
        <row r="4146">
          <cell r="A4146">
            <v>3990</v>
          </cell>
          <cell r="B4146" t="str">
            <v xml:space="preserve">TABUA MADEIRA LEI 2,5 X 25,0CM (1 X 10") APARELHADA </v>
          </cell>
          <cell r="C4146" t="str">
            <v>M</v>
          </cell>
          <cell r="E4146">
            <v>18.78</v>
          </cell>
        </row>
        <row r="4147">
          <cell r="A4147">
            <v>4436</v>
          </cell>
          <cell r="B4147" t="str">
            <v xml:space="preserve">TABUA MADEIRA NATIVA/REGIONAL *3,5 X 25*CM (1.1/2 X 10) NAO APARELHADA (P/FORMA) </v>
          </cell>
          <cell r="C4147" t="str">
            <v>M</v>
          </cell>
          <cell r="E4147">
            <v>21.38</v>
          </cell>
        </row>
        <row r="4148">
          <cell r="A4148">
            <v>4435</v>
          </cell>
          <cell r="B4148" t="str">
            <v xml:space="preserve">TABUA MADEIRA NATIVA/REGIONAL 3,5 X 20,0 CM NAO APARELHADA (P/FORMA) </v>
          </cell>
          <cell r="C4148" t="str">
            <v>M</v>
          </cell>
          <cell r="E4148">
            <v>16.04</v>
          </cell>
        </row>
        <row r="4149">
          <cell r="A4149">
            <v>6193</v>
          </cell>
          <cell r="B4149" t="str">
            <v xml:space="preserve">TABUA MADEIRA 2A QUALIDADE 2,5 X 20,0CM (1 X 8") NAO APARELHADA </v>
          </cell>
          <cell r="C4149" t="str">
            <v>M</v>
          </cell>
          <cell r="E4149">
            <v>5.54</v>
          </cell>
        </row>
        <row r="4150">
          <cell r="A4150">
            <v>6189</v>
          </cell>
          <cell r="B4150" t="str">
            <v xml:space="preserve">TABUA MADEIRA 2A QUALIDADE 2,5 X 30,0CM (1 X 12") NAO APARELHADA </v>
          </cell>
          <cell r="C4150" t="str">
            <v>M</v>
          </cell>
          <cell r="E4150">
            <v>8.31</v>
          </cell>
        </row>
        <row r="4151">
          <cell r="A4151">
            <v>10567</v>
          </cell>
          <cell r="B4151" t="str">
            <v xml:space="preserve">TABUA MADEIRA 3A QUALIDADE 2,5 X 23,0CM (1 X 9") NAO APARELHADA </v>
          </cell>
          <cell r="C4151" t="str">
            <v>M</v>
          </cell>
          <cell r="E4151">
            <v>5.64</v>
          </cell>
        </row>
        <row r="4152">
          <cell r="A4152">
            <v>6214</v>
          </cell>
          <cell r="B4152" t="str">
            <v xml:space="preserve">TACO (NAO PICHADO) DE MADEIRA DE 1A. QUALIDADE PARA PISO, DE *7 X 21* CM </v>
          </cell>
          <cell r="C4152" t="str">
            <v>M²</v>
          </cell>
          <cell r="E4152">
            <v>47.77</v>
          </cell>
        </row>
        <row r="4153">
          <cell r="A4153">
            <v>6215</v>
          </cell>
          <cell r="B4153" t="str">
            <v xml:space="preserve">TACO DE PEROBA 7 X 21CM </v>
          </cell>
          <cell r="C4153" t="str">
            <v>M²</v>
          </cell>
          <cell r="E4153">
            <v>54.77</v>
          </cell>
        </row>
        <row r="4154">
          <cell r="A4154">
            <v>6216</v>
          </cell>
          <cell r="B4154" t="str">
            <v xml:space="preserve">TACO PARQUET IPE CERNE </v>
          </cell>
          <cell r="C4154" t="str">
            <v>UN</v>
          </cell>
          <cell r="E4154">
            <v>45.64</v>
          </cell>
        </row>
        <row r="4155">
          <cell r="A4155">
            <v>10809</v>
          </cell>
          <cell r="B4155" t="str">
            <v xml:space="preserve">TALHA ELETRICA 3 T </v>
          </cell>
          <cell r="C4155" t="str">
            <v>H</v>
          </cell>
          <cell r="E4155">
            <v>0.45</v>
          </cell>
        </row>
        <row r="4156">
          <cell r="A4156">
            <v>10740</v>
          </cell>
          <cell r="B4156" t="str">
            <v xml:space="preserve">TALHA ELETRICA 3T </v>
          </cell>
          <cell r="C4156" t="str">
            <v>UN</v>
          </cell>
          <cell r="E4156">
            <v>11120.38</v>
          </cell>
        </row>
        <row r="4157">
          <cell r="A4157">
            <v>13914</v>
          </cell>
          <cell r="B4157" t="str">
            <v xml:space="preserve">TALHA GUINCHO MANUAL 1.5T </v>
          </cell>
          <cell r="C4157" t="str">
            <v>UN</v>
          </cell>
          <cell r="E4157">
            <v>1379.34</v>
          </cell>
        </row>
        <row r="4158">
          <cell r="A4158">
            <v>10811</v>
          </cell>
          <cell r="B4158" t="str">
            <v xml:space="preserve">TALHA MANUAL PARA ELEVAÇÃO DE CARGAS DE 2 T - (LOCAÇÃO) </v>
          </cell>
          <cell r="C4158" t="str">
            <v>H</v>
          </cell>
          <cell r="E4158">
            <v>0.59</v>
          </cell>
        </row>
        <row r="4159">
          <cell r="A4159">
            <v>10742</v>
          </cell>
          <cell r="B4159" t="str">
            <v xml:space="preserve">TALHA MANUAL 2T </v>
          </cell>
          <cell r="C4159" t="str">
            <v>UN</v>
          </cell>
          <cell r="E4159">
            <v>988.16</v>
          </cell>
        </row>
        <row r="4160">
          <cell r="A4160">
            <v>11730</v>
          </cell>
          <cell r="B4160" t="str">
            <v xml:space="preserve">TAMPA CEGA EM ACO INOX P/ RALO SIFONADO 20 X 20CM </v>
          </cell>
          <cell r="C4160" t="str">
            <v>UN</v>
          </cell>
          <cell r="E4160">
            <v>32.69</v>
          </cell>
        </row>
        <row r="4161">
          <cell r="A4161">
            <v>7552</v>
          </cell>
          <cell r="B4161" t="str">
            <v xml:space="preserve">TAMPA CEGA EM LATAO POLIDO PARA CONDULETE EM LIGA DE ALUMINIO 4 X 4" </v>
          </cell>
          <cell r="C4161" t="str">
            <v>UN</v>
          </cell>
          <cell r="E4161">
            <v>9.23</v>
          </cell>
        </row>
        <row r="4162">
          <cell r="A4162">
            <v>7543</v>
          </cell>
          <cell r="B4162" t="str">
            <v xml:space="preserve">TAMPA CEGA EM PVC P/CONDULETE 4 X 2" </v>
          </cell>
          <cell r="C4162" t="str">
            <v>UN</v>
          </cell>
          <cell r="E4162">
            <v>2.76</v>
          </cell>
        </row>
        <row r="4163">
          <cell r="A4163">
            <v>13255</v>
          </cell>
          <cell r="B4163" t="str">
            <v xml:space="preserve">TAMPA CONCRETO P/PV E/OU CX. INSPECAO 60 X 60 X 8CM </v>
          </cell>
          <cell r="C4163" t="str">
            <v>UN</v>
          </cell>
          <cell r="E4163">
            <v>59.66</v>
          </cell>
        </row>
        <row r="4164">
          <cell r="A4164">
            <v>11299</v>
          </cell>
          <cell r="B4164" t="str">
            <v xml:space="preserve">TAMPA FOFO TIPO R2 PADRAO TELEBRAS 545 X 1104MM 75KG CARGA MAX 2000KG P/ CAIXA TELEFONE </v>
          </cell>
          <cell r="C4164" t="str">
            <v>UN</v>
          </cell>
          <cell r="E4164">
            <v>369.91</v>
          </cell>
        </row>
        <row r="4165">
          <cell r="A4165">
            <v>14112</v>
          </cell>
          <cell r="B4165" t="str">
            <v xml:space="preserve">TAMPA FOFO TP R1 PADRAO TELEBRAS 385 X 630MM 25KG CARGA MAX 1500KG P/ CAIXA TELEFONE </v>
          </cell>
          <cell r="C4165" t="str">
            <v>UN</v>
          </cell>
          <cell r="E4165">
            <v>221.44</v>
          </cell>
        </row>
        <row r="4166">
          <cell r="A4166">
            <v>21069</v>
          </cell>
          <cell r="B4166" t="str">
            <v xml:space="preserve">TAMPA FOFO 9KG CARGA MAX 12500KG D = 100MM P/ CAIXA REGISTRO DE AGUA </v>
          </cell>
          <cell r="C4166" t="str">
            <v>UN</v>
          </cell>
          <cell r="E4166">
            <v>67.94</v>
          </cell>
        </row>
        <row r="4167">
          <cell r="A4167">
            <v>21070</v>
          </cell>
          <cell r="B4167" t="str">
            <v xml:space="preserve">TAMPA QUADRADA FOFO C/ BASE 300 X 300MM CARGA MAX 2000KG P/ CAIXA INSPECAO, ESGOTO, AGUA, ELETRICA ETC </v>
          </cell>
          <cell r="C4167" t="str">
            <v>UN</v>
          </cell>
          <cell r="E4167">
            <v>148.47</v>
          </cell>
        </row>
        <row r="4168">
          <cell r="A4168">
            <v>21071</v>
          </cell>
          <cell r="B4168" t="str">
            <v xml:space="preserve">TAMPA QUADRADA FOFO C/ BASE 400 X 400MM CARGA MAX 2000KG P/ CAIXA INSPECAO, ESGOTO, AGUA, ELETRICA ETC </v>
          </cell>
          <cell r="C4168" t="str">
            <v>UN</v>
          </cell>
          <cell r="E4168">
            <v>181.68</v>
          </cell>
        </row>
        <row r="4169">
          <cell r="A4169">
            <v>21072</v>
          </cell>
          <cell r="B4169" t="str">
            <v xml:space="preserve">TAMPA QUADRADA FOFO C/ BASE 600 X 600MM CARGA MAX 2000KG P/ CAIXA INSPECAO, ESGOTO, AGUA, ELETRICA ETC </v>
          </cell>
          <cell r="C4169" t="str">
            <v>UN</v>
          </cell>
          <cell r="E4169">
            <v>344.74</v>
          </cell>
        </row>
        <row r="4170">
          <cell r="A4170">
            <v>21073</v>
          </cell>
          <cell r="B4170" t="str">
            <v xml:space="preserve">TAMPA QUADRADA FOFO C/ BASE 800 X 800MM CARGA MAX 2000KG P/ CAIXA INSPECAO, ESGOTO, AGUA, ELETRICA ETC </v>
          </cell>
          <cell r="C4170" t="str">
            <v>UN</v>
          </cell>
          <cell r="E4170">
            <v>546.04999999999995</v>
          </cell>
        </row>
        <row r="4171">
          <cell r="A4171">
            <v>7539</v>
          </cell>
          <cell r="B4171" t="str">
            <v xml:space="preserve">TAMPA S/ EQUIPAMENTO 2 TECLAS P/ CONDUTORES 1/2'' OU 3/4'', TIPO C11 MOFERCO OU EQUVALENTE </v>
          </cell>
          <cell r="C4171" t="str">
            <v>UN</v>
          </cell>
          <cell r="E4171">
            <v>2.06</v>
          </cell>
        </row>
        <row r="4172">
          <cell r="A4172">
            <v>21087</v>
          </cell>
          <cell r="B4172" t="str">
            <v xml:space="preserve">TAMPAO FOFO ARTICULADO 37KG CARGA MAX 12500KG DIAM ABERT 500MM P/ POCO VISITA DE REDE AGUA PLUVIAL, ESGOTO ETC Código Descriçao do Insumo Unid Preço Mediano (R$) </v>
          </cell>
          <cell r="C4172" t="str">
            <v>UN</v>
          </cell>
          <cell r="E4172">
            <v>317.06</v>
          </cell>
        </row>
        <row r="4173">
          <cell r="A4173">
            <v>21088</v>
          </cell>
          <cell r="B4173" t="str">
            <v xml:space="preserve">TAMPAO FOFO ARTICULADO 57KG DIAM ABERT 600MM P/ POCO VISITA DE REDE AGUA PLUVIAL, ESGOTO ETC </v>
          </cell>
          <cell r="C4173" t="str">
            <v>UN</v>
          </cell>
          <cell r="E4173">
            <v>412.43</v>
          </cell>
        </row>
        <row r="4174">
          <cell r="A4174">
            <v>21089</v>
          </cell>
          <cell r="B4174" t="str">
            <v xml:space="preserve">TAMPAO FOFO ARTICULADO 72KG CARGA MAX 30000KG DIAM ABERT 610MM P/ POCO VISITA DE REDE AGUA PLUVIAL, ESGOTO ETC </v>
          </cell>
          <cell r="C4174" t="str">
            <v>UN</v>
          </cell>
          <cell r="E4174">
            <v>516.36</v>
          </cell>
        </row>
        <row r="4175">
          <cell r="A4175">
            <v>21090</v>
          </cell>
          <cell r="B4175" t="str">
            <v xml:space="preserve">TAMPAO FOFO ARTICULADO 83KG CARGA MAX 30000KG DIAM ABERT 600MM P/ POCO VISITA DE REDE AGUA PLUVIAL, ESGOTO ETC </v>
          </cell>
          <cell r="C4175" t="str">
            <v>UN</v>
          </cell>
          <cell r="E4175">
            <v>563.91999999999996</v>
          </cell>
        </row>
        <row r="4176">
          <cell r="A4176">
            <v>21091</v>
          </cell>
          <cell r="B4176" t="str">
            <v xml:space="preserve">TAMPAO FOFO ARTICULADO 88KG DIAM ABERT 610MM P/ POCO VISITA DE REDE AGUA PLUVIAL, ESGOTO ETC </v>
          </cell>
          <cell r="C4176" t="str">
            <v>UN</v>
          </cell>
          <cell r="E4176">
            <v>478.11</v>
          </cell>
        </row>
        <row r="4177">
          <cell r="A4177">
            <v>11301</v>
          </cell>
          <cell r="B4177" t="str">
            <v xml:space="preserve">TAMPAO FOFO ARTICULADO83KG CARGA MAX 12500KG DIAM ABERT 600MM P/ POCO VISITA DE REDE AGUA PLUVIAL, ESGOTO ETC </v>
          </cell>
          <cell r="C4177" t="str">
            <v>UN</v>
          </cell>
          <cell r="E4177">
            <v>1087.07</v>
          </cell>
        </row>
        <row r="4178">
          <cell r="A4178">
            <v>11298</v>
          </cell>
          <cell r="B4178" t="str">
            <v xml:space="preserve">TAMPAO FOFO P/ CAIXA REGISTRO T-34 (34 KG) </v>
          </cell>
          <cell r="C4178" t="str">
            <v>UN</v>
          </cell>
          <cell r="E4178">
            <v>157.52000000000001</v>
          </cell>
        </row>
        <row r="4179">
          <cell r="A4179">
            <v>14113</v>
          </cell>
          <cell r="B4179" t="str">
            <v xml:space="preserve">TAMPAO FOFO P/ CX R3 PADRAO TELEBRAS </v>
          </cell>
          <cell r="C4179" t="str">
            <v>UN</v>
          </cell>
          <cell r="E4179">
            <v>588.83000000000004</v>
          </cell>
        </row>
        <row r="4180">
          <cell r="A4180">
            <v>11303</v>
          </cell>
          <cell r="B4180" t="str">
            <v xml:space="preserve">TAMPAO FOFO T-100 D=745MM 79,5KG </v>
          </cell>
          <cell r="C4180" t="str">
            <v>UN</v>
          </cell>
          <cell r="E4180">
            <v>270.38</v>
          </cell>
        </row>
        <row r="4181">
          <cell r="A4181">
            <v>11315</v>
          </cell>
          <cell r="B4181" t="str">
            <v xml:space="preserve">TAMPAO FOFO T-16 (7KG) - 30x30CM (P/ CAIXA DE INSPECAO) </v>
          </cell>
          <cell r="C4181" t="str">
            <v>UN</v>
          </cell>
          <cell r="E4181">
            <v>62.39</v>
          </cell>
        </row>
        <row r="4182">
          <cell r="A4182">
            <v>21086</v>
          </cell>
          <cell r="B4182" t="str">
            <v xml:space="preserve">TAMPAO FOFO TIPO R3 PADRAO TELEBRAS 155KG CARGA MAX 30000KG DIAM ABERT 664MM P/ POCO VISITA DE REDE TELEFONE </v>
          </cell>
          <cell r="C4182" t="str">
            <v>UN</v>
          </cell>
          <cell r="E4182">
            <v>624.05999999999995</v>
          </cell>
        </row>
        <row r="4183">
          <cell r="A4183">
            <v>11290</v>
          </cell>
          <cell r="B4183" t="str">
            <v xml:space="preserve">TAMPAO FOFO 125 KG P/ POCO VISITA </v>
          </cell>
          <cell r="C4183" t="str">
            <v>UN</v>
          </cell>
          <cell r="E4183">
            <v>427.78</v>
          </cell>
        </row>
        <row r="4184">
          <cell r="A4184">
            <v>21074</v>
          </cell>
          <cell r="B4184" t="str">
            <v xml:space="preserve">TAMPAO FOFO 137KG CARGA MAX 9000KG DIAM ABERT 542MM P/ POCO VISITA DE REDE AGUA PLUVIAL, ESGOTO ETC </v>
          </cell>
          <cell r="C4184" t="str">
            <v>UN</v>
          </cell>
          <cell r="E4184">
            <v>478.11</v>
          </cell>
        </row>
        <row r="4185">
          <cell r="A4185">
            <v>21075</v>
          </cell>
          <cell r="B4185" t="str">
            <v xml:space="preserve">TAMPAO FOFO 139KG CARGA MAX 30000KG DIAM ABERT 900MM P/ POCO VISITA DE REDE AGUA PLUVIAL, ESGOTO ETC </v>
          </cell>
          <cell r="C4185" t="str">
            <v>UN</v>
          </cell>
          <cell r="E4185">
            <v>1049.33</v>
          </cell>
        </row>
        <row r="4186">
          <cell r="A4186">
            <v>11296</v>
          </cell>
          <cell r="B4186" t="str">
            <v xml:space="preserve">TAMPAO FOFO 170KG CARGA MAX 30000KG DIAM ABERT 900MM P/ POCO VISITA DE REDE DE AGUA PLUVIAL, ESGOTO ETC </v>
          </cell>
          <cell r="C4186" t="str">
            <v>UN</v>
          </cell>
          <cell r="E4186">
            <v>2873.7</v>
          </cell>
        </row>
        <row r="4187">
          <cell r="A4187">
            <v>11291</v>
          </cell>
          <cell r="B4187" t="str">
            <v xml:space="preserve">TAMPAO FOFO 175 KG P/ POCO VISITA T-175 </v>
          </cell>
          <cell r="C4187" t="str">
            <v>UN</v>
          </cell>
          <cell r="E4187">
            <v>553.6</v>
          </cell>
        </row>
        <row r="4188">
          <cell r="A4188">
            <v>21076</v>
          </cell>
          <cell r="B4188" t="str">
            <v xml:space="preserve">TAMPAO FOFO 240KG CARGA MAX 13000KG DIAM ABERT 600MM P/ POCO VISITA DE REDE AGUA PLUVIAL, ESGOTO ETC </v>
          </cell>
          <cell r="C4188" t="str">
            <v>UN</v>
          </cell>
          <cell r="E4188">
            <v>1258.18</v>
          </cell>
        </row>
        <row r="4189">
          <cell r="A4189">
            <v>11292</v>
          </cell>
          <cell r="B4189" t="str">
            <v xml:space="preserve">TAMPAO FOFO 30 X 40 CM S/INSCRICAO </v>
          </cell>
          <cell r="C4189" t="str">
            <v>UN</v>
          </cell>
          <cell r="E4189">
            <v>135.88</v>
          </cell>
        </row>
        <row r="4190">
          <cell r="A4190">
            <v>11316</v>
          </cell>
          <cell r="B4190" t="str">
            <v xml:space="preserve">TAMPAO FOFO 33KG CARGA MAX 12500KG DIAM ABERT 500MM P/ POCO VISITA DE REDE DE AGUA PLUVIAL, ESGOTO ETC </v>
          </cell>
          <cell r="C4190" t="str">
            <v>UN</v>
          </cell>
          <cell r="E4190">
            <v>291.89999999999998</v>
          </cell>
        </row>
        <row r="4191">
          <cell r="A4191">
            <v>11293</v>
          </cell>
          <cell r="B4191" t="str">
            <v xml:space="preserve">TAMPAO FOFO 40X50CM C/INSCRICAO "INCENDIO" </v>
          </cell>
          <cell r="C4191" t="str">
            <v>UN</v>
          </cell>
          <cell r="E4191">
            <v>208.86</v>
          </cell>
        </row>
        <row r="4192">
          <cell r="A4192">
            <v>21077</v>
          </cell>
          <cell r="B4192" t="str">
            <v xml:space="preserve">TAMPAO FOFO 43KG DIAM ABERT 576MM P/ POCO VISITA DE REDE AGUA PLUVIAL, ESGOTO ETC </v>
          </cell>
          <cell r="C4192" t="str">
            <v>UN</v>
          </cell>
          <cell r="E4192">
            <v>276.8</v>
          </cell>
        </row>
        <row r="4193">
          <cell r="A4193">
            <v>21078</v>
          </cell>
          <cell r="B4193" t="str">
            <v xml:space="preserve">TAMPAO FOFO 51KG CARGA MAX 30000KG DIAM ABERT 500MM P/ POCO VISITA DE REDE AGUA PLUVIAL, ESGOTO ETC EM VIA TRAFEGO LEVE </v>
          </cell>
          <cell r="C4193" t="str">
            <v>UN</v>
          </cell>
          <cell r="E4193">
            <v>346.5</v>
          </cell>
        </row>
        <row r="4194">
          <cell r="A4194">
            <v>21079</v>
          </cell>
          <cell r="B4194" t="str">
            <v xml:space="preserve">TAMPAO FOFO 55KG CARGA MAX 2600KG DIAM ABERT 476MM P/ POCO VISITA DE REDE AGUA PLUVIAL, ESGOTO ETC EM VIA TRAFEGO LEVE </v>
          </cell>
          <cell r="C4194" t="str">
            <v>UN</v>
          </cell>
          <cell r="E4194">
            <v>276.8</v>
          </cell>
        </row>
        <row r="4195">
          <cell r="A4195">
            <v>21080</v>
          </cell>
          <cell r="B4195" t="str">
            <v xml:space="preserve">TAMPAO FOFO 57KG CARGA MAX 12500KG DIAM ABERT 600MM P/ POCO VISITA DE REDE AGUA PLUVIAL, ESGOTO ETC EM VIA TRAFEGO LEVE </v>
          </cell>
          <cell r="C4195" t="str">
            <v>UN</v>
          </cell>
          <cell r="E4195">
            <v>327.13</v>
          </cell>
        </row>
        <row r="4196">
          <cell r="A4196">
            <v>21081</v>
          </cell>
          <cell r="B4196" t="str">
            <v xml:space="preserve">TAMPAO FOFO 65KG CARGA MAX 12500KG DIAM ABERT 500MM P/ POCO VISITA, REDE AGUA PLUVIAL, ESGOTO ETC. </v>
          </cell>
          <cell r="C4196" t="str">
            <v>UN</v>
          </cell>
          <cell r="E4196">
            <v>295.67</v>
          </cell>
        </row>
        <row r="4197">
          <cell r="A4197">
            <v>21082</v>
          </cell>
          <cell r="B4197" t="str">
            <v xml:space="preserve">TAMPAO FOFO 65KG CARGA MAX 30000KG DIAM ABERT 500MM P/ POCO VISITA DE REDE AGUA PLUVIAL, ESGOTO ETC </v>
          </cell>
          <cell r="C4197" t="str">
            <v>UN</v>
          </cell>
          <cell r="E4197">
            <v>427.78</v>
          </cell>
        </row>
        <row r="4198">
          <cell r="A4198">
            <v>21083</v>
          </cell>
          <cell r="B4198" t="str">
            <v xml:space="preserve">TAMPAO FOFO 70KG CARGA MAX 3100KG DIAM ABERT 556MM P/ POCO VISITA DE REDE AGUA PLUVIAL, ESGOTO ETC EM VIA TRAFEGO LEVE </v>
          </cell>
          <cell r="C4198" t="str">
            <v>UN</v>
          </cell>
          <cell r="E4198">
            <v>291.89999999999998</v>
          </cell>
        </row>
        <row r="4199">
          <cell r="A4199">
            <v>21084</v>
          </cell>
          <cell r="B4199" t="str">
            <v xml:space="preserve">TAMPAO FOFO 73KG CARGA MAX 30000KG DIAM ABERT 555MM P/ POCO VISITA DE REDE AGUA PLUVIAL, ESGOTO ETC </v>
          </cell>
          <cell r="C4199" t="str">
            <v>UN</v>
          </cell>
          <cell r="E4199">
            <v>452.95</v>
          </cell>
        </row>
        <row r="4200">
          <cell r="A4200">
            <v>6236</v>
          </cell>
          <cell r="B4200" t="str">
            <v xml:space="preserve">TAMPAO FOFO 80KG CARGA MAX 3900KG DIAM ABERT 528MM P/ POCO VISITA DE REDE AGUA PLUVIAL, ESGOTO ETC EM VIA TRAFEGO MEDIO </v>
          </cell>
          <cell r="C4200" t="str">
            <v>UN</v>
          </cell>
          <cell r="E4200">
            <v>327.13</v>
          </cell>
        </row>
        <row r="4201">
          <cell r="A4201">
            <v>6243</v>
          </cell>
          <cell r="B4201" t="str">
            <v xml:space="preserve">TAMPAO FOFO 83KG CARGA MAX 12500KG DIAM ABERT 600MM P/ POCO VISITA DE REDE DE AGUA PLUVIAL, ESGOTO ETC </v>
          </cell>
          <cell r="C4201" t="str">
            <v>UN</v>
          </cell>
          <cell r="E4201">
            <v>1026.68</v>
          </cell>
        </row>
        <row r="4202">
          <cell r="A4202">
            <v>6240</v>
          </cell>
          <cell r="B4202" t="str">
            <v xml:space="preserve">TAMPAO FOFO 83KG CARGA MAX 30000KG DIAM ABERT 600MM P/ POCO VISITA DE REDE DE AGUA PLUVIAL, ESGOTO ETC </v>
          </cell>
          <cell r="C4202" t="str">
            <v>UN</v>
          </cell>
          <cell r="E4202">
            <v>591.35</v>
          </cell>
        </row>
        <row r="4203">
          <cell r="A4203">
            <v>21085</v>
          </cell>
          <cell r="B4203" t="str">
            <v xml:space="preserve">TAMPAO FOFO 88KG CARGA MAX 30000KG DIAM ABERT 610MM P/ POCO VISITA DE REDE AGUA PLUVIAL, ESGOTO ETC </v>
          </cell>
          <cell r="C4203" t="str">
            <v>UN</v>
          </cell>
          <cell r="E4203">
            <v>588.33000000000004</v>
          </cell>
        </row>
        <row r="4204">
          <cell r="A4204">
            <v>20964</v>
          </cell>
          <cell r="B4204" t="str">
            <v xml:space="preserve">TAMPAO LATAO C/ CORRENTE P/ INSTALACAO PREDIAL COMBATE A INCENDIO ENGATE RAPIDO 1 1/2" </v>
          </cell>
          <cell r="C4204" t="str">
            <v>UN</v>
          </cell>
          <cell r="E4204">
            <v>40.28</v>
          </cell>
        </row>
        <row r="4205">
          <cell r="A4205">
            <v>10905</v>
          </cell>
          <cell r="B4205" t="str">
            <v xml:space="preserve">TAMPAO LATAO C/ CORRENTE P/ INSTALACAO PREDIAL COMBATE A INCENDIO ENGATE RAPIDO 2 1/2" </v>
          </cell>
          <cell r="C4205" t="str">
            <v>UN</v>
          </cell>
          <cell r="E4205">
            <v>64.22</v>
          </cell>
        </row>
        <row r="4206">
          <cell r="A4206">
            <v>11066</v>
          </cell>
          <cell r="B4206" t="str">
            <v xml:space="preserve">TAMPAO P/ TELHA FIBROCIMENTO CANALETE 49 OU KATELHA </v>
          </cell>
          <cell r="C4206" t="str">
            <v>UN</v>
          </cell>
          <cell r="E4206">
            <v>7.11</v>
          </cell>
        </row>
        <row r="4207">
          <cell r="A4207">
            <v>11065</v>
          </cell>
          <cell r="B4207" t="str">
            <v xml:space="preserve">TAMPAO P/ TELHA FIBROCIMENTO CANALETE 90 </v>
          </cell>
          <cell r="C4207" t="str">
            <v>UN</v>
          </cell>
          <cell r="E4207">
            <v>10.37</v>
          </cell>
        </row>
        <row r="4208">
          <cell r="A4208">
            <v>6249</v>
          </cell>
          <cell r="B4208" t="str">
            <v xml:space="preserve">TAMPAO PVC P/ TIL EB-644 P/ REDE COLET ESG DN 100MM </v>
          </cell>
          <cell r="C4208" t="str">
            <v>UN</v>
          </cell>
          <cell r="E4208">
            <v>118.1</v>
          </cell>
        </row>
        <row r="4209">
          <cell r="A4209">
            <v>6250</v>
          </cell>
          <cell r="B4209" t="str">
            <v xml:space="preserve">TAMPAO PVC P/ TIL EB-644 P/ REDE COLET ESG DN 125MM </v>
          </cell>
          <cell r="C4209" t="str">
            <v>UN</v>
          </cell>
          <cell r="E4209">
            <v>157.18</v>
          </cell>
        </row>
        <row r="4210">
          <cell r="A4210">
            <v>6251</v>
          </cell>
          <cell r="B4210" t="str">
            <v xml:space="preserve">TAMPAO PVC P/ TIL EB-644 P/ REDE COLET ESG DN 150MM </v>
          </cell>
          <cell r="C4210" t="str">
            <v>UN</v>
          </cell>
          <cell r="E4210">
            <v>181.22</v>
          </cell>
        </row>
        <row r="4211">
          <cell r="A4211">
            <v>6252</v>
          </cell>
          <cell r="B4211" t="str">
            <v xml:space="preserve">TAMPAO PVC P/ TIL EB-644 P/ REDE COLET ESG DN 200MM </v>
          </cell>
          <cell r="C4211" t="str">
            <v>UN</v>
          </cell>
          <cell r="E4211">
            <v>231.25</v>
          </cell>
        </row>
        <row r="4212">
          <cell r="A4212">
            <v>11289</v>
          </cell>
          <cell r="B4212" t="str">
            <v xml:space="preserve">TAMPAO T-5 AR (5,0Kg) 20 X 20CM P/ CAIXA DE REGISTRO </v>
          </cell>
          <cell r="C4212" t="str">
            <v>UN</v>
          </cell>
          <cell r="E4212">
            <v>31.2</v>
          </cell>
        </row>
        <row r="4213">
          <cell r="A4213">
            <v>2666</v>
          </cell>
          <cell r="B4213" t="str">
            <v xml:space="preserve">TAMPAO/TERMINAL 1 1/4" P/ DUTOS TP KANAFLEX </v>
          </cell>
          <cell r="C4213" t="str">
            <v>UN</v>
          </cell>
          <cell r="E4213">
            <v>2.2200000000000002</v>
          </cell>
        </row>
        <row r="4214">
          <cell r="A4214">
            <v>2668</v>
          </cell>
          <cell r="B4214" t="str">
            <v xml:space="preserve">TAMPAO/TERMINAL 2" P/ DUTOS TP KANAFLEX </v>
          </cell>
          <cell r="C4214" t="str">
            <v>UN</v>
          </cell>
          <cell r="E4214">
            <v>3.08</v>
          </cell>
        </row>
        <row r="4215">
          <cell r="A4215">
            <v>2664</v>
          </cell>
          <cell r="B4215" t="str">
            <v xml:space="preserve">TAMPAO/TERMINAL 3" P/ DUTOS TP KANAFLEX Código Descriçao do Insumo Unid Preço Mediano (R$) </v>
          </cell>
          <cell r="C4215" t="str">
            <v>UN</v>
          </cell>
          <cell r="E4215">
            <v>4.29</v>
          </cell>
        </row>
        <row r="4216">
          <cell r="A4216">
            <v>2662</v>
          </cell>
          <cell r="B4216" t="str">
            <v xml:space="preserve">TAMPAO/TERMINAL 4" P/ DUTOS TP KANAFLEX </v>
          </cell>
          <cell r="C4216" t="str">
            <v>UN</v>
          </cell>
          <cell r="E4216">
            <v>8.51</v>
          </cell>
        </row>
        <row r="4217">
          <cell r="A4217">
            <v>2663</v>
          </cell>
          <cell r="B4217" t="str">
            <v xml:space="preserve">TAMPAO/TERMINAL 5" P/ DUTOS TP KANAFLEX </v>
          </cell>
          <cell r="C4217" t="str">
            <v>UN</v>
          </cell>
          <cell r="E4217">
            <v>12.83</v>
          </cell>
        </row>
        <row r="4218">
          <cell r="A4218">
            <v>2665</v>
          </cell>
          <cell r="B4218" t="str">
            <v xml:space="preserve">TAMPAO/TERMINAL 6" P/ DUTOS TP KANAFLEX </v>
          </cell>
          <cell r="C4218" t="str">
            <v>UN</v>
          </cell>
          <cell r="E4218">
            <v>15.72</v>
          </cell>
        </row>
        <row r="4219">
          <cell r="A4219">
            <v>11688</v>
          </cell>
          <cell r="B4219" t="str">
            <v xml:space="preserve">TANQUE ACO INOX CHAPA 22/304 52X54X30CM </v>
          </cell>
          <cell r="C4219" t="str">
            <v>UN</v>
          </cell>
          <cell r="E4219">
            <v>147.88</v>
          </cell>
        </row>
        <row r="4220">
          <cell r="A4220">
            <v>6253</v>
          </cell>
          <cell r="B4220" t="str">
            <v xml:space="preserve">TANQUE DE CONCRETO PRE-MOLDADO, MODELO POPULAR (1 ESFREGADOR), PARA LAVAR ROUPAS </v>
          </cell>
          <cell r="C4220" t="str">
            <v>UN</v>
          </cell>
          <cell r="E4220">
            <v>60</v>
          </cell>
        </row>
        <row r="4221">
          <cell r="A4221">
            <v>14405</v>
          </cell>
          <cell r="B4221" t="str">
            <v xml:space="preserve">TANQUE ESTACIONARIO COM SERPENTINA E CAPACIDADE DE 30000 LITROS </v>
          </cell>
          <cell r="C4221" t="str">
            <v>UN</v>
          </cell>
          <cell r="E4221">
            <v>96700</v>
          </cell>
        </row>
        <row r="4222">
          <cell r="A4222">
            <v>25014</v>
          </cell>
          <cell r="B4222" t="str">
            <v xml:space="preserve">TANQUE ESTACIONARIO FERLEX TAA -MACARICO CAP 20 000 L**CAIXA** </v>
          </cell>
          <cell r="C4222" t="str">
            <v>UN</v>
          </cell>
          <cell r="E4222">
            <v>89037.39</v>
          </cell>
        </row>
        <row r="4223">
          <cell r="A4223">
            <v>25013</v>
          </cell>
          <cell r="B4223" t="str">
            <v xml:space="preserve">TANQUE ESTACIONARIO FERLEX TAA -SERPENTINA CAP 20 000 L**CAIXA** </v>
          </cell>
          <cell r="C4223" t="str">
            <v>UN</v>
          </cell>
          <cell r="E4223">
            <v>82777.789999999994</v>
          </cell>
        </row>
        <row r="4224">
          <cell r="A4224">
            <v>10424</v>
          </cell>
          <cell r="B4224" t="str">
            <v xml:space="preserve">TANQUE LOUCA BRANCA C/COLUNA - 22L OU EQUIV </v>
          </cell>
          <cell r="C4224" t="str">
            <v>UN</v>
          </cell>
          <cell r="E4224">
            <v>161.51</v>
          </cell>
        </row>
        <row r="4225">
          <cell r="A4225">
            <v>10423</v>
          </cell>
          <cell r="B4225" t="str">
            <v xml:space="preserve">TANQUE LOUCA BRANCA SUSPENSO - 18L OU EQUIV </v>
          </cell>
          <cell r="C4225" t="str">
            <v>UN</v>
          </cell>
          <cell r="E4225">
            <v>137.12</v>
          </cell>
        </row>
        <row r="4226">
          <cell r="A4226">
            <v>20271</v>
          </cell>
          <cell r="B4226" t="str">
            <v xml:space="preserve">TANQUE LOUCA EM COR C/COLUNA - 30L OU EQUIV </v>
          </cell>
          <cell r="C4226" t="str">
            <v>UN</v>
          </cell>
          <cell r="E4226">
            <v>157.88</v>
          </cell>
        </row>
        <row r="4227">
          <cell r="A4227">
            <v>11690</v>
          </cell>
          <cell r="B4227" t="str">
            <v xml:space="preserve">TANQUE MARMORE SINTETICO 22L </v>
          </cell>
          <cell r="C4227" t="str">
            <v>UN</v>
          </cell>
          <cell r="E4227">
            <v>55.18</v>
          </cell>
        </row>
        <row r="4228">
          <cell r="A4228">
            <v>20234</v>
          </cell>
          <cell r="B4228" t="str">
            <v xml:space="preserve">TANQUE MONOBLOCO DE GRANITINA OU MARMORITE, MODELO POPULAR (1 ESFREGADOR), PARA LAVAR ROUPAS </v>
          </cell>
          <cell r="C4228" t="str">
            <v>UN</v>
          </cell>
          <cell r="E4228">
            <v>64.97</v>
          </cell>
        </row>
        <row r="4229">
          <cell r="A4229">
            <v>4763</v>
          </cell>
          <cell r="B4229" t="str">
            <v xml:space="preserve">TAQUEADOR OU TAQUEIRO </v>
          </cell>
          <cell r="C4229" t="str">
            <v>H</v>
          </cell>
          <cell r="E4229">
            <v>8.9600000000000009</v>
          </cell>
        </row>
        <row r="4230">
          <cell r="A4230">
            <v>14583</v>
          </cell>
          <cell r="B4230" t="str">
            <v xml:space="preserve">TARIFA "A" ENTRE 0 E 20M3 FORNECIMENTO D'AGUA </v>
          </cell>
          <cell r="C4230" t="str">
            <v>M³</v>
          </cell>
          <cell r="E4230">
            <v>8.52</v>
          </cell>
        </row>
        <row r="4231">
          <cell r="A4231">
            <v>14250</v>
          </cell>
          <cell r="B4231" t="str">
            <v xml:space="preserve">TARIFA DE ENERGIA ELETRICA COMERCIAL, BAIXA TENSAO, RELATIVA AO CONSUMO DE ATE 100 KWH, INCLUINDO ICMS, PIS/PASEP E COFINS </v>
          </cell>
          <cell r="C4231" t="str">
            <v>KW/H</v>
          </cell>
          <cell r="E4231">
            <v>0.45</v>
          </cell>
        </row>
        <row r="4232">
          <cell r="A4232">
            <v>11457</v>
          </cell>
          <cell r="B4232" t="str">
            <v xml:space="preserve">TARJETA TIPO LIVRE/OCUPADO P/ PORTA BANHEIRO </v>
          </cell>
          <cell r="C4232" t="str">
            <v>UN</v>
          </cell>
          <cell r="E4232">
            <v>19.54</v>
          </cell>
        </row>
        <row r="4233">
          <cell r="A4233">
            <v>13304</v>
          </cell>
          <cell r="B4233" t="str">
            <v xml:space="preserve">TAXA DE RELIGACAO NORMAL DE ENERGIA COMERCIAL MONOFASICA, BAIXA TENSAO, INCLUINDO ICMS </v>
          </cell>
          <cell r="C4233" t="str">
            <v>UN</v>
          </cell>
          <cell r="E4233">
            <v>5.73</v>
          </cell>
        </row>
        <row r="4234">
          <cell r="A4234">
            <v>6254</v>
          </cell>
          <cell r="B4234" t="str">
            <v xml:space="preserve">TE CERAMICO 90G ESG BBP DN 100 X 100 </v>
          </cell>
          <cell r="C4234" t="str">
            <v>UN</v>
          </cell>
          <cell r="E4234">
            <v>18.239999999999998</v>
          </cell>
        </row>
        <row r="4235">
          <cell r="A4235">
            <v>6255</v>
          </cell>
          <cell r="B4235" t="str">
            <v xml:space="preserve">TE CERAMICO 90G ESG BBP DN 150 X 100 </v>
          </cell>
          <cell r="C4235" t="str">
            <v>UN</v>
          </cell>
          <cell r="E4235">
            <v>18.239999999999998</v>
          </cell>
        </row>
        <row r="4236">
          <cell r="A4236">
            <v>6281</v>
          </cell>
          <cell r="B4236" t="str">
            <v xml:space="preserve">TE CERAMICO 90G ESG BBP DN 150 X 150 </v>
          </cell>
          <cell r="C4236" t="str">
            <v>UN</v>
          </cell>
          <cell r="E4236">
            <v>22.04</v>
          </cell>
        </row>
        <row r="4237">
          <cell r="A4237">
            <v>6256</v>
          </cell>
          <cell r="B4237" t="str">
            <v xml:space="preserve">TE CERAMICO 90G ESG BBP DN 200 X 100 </v>
          </cell>
          <cell r="C4237" t="str">
            <v>UN</v>
          </cell>
          <cell r="E4237">
            <v>29.95</v>
          </cell>
        </row>
        <row r="4238">
          <cell r="A4238">
            <v>6257</v>
          </cell>
          <cell r="B4238" t="str">
            <v xml:space="preserve">TE CERAMICO 90G ESG BBP DN 200 X 150 </v>
          </cell>
          <cell r="C4238" t="str">
            <v>UN</v>
          </cell>
          <cell r="E4238">
            <v>39.35</v>
          </cell>
        </row>
        <row r="4239">
          <cell r="A4239">
            <v>6258</v>
          </cell>
          <cell r="B4239" t="str">
            <v xml:space="preserve">TE CERAMICO 90G ESG BBP DN 200 X 200 </v>
          </cell>
          <cell r="C4239" t="str">
            <v>UN</v>
          </cell>
          <cell r="E4239">
            <v>51.1</v>
          </cell>
        </row>
        <row r="4240">
          <cell r="A4240">
            <v>6259</v>
          </cell>
          <cell r="B4240" t="str">
            <v xml:space="preserve">TE CERAMICO 90G ESG BBP DN 250 X 100 </v>
          </cell>
          <cell r="C4240" t="str">
            <v>UN</v>
          </cell>
          <cell r="E4240">
            <v>48.54</v>
          </cell>
        </row>
        <row r="4241">
          <cell r="A4241">
            <v>6280</v>
          </cell>
          <cell r="B4241" t="str">
            <v xml:space="preserve">TE CERAMICO 90G ESG BBP DN 250 X 150 </v>
          </cell>
          <cell r="C4241" t="str">
            <v>UN</v>
          </cell>
          <cell r="E4241">
            <v>59.83</v>
          </cell>
        </row>
        <row r="4242">
          <cell r="A4242">
            <v>6260</v>
          </cell>
          <cell r="B4242" t="str">
            <v xml:space="preserve">TE CERAMICO 90G ESG BBP DN 250 X 200 </v>
          </cell>
          <cell r="C4242" t="str">
            <v>UN</v>
          </cell>
          <cell r="E4242">
            <v>81.97</v>
          </cell>
        </row>
        <row r="4243">
          <cell r="A4243">
            <v>6285</v>
          </cell>
          <cell r="B4243" t="str">
            <v xml:space="preserve">TE CERAMICO 90G ESG BBP DN 250 X 250 </v>
          </cell>
          <cell r="C4243" t="str">
            <v>UN</v>
          </cell>
          <cell r="E4243">
            <v>105.99</v>
          </cell>
        </row>
        <row r="4244">
          <cell r="A4244">
            <v>6261</v>
          </cell>
          <cell r="B4244" t="str">
            <v xml:space="preserve">TE CERAMICO 90G ESG BBP DN 300 X 100 </v>
          </cell>
          <cell r="C4244" t="str">
            <v>UN</v>
          </cell>
          <cell r="E4244">
            <v>75.47</v>
          </cell>
        </row>
        <row r="4245">
          <cell r="A4245">
            <v>6262</v>
          </cell>
          <cell r="B4245" t="str">
            <v xml:space="preserve">TE CERAMICO 90G ESG BBP DN 300 X 150 </v>
          </cell>
          <cell r="C4245" t="str">
            <v>UN</v>
          </cell>
          <cell r="E4245">
            <v>88.39</v>
          </cell>
        </row>
        <row r="4246">
          <cell r="A4246">
            <v>6284</v>
          </cell>
          <cell r="B4246" t="str">
            <v xml:space="preserve">TE CERAMICO 90G ESG BBP DN 300 X 200 </v>
          </cell>
          <cell r="C4246" t="str">
            <v>UN</v>
          </cell>
          <cell r="E4246">
            <v>123.48</v>
          </cell>
        </row>
        <row r="4247">
          <cell r="A4247">
            <v>6263</v>
          </cell>
          <cell r="B4247" t="str">
            <v xml:space="preserve">TE CERAMICO 90G ESG BBP DN 300 X 250 </v>
          </cell>
          <cell r="C4247" t="str">
            <v>UN</v>
          </cell>
          <cell r="E4247">
            <v>144.77000000000001</v>
          </cell>
        </row>
        <row r="4248">
          <cell r="A4248">
            <v>6264</v>
          </cell>
          <cell r="B4248" t="str">
            <v xml:space="preserve">TE CERAMICO 90G ESG BBP DN 300 X 300 </v>
          </cell>
          <cell r="C4248" t="str">
            <v>UN</v>
          </cell>
          <cell r="E4248">
            <v>156.59</v>
          </cell>
        </row>
        <row r="4249">
          <cell r="A4249">
            <v>6265</v>
          </cell>
          <cell r="B4249" t="str">
            <v xml:space="preserve">TE CERAMICO 90G ESG BBP DN 350 X 100 </v>
          </cell>
          <cell r="C4249" t="str">
            <v>UN</v>
          </cell>
          <cell r="E4249">
            <v>132.04</v>
          </cell>
        </row>
        <row r="4250">
          <cell r="A4250">
            <v>6266</v>
          </cell>
          <cell r="B4250" t="str">
            <v xml:space="preserve">TE CERAMICO 90G ESG BBP DN 350 X 150 </v>
          </cell>
          <cell r="C4250" t="str">
            <v>UN</v>
          </cell>
          <cell r="E4250">
            <v>162.76</v>
          </cell>
        </row>
        <row r="4251">
          <cell r="A4251">
            <v>6267</v>
          </cell>
          <cell r="B4251" t="str">
            <v xml:space="preserve">TE CERAMICO 90G ESG BBP DN 350 X 200 </v>
          </cell>
          <cell r="C4251" t="str">
            <v>UN</v>
          </cell>
          <cell r="E4251">
            <v>231.92</v>
          </cell>
        </row>
        <row r="4252">
          <cell r="A4252">
            <v>6268</v>
          </cell>
          <cell r="B4252" t="str">
            <v xml:space="preserve">TE CERAMICO 90G ESG BBP DN 350 X 250 </v>
          </cell>
          <cell r="C4252" t="str">
            <v>UN</v>
          </cell>
          <cell r="E4252">
            <v>271.45</v>
          </cell>
        </row>
        <row r="4253">
          <cell r="A4253">
            <v>6269</v>
          </cell>
          <cell r="B4253" t="str">
            <v xml:space="preserve">TE CERAMICO 90G ESG BBP DN 350 X 300 </v>
          </cell>
          <cell r="C4253" t="str">
            <v>UN</v>
          </cell>
          <cell r="E4253">
            <v>282.31</v>
          </cell>
        </row>
        <row r="4254">
          <cell r="A4254">
            <v>6270</v>
          </cell>
          <cell r="B4254" t="str">
            <v xml:space="preserve">TE CERAMICO 90G ESG BBP DN 350 X 350 </v>
          </cell>
          <cell r="C4254" t="str">
            <v>UN</v>
          </cell>
          <cell r="E4254">
            <v>293.98</v>
          </cell>
        </row>
        <row r="4255">
          <cell r="A4255">
            <v>6283</v>
          </cell>
          <cell r="B4255" t="str">
            <v xml:space="preserve">TE CERAMICO 90G ESG BBP DN 375 X 100 </v>
          </cell>
          <cell r="C4255" t="str">
            <v>UN</v>
          </cell>
          <cell r="E4255">
            <v>138.13999999999999</v>
          </cell>
        </row>
        <row r="4256">
          <cell r="A4256">
            <v>6271</v>
          </cell>
          <cell r="B4256" t="str">
            <v xml:space="preserve">TE CERAMICO 90G ESG BBP DN 375 X 150 </v>
          </cell>
          <cell r="C4256" t="str">
            <v>UN</v>
          </cell>
          <cell r="E4256">
            <v>170.29</v>
          </cell>
        </row>
        <row r="4257">
          <cell r="A4257">
            <v>6272</v>
          </cell>
          <cell r="B4257" t="str">
            <v xml:space="preserve">TE CERAMICO 90G ESG BBP DN 375 X 200 </v>
          </cell>
          <cell r="C4257" t="str">
            <v>UN</v>
          </cell>
          <cell r="E4257">
            <v>242.6</v>
          </cell>
        </row>
        <row r="4258">
          <cell r="A4258">
            <v>6282</v>
          </cell>
          <cell r="B4258" t="str">
            <v xml:space="preserve">TE CERAMICO 90G ESG BBP DN 375 X 250 </v>
          </cell>
          <cell r="C4258" t="str">
            <v>UN</v>
          </cell>
          <cell r="E4258">
            <v>275.07</v>
          </cell>
        </row>
        <row r="4259">
          <cell r="A4259">
            <v>6273</v>
          </cell>
          <cell r="B4259" t="str">
            <v xml:space="preserve">TE CERAMICO 90G ESG BBP DN 375 X 300 </v>
          </cell>
          <cell r="C4259" t="str">
            <v>UN</v>
          </cell>
          <cell r="E4259">
            <v>289.55</v>
          </cell>
        </row>
        <row r="4260">
          <cell r="A4260">
            <v>6274</v>
          </cell>
          <cell r="B4260" t="str">
            <v xml:space="preserve">TE CERAMICO 90G ESG BBP DN 375 X 350 </v>
          </cell>
          <cell r="C4260" t="str">
            <v>UN</v>
          </cell>
          <cell r="E4260">
            <v>300.41000000000003</v>
          </cell>
        </row>
        <row r="4261">
          <cell r="A4261">
            <v>6275</v>
          </cell>
          <cell r="B4261" t="str">
            <v xml:space="preserve">TE CERAMICO 90G ESG BBP DN 375 X 375 </v>
          </cell>
          <cell r="C4261" t="str">
            <v>UN</v>
          </cell>
          <cell r="E4261">
            <v>307.5</v>
          </cell>
        </row>
        <row r="4262">
          <cell r="A4262">
            <v>6276</v>
          </cell>
          <cell r="B4262" t="str">
            <v xml:space="preserve">TE CERAMICO 90G ESG BBP DN 400 X 150 </v>
          </cell>
          <cell r="C4262" t="str">
            <v>UN</v>
          </cell>
          <cell r="E4262">
            <v>214.22</v>
          </cell>
        </row>
        <row r="4263">
          <cell r="A4263">
            <v>6292</v>
          </cell>
          <cell r="B4263" t="str">
            <v xml:space="preserve">TE CERAMICO 90G ESG BBP DN 400 X 200 </v>
          </cell>
          <cell r="C4263" t="str">
            <v>UN</v>
          </cell>
          <cell r="E4263">
            <v>305.16000000000003</v>
          </cell>
        </row>
        <row r="4264">
          <cell r="A4264">
            <v>6291</v>
          </cell>
          <cell r="B4264" t="str">
            <v xml:space="preserve">TE CERAMICO 90G ESG BBP DN 400 X 250 </v>
          </cell>
          <cell r="C4264" t="str">
            <v>UN</v>
          </cell>
          <cell r="E4264">
            <v>343.84</v>
          </cell>
        </row>
        <row r="4265">
          <cell r="A4265">
            <v>6277</v>
          </cell>
          <cell r="B4265" t="str">
            <v xml:space="preserve">TE CERAMICO 90G ESG BBP DN 400 X 300 </v>
          </cell>
          <cell r="C4265" t="str">
            <v>UN</v>
          </cell>
          <cell r="E4265">
            <v>361.94</v>
          </cell>
        </row>
        <row r="4266">
          <cell r="A4266">
            <v>6278</v>
          </cell>
          <cell r="B4266" t="str">
            <v xml:space="preserve">TE CERAMICO 90G ESG BBP DN 400 X 350 </v>
          </cell>
          <cell r="C4266" t="str">
            <v>UN</v>
          </cell>
          <cell r="E4266">
            <v>376.41</v>
          </cell>
        </row>
        <row r="4267">
          <cell r="A4267">
            <v>6290</v>
          </cell>
          <cell r="B4267" t="str">
            <v xml:space="preserve">TE CERAMICO 90G ESG BBP DN 400 X 375 Código Descriçao do Insumo Unid Preço Mediano (R$) </v>
          </cell>
          <cell r="C4267" t="str">
            <v>UN</v>
          </cell>
          <cell r="E4267">
            <v>380.03</v>
          </cell>
        </row>
        <row r="4268">
          <cell r="A4268">
            <v>6279</v>
          </cell>
          <cell r="B4268" t="str">
            <v xml:space="preserve">TE CERAMICO 90G ESG BBP DN 400 X 400 </v>
          </cell>
          <cell r="C4268" t="str">
            <v>UN</v>
          </cell>
          <cell r="E4268">
            <v>386.85</v>
          </cell>
        </row>
        <row r="4269">
          <cell r="A4269">
            <v>6289</v>
          </cell>
          <cell r="B4269" t="str">
            <v xml:space="preserve">TE CERAMICO 90G ESG BBP DN 450 X 100 </v>
          </cell>
          <cell r="C4269" t="str">
            <v>UN</v>
          </cell>
          <cell r="E4269">
            <v>256.26</v>
          </cell>
        </row>
        <row r="4270">
          <cell r="A4270">
            <v>6286</v>
          </cell>
          <cell r="B4270" t="str">
            <v xml:space="preserve">TE CERAMICO 90G ESG BBP DN 450 X 150 </v>
          </cell>
          <cell r="C4270" t="str">
            <v>UN</v>
          </cell>
          <cell r="E4270">
            <v>315.98</v>
          </cell>
        </row>
        <row r="4271">
          <cell r="A4271">
            <v>6287</v>
          </cell>
          <cell r="B4271" t="str">
            <v xml:space="preserve">TE CERAMICO 90G ESG BBP DN 450 X 200 </v>
          </cell>
          <cell r="C4271" t="str">
            <v>UN</v>
          </cell>
          <cell r="E4271">
            <v>450.11</v>
          </cell>
        </row>
        <row r="4272">
          <cell r="A4272">
            <v>6288</v>
          </cell>
          <cell r="B4272" t="str">
            <v xml:space="preserve">TE CERAMICO 90G ESG BBP DN 450 X 250 </v>
          </cell>
          <cell r="C4272" t="str">
            <v>UN</v>
          </cell>
          <cell r="E4272">
            <v>488.61</v>
          </cell>
        </row>
        <row r="4273">
          <cell r="A4273">
            <v>12740</v>
          </cell>
          <cell r="B4273" t="str">
            <v xml:space="preserve">TE COBRE S/ ANEL DE SOLDA REF. 611 079MM </v>
          </cell>
          <cell r="C4273" t="str">
            <v>UN</v>
          </cell>
          <cell r="E4273">
            <v>257.81</v>
          </cell>
        </row>
        <row r="4274">
          <cell r="A4274">
            <v>12733</v>
          </cell>
          <cell r="B4274" t="str">
            <v xml:space="preserve">TE COBRE S/ANEL DE SOLDA REF. 611 015MM </v>
          </cell>
          <cell r="C4274" t="str">
            <v>UN</v>
          </cell>
          <cell r="E4274">
            <v>2.46</v>
          </cell>
        </row>
        <row r="4275">
          <cell r="A4275">
            <v>12734</v>
          </cell>
          <cell r="B4275" t="str">
            <v xml:space="preserve">TE COBRE S/ANEL DE SOLDA REF. 611 022MM </v>
          </cell>
          <cell r="C4275" t="str">
            <v>UN</v>
          </cell>
          <cell r="E4275">
            <v>5.8</v>
          </cell>
        </row>
        <row r="4276">
          <cell r="A4276">
            <v>12735</v>
          </cell>
          <cell r="B4276" t="str">
            <v xml:space="preserve">TE COBRE S/ANEL DE SOLDA REF. 611 028MM </v>
          </cell>
          <cell r="C4276" t="str">
            <v>UN</v>
          </cell>
          <cell r="E4276">
            <v>10.51</v>
          </cell>
        </row>
        <row r="4277">
          <cell r="A4277">
            <v>12736</v>
          </cell>
          <cell r="B4277" t="str">
            <v xml:space="preserve">TE COBRE S/ANEL DE SOLDA REF. 611 035MM </v>
          </cell>
          <cell r="C4277" t="str">
            <v>UN</v>
          </cell>
          <cell r="E4277">
            <v>24.98</v>
          </cell>
        </row>
        <row r="4278">
          <cell r="A4278">
            <v>12737</v>
          </cell>
          <cell r="B4278" t="str">
            <v xml:space="preserve">TE COBRE S/ANEL DE SOLDA REF. 611 042MM </v>
          </cell>
          <cell r="C4278" t="str">
            <v>UN</v>
          </cell>
          <cell r="E4278">
            <v>33.39</v>
          </cell>
        </row>
        <row r="4279">
          <cell r="A4279">
            <v>12738</v>
          </cell>
          <cell r="B4279" t="str">
            <v xml:space="preserve">TE COBRE S/ANEL DE SOLDA REF. 611 054MM </v>
          </cell>
          <cell r="C4279" t="str">
            <v>UN</v>
          </cell>
          <cell r="E4279">
            <v>70.09</v>
          </cell>
        </row>
        <row r="4280">
          <cell r="A4280">
            <v>12739</v>
          </cell>
          <cell r="B4280" t="str">
            <v xml:space="preserve">TE COBRE S/ANEL DE SOLDA REF. 611 066MM </v>
          </cell>
          <cell r="C4280" t="str">
            <v>UN</v>
          </cell>
          <cell r="E4280">
            <v>159.44</v>
          </cell>
        </row>
        <row r="4281">
          <cell r="A4281">
            <v>12741</v>
          </cell>
          <cell r="B4281" t="str">
            <v xml:space="preserve">TE COBRE S/ANEL DE SOLDA REF. 611 104MM </v>
          </cell>
          <cell r="C4281" t="str">
            <v>UN</v>
          </cell>
          <cell r="E4281">
            <v>420.72</v>
          </cell>
        </row>
        <row r="4282">
          <cell r="A4282">
            <v>21121</v>
          </cell>
          <cell r="B4282" t="str">
            <v xml:space="preserve">TE CPVC (AQUATHERM) 90G SOLD 15MM </v>
          </cell>
          <cell r="C4282" t="str">
            <v>UN</v>
          </cell>
          <cell r="E4282">
            <v>1.75</v>
          </cell>
        </row>
        <row r="4283">
          <cell r="A4283">
            <v>7138</v>
          </cell>
          <cell r="B4283" t="str">
            <v xml:space="preserve">TE DE PVC 90º SOLDAVEL, DE 20 MM (NBR 5688) </v>
          </cell>
          <cell r="C4283" t="str">
            <v>UN</v>
          </cell>
          <cell r="E4283">
            <v>0.6</v>
          </cell>
        </row>
        <row r="4284">
          <cell r="A4284">
            <v>12414</v>
          </cell>
          <cell r="B4284" t="str">
            <v xml:space="preserve">TE FERRO GALVANIZADO 45G 1.1/2" </v>
          </cell>
          <cell r="C4284" t="str">
            <v>UN</v>
          </cell>
          <cell r="E4284">
            <v>31.65</v>
          </cell>
        </row>
        <row r="4285">
          <cell r="A4285">
            <v>12415</v>
          </cell>
          <cell r="B4285" t="str">
            <v xml:space="preserve">TE FERRO GALVANIZADO 45G 1.1/4" </v>
          </cell>
          <cell r="C4285" t="str">
            <v>UN</v>
          </cell>
          <cell r="E4285">
            <v>23.28</v>
          </cell>
        </row>
        <row r="4286">
          <cell r="A4286">
            <v>12417</v>
          </cell>
          <cell r="B4286" t="str">
            <v xml:space="preserve">TE FERRO GALVANIZADO 45G 1/2" </v>
          </cell>
          <cell r="C4286" t="str">
            <v>UN</v>
          </cell>
          <cell r="E4286">
            <v>6</v>
          </cell>
        </row>
        <row r="4287">
          <cell r="A4287">
            <v>12416</v>
          </cell>
          <cell r="B4287" t="str">
            <v xml:space="preserve">TE FERRO GALVANIZADO 45G 1" </v>
          </cell>
          <cell r="C4287" t="str">
            <v>UN</v>
          </cell>
          <cell r="E4287">
            <v>15.89</v>
          </cell>
        </row>
        <row r="4288">
          <cell r="A4288">
            <v>12418</v>
          </cell>
          <cell r="B4288" t="str">
            <v xml:space="preserve">TE FERRO GALVANIZADO 45G 2.1/2" </v>
          </cell>
          <cell r="C4288" t="str">
            <v>UN</v>
          </cell>
          <cell r="E4288">
            <v>74.290000000000006</v>
          </cell>
        </row>
        <row r="4289">
          <cell r="A4289">
            <v>12419</v>
          </cell>
          <cell r="B4289" t="str">
            <v xml:space="preserve">TE FERRO GALVANIZADO 45G 2" </v>
          </cell>
          <cell r="C4289" t="str">
            <v>UN</v>
          </cell>
          <cell r="E4289">
            <v>50.16</v>
          </cell>
        </row>
        <row r="4290">
          <cell r="A4290">
            <v>12421</v>
          </cell>
          <cell r="B4290" t="str">
            <v xml:space="preserve">TE FERRO GALVANIZADO 45G 3/4" </v>
          </cell>
          <cell r="C4290" t="str">
            <v>UN</v>
          </cell>
          <cell r="E4290">
            <v>9.59</v>
          </cell>
        </row>
        <row r="4291">
          <cell r="A4291">
            <v>12420</v>
          </cell>
          <cell r="B4291" t="str">
            <v xml:space="preserve">TE FERRO GALVANIZADO 45G 3" </v>
          </cell>
          <cell r="C4291" t="str">
            <v>UN</v>
          </cell>
          <cell r="E4291">
            <v>117.9</v>
          </cell>
        </row>
        <row r="4292">
          <cell r="A4292">
            <v>12422</v>
          </cell>
          <cell r="B4292" t="str">
            <v xml:space="preserve">TE FERRO GALVANIZADO 45G 4" </v>
          </cell>
          <cell r="C4292" t="str">
            <v>UN</v>
          </cell>
          <cell r="E4292">
            <v>206.68</v>
          </cell>
        </row>
        <row r="4293">
          <cell r="A4293">
            <v>6297</v>
          </cell>
          <cell r="B4293" t="str">
            <v xml:space="preserve">TE FERRO GALVANIZADO 90G 1.1/2" </v>
          </cell>
          <cell r="C4293" t="str">
            <v>UN</v>
          </cell>
          <cell r="E4293">
            <v>14.37</v>
          </cell>
        </row>
        <row r="4294">
          <cell r="A4294">
            <v>6296</v>
          </cell>
          <cell r="B4294" t="str">
            <v xml:space="preserve">TE FERRO GALVANIZADO 90G 1.1/4" </v>
          </cell>
          <cell r="C4294" t="str">
            <v>UN</v>
          </cell>
          <cell r="E4294">
            <v>12.6</v>
          </cell>
        </row>
        <row r="4295">
          <cell r="A4295">
            <v>6294</v>
          </cell>
          <cell r="B4295" t="str">
            <v xml:space="preserve">TE FERRO GALVANIZADO 90G 1/2" </v>
          </cell>
          <cell r="C4295" t="str">
            <v>UN</v>
          </cell>
          <cell r="E4295">
            <v>3.2</v>
          </cell>
        </row>
        <row r="4296">
          <cell r="A4296">
            <v>6323</v>
          </cell>
          <cell r="B4296" t="str">
            <v xml:space="preserve">TE FERRO GALVANIZADO 90G 1" </v>
          </cell>
          <cell r="C4296" t="str">
            <v>UN</v>
          </cell>
          <cell r="E4296">
            <v>8.16</v>
          </cell>
        </row>
        <row r="4297">
          <cell r="A4297">
            <v>6299</v>
          </cell>
          <cell r="B4297" t="str">
            <v xml:space="preserve">TE FERRO GALVANIZADO 90G 2.1/2" </v>
          </cell>
          <cell r="C4297" t="str">
            <v>UN</v>
          </cell>
          <cell r="E4297">
            <v>45.93</v>
          </cell>
        </row>
        <row r="4298">
          <cell r="A4298">
            <v>6298</v>
          </cell>
          <cell r="B4298" t="str">
            <v xml:space="preserve">TE FERRO GALVANIZADO 90G 2" </v>
          </cell>
          <cell r="C4298" t="str">
            <v>UN</v>
          </cell>
          <cell r="E4298">
            <v>26.08</v>
          </cell>
        </row>
        <row r="4299">
          <cell r="A4299">
            <v>6295</v>
          </cell>
          <cell r="B4299" t="str">
            <v xml:space="preserve">TE FERRO GALVANIZADO 90G 3/4" </v>
          </cell>
          <cell r="C4299" t="str">
            <v>UN</v>
          </cell>
          <cell r="E4299">
            <v>4.84</v>
          </cell>
        </row>
        <row r="4300">
          <cell r="A4300">
            <v>6322</v>
          </cell>
          <cell r="B4300" t="str">
            <v xml:space="preserve">TE FERRO GALVANIZADO 90G 3" </v>
          </cell>
          <cell r="C4300" t="str">
            <v>UN</v>
          </cell>
          <cell r="E4300">
            <v>59.59</v>
          </cell>
        </row>
        <row r="4301">
          <cell r="A4301">
            <v>6300</v>
          </cell>
          <cell r="B4301" t="str">
            <v xml:space="preserve">TE FERRO GALVANIZADO 90G 4" </v>
          </cell>
          <cell r="C4301" t="str">
            <v>UN</v>
          </cell>
          <cell r="E4301">
            <v>113.49</v>
          </cell>
        </row>
        <row r="4302">
          <cell r="A4302">
            <v>6321</v>
          </cell>
          <cell r="B4302" t="str">
            <v xml:space="preserve">TE FERRO GALVANIZADO 90G 5" </v>
          </cell>
          <cell r="C4302" t="str">
            <v>UN</v>
          </cell>
          <cell r="E4302">
            <v>213.38</v>
          </cell>
        </row>
        <row r="4303">
          <cell r="A4303">
            <v>6301</v>
          </cell>
          <cell r="B4303" t="str">
            <v xml:space="preserve">TE FERRO GALVANIZADO 90G 6" </v>
          </cell>
          <cell r="C4303" t="str">
            <v>UN</v>
          </cell>
          <cell r="E4303">
            <v>305.60000000000002</v>
          </cell>
        </row>
        <row r="4304">
          <cell r="A4304">
            <v>7105</v>
          </cell>
          <cell r="B4304" t="str">
            <v xml:space="preserve">TE INSPECAO PVC P/ ESG PREDIAL 100 X 75MM </v>
          </cell>
          <cell r="C4304" t="str">
            <v>UN</v>
          </cell>
          <cell r="E4304">
            <v>26.72</v>
          </cell>
        </row>
        <row r="4305">
          <cell r="A4305">
            <v>20183</v>
          </cell>
          <cell r="B4305" t="str">
            <v xml:space="preserve">TE INSPECAO PVC SERIE R P/ESG PREDIAL 100 X 75MM </v>
          </cell>
          <cell r="C4305" t="str">
            <v>UN</v>
          </cell>
          <cell r="E4305">
            <v>32.17</v>
          </cell>
        </row>
        <row r="4306">
          <cell r="A4306">
            <v>20182</v>
          </cell>
          <cell r="B4306" t="str">
            <v xml:space="preserve">TE INSPECAO PVC SERIE R P/ESG PREDIAL 75 X 75MM </v>
          </cell>
          <cell r="C4306" t="str">
            <v>UN</v>
          </cell>
          <cell r="E4306">
            <v>26.08</v>
          </cell>
        </row>
        <row r="4307">
          <cell r="A4307">
            <v>7118</v>
          </cell>
          <cell r="B4307" t="str">
            <v xml:space="preserve">TE PVC C/ROSCA 90G P/ AGUA FRIA PREDIAL 1.1/2" </v>
          </cell>
          <cell r="C4307" t="str">
            <v>UN</v>
          </cell>
          <cell r="E4307">
            <v>11.59</v>
          </cell>
        </row>
        <row r="4308">
          <cell r="A4308">
            <v>7117</v>
          </cell>
          <cell r="B4308" t="str">
            <v xml:space="preserve">TE PVC C/ROSCA 90G P/ AGUA FRIA PREDIAL 1.1/4" </v>
          </cell>
          <cell r="C4308" t="str">
            <v>UN</v>
          </cell>
          <cell r="E4308">
            <v>10.81</v>
          </cell>
        </row>
        <row r="4309">
          <cell r="A4309">
            <v>7098</v>
          </cell>
          <cell r="B4309" t="str">
            <v xml:space="preserve">TE PVC C/ROSCA 90G P/ AGUA FRIA PREDIAL 1/2" </v>
          </cell>
          <cell r="C4309" t="str">
            <v>UN</v>
          </cell>
          <cell r="E4309">
            <v>1.48</v>
          </cell>
        </row>
        <row r="4310">
          <cell r="A4310">
            <v>7094</v>
          </cell>
          <cell r="B4310" t="str">
            <v xml:space="preserve">TE PVC C/ROSCA 90G P/ AGUA FRIA PREDIAL 1" </v>
          </cell>
          <cell r="C4310" t="str">
            <v>UN</v>
          </cell>
          <cell r="E4310">
            <v>5.03</v>
          </cell>
        </row>
        <row r="4311">
          <cell r="A4311">
            <v>7110</v>
          </cell>
          <cell r="B4311" t="str">
            <v xml:space="preserve">TE PVC C/ROSCA 90G P/ AGUA FRIA PREDIAL 2" </v>
          </cell>
          <cell r="C4311" t="str">
            <v>UN</v>
          </cell>
          <cell r="E4311">
            <v>21.31</v>
          </cell>
        </row>
        <row r="4312">
          <cell r="A4312">
            <v>7123</v>
          </cell>
          <cell r="B4312" t="str">
            <v xml:space="preserve">TE PVC C/ROSCA 90G P/ AGUA FRIA PREDIAL 3/4" </v>
          </cell>
          <cell r="C4312" t="str">
            <v>UN</v>
          </cell>
          <cell r="E4312">
            <v>1.69</v>
          </cell>
        </row>
        <row r="4313">
          <cell r="A4313">
            <v>20173</v>
          </cell>
          <cell r="B4313" t="str">
            <v xml:space="preserve">TE PVC LEVE 90G CURTO 125MM </v>
          </cell>
          <cell r="C4313" t="str">
            <v>UN</v>
          </cell>
          <cell r="E4313">
            <v>70.38</v>
          </cell>
        </row>
        <row r="4314">
          <cell r="A4314">
            <v>20174</v>
          </cell>
          <cell r="B4314" t="str">
            <v xml:space="preserve">TE PVC LEVE 90G CURTO 150MM </v>
          </cell>
          <cell r="C4314" t="str">
            <v>UN</v>
          </cell>
          <cell r="E4314">
            <v>42.6</v>
          </cell>
        </row>
        <row r="4315">
          <cell r="A4315">
            <v>20175</v>
          </cell>
          <cell r="B4315" t="str">
            <v xml:space="preserve">TE PVC LEVE 90G CURTO 200MM </v>
          </cell>
          <cell r="C4315" t="str">
            <v>UN</v>
          </cell>
          <cell r="E4315">
            <v>154.19999999999999</v>
          </cell>
        </row>
        <row r="4316">
          <cell r="A4316">
            <v>7049</v>
          </cell>
          <cell r="B4316" t="str">
            <v xml:space="preserve">TE PVC PBA NBR 10351 P/ REDE AGUA 90G BBB DN 100/ DE 110MM </v>
          </cell>
          <cell r="C4316" t="str">
            <v>UN</v>
          </cell>
          <cell r="E4316">
            <v>102.54</v>
          </cell>
        </row>
        <row r="4317">
          <cell r="A4317">
            <v>7048</v>
          </cell>
          <cell r="B4317" t="str">
            <v xml:space="preserve">TE PVC PBA NBR 10351 P/ REDE AGUA 90G BBB DN 50/ DE 60MM </v>
          </cell>
          <cell r="C4317" t="str">
            <v>UN</v>
          </cell>
          <cell r="E4317">
            <v>22.03</v>
          </cell>
        </row>
        <row r="4318">
          <cell r="A4318">
            <v>7088</v>
          </cell>
          <cell r="B4318" t="str">
            <v xml:space="preserve">TE PVC PBA NBR 10351 P/ REDE AGUA 90G BBB DN 75/ DE 85MM </v>
          </cell>
          <cell r="C4318" t="str">
            <v>UN</v>
          </cell>
          <cell r="E4318">
            <v>55.22</v>
          </cell>
        </row>
        <row r="4319">
          <cell r="A4319">
            <v>20179</v>
          </cell>
          <cell r="B4319" t="str">
            <v xml:space="preserve">TE PVC SERIE R P/ ESG PREDIAL 100 X 100MM </v>
          </cell>
          <cell r="C4319" t="str">
            <v>UN</v>
          </cell>
          <cell r="E4319">
            <v>33.090000000000003</v>
          </cell>
        </row>
        <row r="4320">
          <cell r="A4320">
            <v>20178</v>
          </cell>
          <cell r="B4320" t="str">
            <v xml:space="preserve">TE PVC SERIE R P/ ESG PREDIAL 100 X 75MM Código Descriçao do Insumo Unid Preço Mediano (R$) </v>
          </cell>
          <cell r="C4320" t="str">
            <v>UN</v>
          </cell>
          <cell r="E4320">
            <v>24.37</v>
          </cell>
        </row>
        <row r="4321">
          <cell r="A4321">
            <v>20180</v>
          </cell>
          <cell r="B4321" t="str">
            <v xml:space="preserve">TE PVC SERIE R P/ ESG PREDIAL 150 X 100MM </v>
          </cell>
          <cell r="C4321" t="str">
            <v>UN</v>
          </cell>
          <cell r="E4321">
            <v>58.89</v>
          </cell>
        </row>
        <row r="4322">
          <cell r="A4322">
            <v>20181</v>
          </cell>
          <cell r="B4322" t="str">
            <v xml:space="preserve">TE PVC SERIE R P/ ESG PREDIAL 150 X 150MM </v>
          </cell>
          <cell r="C4322" t="str">
            <v>UN</v>
          </cell>
          <cell r="E4322">
            <v>74.489999999999995</v>
          </cell>
        </row>
        <row r="4323">
          <cell r="A4323">
            <v>20177</v>
          </cell>
          <cell r="B4323" t="str">
            <v xml:space="preserve">TE PVC SERIE R P/ ESG PREDIAL 75 X 75MM </v>
          </cell>
          <cell r="C4323" t="str">
            <v>UN</v>
          </cell>
          <cell r="E4323">
            <v>18.97</v>
          </cell>
        </row>
        <row r="4324">
          <cell r="A4324">
            <v>7121</v>
          </cell>
          <cell r="B4324" t="str">
            <v xml:space="preserve">TE PVC SOLD 90G C/ BUCHA LATAO NA BOLSA CENTRAL 20MM X 1/2" </v>
          </cell>
          <cell r="C4324" t="str">
            <v>UN</v>
          </cell>
          <cell r="E4324">
            <v>5.95</v>
          </cell>
        </row>
        <row r="4325">
          <cell r="A4325">
            <v>7137</v>
          </cell>
          <cell r="B4325" t="str">
            <v xml:space="preserve">TE PVC SOLD 90G C/ BUCHA LATAO NA BOLSA CENTRAL 25MM X 1/2" </v>
          </cell>
          <cell r="C4325" t="str">
            <v>UN</v>
          </cell>
          <cell r="E4325">
            <v>6.6</v>
          </cell>
        </row>
        <row r="4326">
          <cell r="A4326">
            <v>7122</v>
          </cell>
          <cell r="B4326" t="str">
            <v xml:space="preserve">TE PVC SOLD 90G C/ BUCHA LATAO NA BOLSA CENTRAL 25MM X 3/4" </v>
          </cell>
          <cell r="C4326" t="str">
            <v>UN</v>
          </cell>
          <cell r="E4326">
            <v>6.74</v>
          </cell>
        </row>
        <row r="4327">
          <cell r="A4327">
            <v>7114</v>
          </cell>
          <cell r="B4327" t="str">
            <v xml:space="preserve">TE PVC SOLD 90G C/ BUCHA LATAO NA BOLSA CENTRAL 32MM X 3/4" </v>
          </cell>
          <cell r="C4327" t="str">
            <v>UN</v>
          </cell>
          <cell r="E4327">
            <v>11.17</v>
          </cell>
        </row>
        <row r="4328">
          <cell r="A4328">
            <v>7109</v>
          </cell>
          <cell r="B4328" t="str">
            <v xml:space="preserve">TE PVC SOLD 90G C/ ROSCA NA BOLSA CENTRAL 20MM X 1/2" </v>
          </cell>
          <cell r="C4328" t="str">
            <v>UN</v>
          </cell>
          <cell r="E4328">
            <v>1.52</v>
          </cell>
        </row>
        <row r="4329">
          <cell r="A4329">
            <v>7135</v>
          </cell>
          <cell r="B4329" t="str">
            <v xml:space="preserve">TE PVC SOLD 90G C/ ROSCA NA BOLSA CENTRAL 25MM X 1/2" </v>
          </cell>
          <cell r="C4329" t="str">
            <v>UN</v>
          </cell>
          <cell r="E4329">
            <v>2.4</v>
          </cell>
        </row>
        <row r="4330">
          <cell r="A4330">
            <v>7103</v>
          </cell>
          <cell r="B4330" t="str">
            <v xml:space="preserve">TE PVC SOLD 90G C/ ROSCA NA BOLSA CENTRAL 32MM X 3/4" </v>
          </cell>
          <cell r="C4330" t="str">
            <v>UN</v>
          </cell>
          <cell r="E4330">
            <v>6.23</v>
          </cell>
        </row>
        <row r="4331">
          <cell r="A4331">
            <v>7146</v>
          </cell>
          <cell r="B4331" t="str">
            <v xml:space="preserve">TE PVC SOLD 90G P/ AGUA FRIA PREDIAL 110MM </v>
          </cell>
          <cell r="C4331" t="str">
            <v>UN</v>
          </cell>
          <cell r="E4331">
            <v>99.97</v>
          </cell>
        </row>
        <row r="4332">
          <cell r="A4332">
            <v>7139</v>
          </cell>
          <cell r="B4332" t="str">
            <v xml:space="preserve">TE PVC SOLD 90G P/ AGUA FRIA PREDIAL 25MM </v>
          </cell>
          <cell r="C4332" t="str">
            <v>UN</v>
          </cell>
          <cell r="E4332">
            <v>0.69</v>
          </cell>
        </row>
        <row r="4333">
          <cell r="A4333">
            <v>7140</v>
          </cell>
          <cell r="B4333" t="str">
            <v xml:space="preserve">TE PVC SOLD 90G P/ AGUA FRIA PREDIAL 32MM </v>
          </cell>
          <cell r="C4333" t="str">
            <v>UN</v>
          </cell>
          <cell r="E4333">
            <v>2.08</v>
          </cell>
        </row>
        <row r="4334">
          <cell r="A4334">
            <v>7141</v>
          </cell>
          <cell r="B4334" t="str">
            <v xml:space="preserve">TE PVC SOLD 90G P/ AGUA FRIA PREDIAL 40MM </v>
          </cell>
          <cell r="C4334" t="str">
            <v>UN</v>
          </cell>
          <cell r="E4334">
            <v>5.31</v>
          </cell>
        </row>
        <row r="4335">
          <cell r="A4335">
            <v>7142</v>
          </cell>
          <cell r="B4335" t="str">
            <v xml:space="preserve">TE PVC SOLD 90G P/ AGUA FRIA PREDIAL 50MM </v>
          </cell>
          <cell r="C4335" t="str">
            <v>UN</v>
          </cell>
          <cell r="E4335">
            <v>5.54</v>
          </cell>
        </row>
        <row r="4336">
          <cell r="A4336">
            <v>7143</v>
          </cell>
          <cell r="B4336" t="str">
            <v xml:space="preserve">TE PVC SOLD 90G P/ AGUA FRIA PREDIAL 60MM </v>
          </cell>
          <cell r="C4336" t="str">
            <v>UN</v>
          </cell>
          <cell r="E4336">
            <v>21.23</v>
          </cell>
        </row>
        <row r="4337">
          <cell r="A4337">
            <v>7144</v>
          </cell>
          <cell r="B4337" t="str">
            <v xml:space="preserve">TE PVC SOLD 90G P/ AGUA FRIA PREDIAL 75MM </v>
          </cell>
          <cell r="C4337" t="str">
            <v>UN</v>
          </cell>
          <cell r="E4337">
            <v>35.08</v>
          </cell>
        </row>
        <row r="4338">
          <cell r="A4338">
            <v>7145</v>
          </cell>
          <cell r="B4338" t="str">
            <v xml:space="preserve">TE PVC SOLD 90G P/ AGUA FRIA PREDIAL 85MM </v>
          </cell>
          <cell r="C4338" t="str">
            <v>UN</v>
          </cell>
          <cell r="E4338">
            <v>48.37</v>
          </cell>
        </row>
        <row r="4339">
          <cell r="A4339">
            <v>7116</v>
          </cell>
          <cell r="B4339" t="str">
            <v xml:space="preserve">TE PVC SOLD 90G P/ ESG PREDIAL BBB DN 40MM </v>
          </cell>
          <cell r="C4339" t="str">
            <v>UN</v>
          </cell>
          <cell r="E4339">
            <v>1.94</v>
          </cell>
        </row>
        <row r="4340">
          <cell r="A4340">
            <v>7082</v>
          </cell>
          <cell r="B4340" t="str">
            <v xml:space="preserve">TE PVC 90G NBR 10569 P/ REDE COLET ESG JE BBB DN 100MM </v>
          </cell>
          <cell r="C4340" t="str">
            <v>UN</v>
          </cell>
          <cell r="E4340">
            <v>76.78</v>
          </cell>
        </row>
        <row r="4341">
          <cell r="A4341">
            <v>7083</v>
          </cell>
          <cell r="B4341" t="str">
            <v xml:space="preserve">TE PVC 90G NBR 10569 P/ REDE COLET ESG JE BBB DN 125MM </v>
          </cell>
          <cell r="C4341" t="str">
            <v>UN</v>
          </cell>
          <cell r="E4341">
            <v>133.86000000000001</v>
          </cell>
        </row>
        <row r="4342">
          <cell r="A4342">
            <v>7069</v>
          </cell>
          <cell r="B4342" t="str">
            <v xml:space="preserve">TE PVC 90G NBR 10569 P/ REDE COLET ESG JE BBB DN 150MM </v>
          </cell>
          <cell r="C4342" t="str">
            <v>UN</v>
          </cell>
          <cell r="E4342">
            <v>126.53</v>
          </cell>
        </row>
        <row r="4343">
          <cell r="A4343">
            <v>7070</v>
          </cell>
          <cell r="B4343" t="str">
            <v xml:space="preserve">TE PVC 90G NBR 10569 P/ REDE COLET ESG JE BBB DN 200MM </v>
          </cell>
          <cell r="C4343" t="str">
            <v>UN</v>
          </cell>
          <cell r="E4343">
            <v>215.12</v>
          </cell>
        </row>
        <row r="4344">
          <cell r="A4344">
            <v>7060</v>
          </cell>
          <cell r="B4344" t="str">
            <v xml:space="preserve">TE PVC 90G NBR 10569 P/ REDE COLET ESG JE BBB DN 250MM </v>
          </cell>
          <cell r="C4344" t="str">
            <v>UN</v>
          </cell>
          <cell r="E4344">
            <v>820.85</v>
          </cell>
        </row>
        <row r="4345">
          <cell r="A4345">
            <v>7061</v>
          </cell>
          <cell r="B4345" t="str">
            <v xml:space="preserve">TE PVC 90G NBR 10569 P/ REDE COLET ESG JE BBB DN 300MM </v>
          </cell>
          <cell r="C4345" t="str">
            <v>UN</v>
          </cell>
          <cell r="E4345">
            <v>1259.6300000000001</v>
          </cell>
        </row>
        <row r="4346">
          <cell r="A4346">
            <v>7065</v>
          </cell>
          <cell r="B4346" t="str">
            <v xml:space="preserve">TE PVC 90G NBR 10569 P/ REDE COLET ESG JE BBB DN 400MM </v>
          </cell>
          <cell r="C4346" t="str">
            <v>UN</v>
          </cell>
          <cell r="E4346">
            <v>1392.84</v>
          </cell>
        </row>
        <row r="4347">
          <cell r="A4347">
            <v>20172</v>
          </cell>
          <cell r="B4347" t="str">
            <v xml:space="preserve">TE PVC 90G NBR 10569 P/ REDE COLET ESG JE BBP DN 100MM </v>
          </cell>
          <cell r="C4347" t="str">
            <v>UN</v>
          </cell>
          <cell r="E4347">
            <v>30.71</v>
          </cell>
        </row>
        <row r="4348">
          <cell r="A4348">
            <v>6314</v>
          </cell>
          <cell r="B4348" t="str">
            <v xml:space="preserve">TE REDUCAO FERRO GALV 90G C/ ROSCA 3" X 2.1/2" </v>
          </cell>
          <cell r="C4348" t="str">
            <v>UN</v>
          </cell>
          <cell r="E4348">
            <v>60.08</v>
          </cell>
        </row>
        <row r="4349">
          <cell r="A4349">
            <v>6313</v>
          </cell>
          <cell r="B4349" t="str">
            <v xml:space="preserve">TE REDUCAO FERRO GALV 90G C/ ROSCA 3" X 2" </v>
          </cell>
          <cell r="C4349" t="str">
            <v>UN</v>
          </cell>
          <cell r="E4349">
            <v>59.59</v>
          </cell>
        </row>
        <row r="4350">
          <cell r="A4350">
            <v>6315</v>
          </cell>
          <cell r="B4350" t="str">
            <v xml:space="preserve">TE REDUCAO FERRO GALV 90G C/ ROSCA 4" X 2" </v>
          </cell>
          <cell r="C4350" t="str">
            <v>UN</v>
          </cell>
          <cell r="E4350">
            <v>111.67</v>
          </cell>
        </row>
        <row r="4351">
          <cell r="A4351">
            <v>6316</v>
          </cell>
          <cell r="B4351" t="str">
            <v xml:space="preserve">TE REDUCAO FERRO GALV 90G C/ ROSCA 4" X 3" </v>
          </cell>
          <cell r="C4351" t="str">
            <v>UN</v>
          </cell>
          <cell r="E4351">
            <v>111.67</v>
          </cell>
        </row>
        <row r="4352">
          <cell r="A4352">
            <v>6319</v>
          </cell>
          <cell r="B4352" t="str">
            <v xml:space="preserve">TE REDUCAO FERRO GALV 90G ROSCA 1.1/2" X 1" </v>
          </cell>
          <cell r="C4352" t="str">
            <v>UN</v>
          </cell>
          <cell r="E4352">
            <v>14.3</v>
          </cell>
        </row>
        <row r="4353">
          <cell r="A4353">
            <v>6304</v>
          </cell>
          <cell r="B4353" t="str">
            <v xml:space="preserve">TE REDUCAO FERRO GALV 90G ROSCA 1.1/2" X 3/4" </v>
          </cell>
          <cell r="C4353" t="str">
            <v>UN</v>
          </cell>
          <cell r="E4353">
            <v>13.97</v>
          </cell>
        </row>
        <row r="4354">
          <cell r="A4354">
            <v>21116</v>
          </cell>
          <cell r="B4354" t="str">
            <v xml:space="preserve">TE REDUCAO FERRO GALV 90G ROSCA 1.1/4" X 3/4" </v>
          </cell>
          <cell r="C4354" t="str">
            <v>UN</v>
          </cell>
          <cell r="E4354">
            <v>13.27</v>
          </cell>
        </row>
        <row r="4355">
          <cell r="A4355">
            <v>6320</v>
          </cell>
          <cell r="B4355" t="str">
            <v xml:space="preserve">TE REDUCAO FERRO GALV 90G ROSCA 1" X 1/2" </v>
          </cell>
          <cell r="C4355" t="str">
            <v>UN</v>
          </cell>
          <cell r="E4355">
            <v>7.94</v>
          </cell>
        </row>
        <row r="4356">
          <cell r="A4356">
            <v>6303</v>
          </cell>
          <cell r="B4356" t="str">
            <v xml:space="preserve">TE REDUCAO FERRO GALV 90G ROSCA 1" X 3/4" </v>
          </cell>
          <cell r="C4356" t="str">
            <v>UN</v>
          </cell>
          <cell r="E4356">
            <v>8.1300000000000008</v>
          </cell>
        </row>
        <row r="4357">
          <cell r="A4357">
            <v>6308</v>
          </cell>
          <cell r="B4357" t="str">
            <v xml:space="preserve">TE REDUCAO FERRO GALV 90G ROSCA 2.1/2" X 1.1/2" </v>
          </cell>
          <cell r="C4357" t="str">
            <v>UN</v>
          </cell>
          <cell r="E4357">
            <v>46.11</v>
          </cell>
        </row>
        <row r="4358">
          <cell r="A4358">
            <v>6317</v>
          </cell>
          <cell r="B4358" t="str">
            <v xml:space="preserve">TE REDUCAO FERRO GALV 90G ROSCA 2.1/2" X 1.1/4" </v>
          </cell>
          <cell r="C4358" t="str">
            <v>UN</v>
          </cell>
          <cell r="E4358">
            <v>45.56</v>
          </cell>
        </row>
        <row r="4359">
          <cell r="A4359">
            <v>6307</v>
          </cell>
          <cell r="B4359" t="str">
            <v xml:space="preserve">TE REDUCAO FERRO GALV 90G ROSCA 2.1/2" X 1" </v>
          </cell>
          <cell r="C4359" t="str">
            <v>UN</v>
          </cell>
          <cell r="E4359">
            <v>45.93</v>
          </cell>
        </row>
        <row r="4360">
          <cell r="A4360">
            <v>6309</v>
          </cell>
          <cell r="B4360" t="str">
            <v xml:space="preserve">TE REDUCAO FERRO GALV 90G ROSCA 2.1/2" X 2" </v>
          </cell>
          <cell r="C4360" t="str">
            <v>UN</v>
          </cell>
          <cell r="E4360">
            <v>45.93</v>
          </cell>
        </row>
        <row r="4361">
          <cell r="A4361">
            <v>6318</v>
          </cell>
          <cell r="B4361" t="str">
            <v xml:space="preserve">TE REDUCAO FERRO GALV 90G ROSCA 2" X 1.1/2" </v>
          </cell>
          <cell r="C4361" t="str">
            <v>UN</v>
          </cell>
          <cell r="E4361">
            <v>25.96</v>
          </cell>
        </row>
        <row r="4362">
          <cell r="A4362">
            <v>6306</v>
          </cell>
          <cell r="B4362" t="str">
            <v xml:space="preserve">TE REDUCAO FERRO GALV 90G ROSCA 2" X 1.1/4" </v>
          </cell>
          <cell r="C4362" t="str">
            <v>UN</v>
          </cell>
          <cell r="E4362">
            <v>25.53</v>
          </cell>
        </row>
        <row r="4363">
          <cell r="A4363">
            <v>6305</v>
          </cell>
          <cell r="B4363" t="str">
            <v xml:space="preserve">TE REDUCAO FERRO GALV 90G ROSCA 2" X 1" </v>
          </cell>
          <cell r="C4363" t="str">
            <v>UN</v>
          </cell>
          <cell r="E4363">
            <v>25.23</v>
          </cell>
        </row>
        <row r="4364">
          <cell r="A4364">
            <v>6302</v>
          </cell>
          <cell r="B4364" t="str">
            <v xml:space="preserve">TE REDUCAO FERRO GALV 90G ROSCA 3/4" X 1/2" </v>
          </cell>
          <cell r="C4364" t="str">
            <v>UN</v>
          </cell>
          <cell r="E4364">
            <v>4.87</v>
          </cell>
        </row>
        <row r="4365">
          <cell r="A4365">
            <v>6312</v>
          </cell>
          <cell r="B4365" t="str">
            <v xml:space="preserve">TE REDUCAO FERRO GALV 90G ROSCA 3" X 1.1/2" </v>
          </cell>
          <cell r="C4365" t="str">
            <v>UN</v>
          </cell>
          <cell r="E4365">
            <v>59.59</v>
          </cell>
        </row>
        <row r="4366">
          <cell r="A4366">
            <v>6311</v>
          </cell>
          <cell r="B4366" t="str">
            <v xml:space="preserve">TE REDUCAO FERRO GALV 90G ROSCA 3" X 1.1/4" </v>
          </cell>
          <cell r="C4366" t="str">
            <v>UN</v>
          </cell>
          <cell r="E4366">
            <v>58.86</v>
          </cell>
        </row>
        <row r="4367">
          <cell r="A4367">
            <v>6310</v>
          </cell>
          <cell r="B4367" t="str">
            <v xml:space="preserve">TE REDUCAO FERRO GALV 90G ROSCA 3" X 1" </v>
          </cell>
          <cell r="C4367" t="str">
            <v>UN</v>
          </cell>
          <cell r="E4367">
            <v>58.13</v>
          </cell>
        </row>
        <row r="4368">
          <cell r="A4368">
            <v>7119</v>
          </cell>
          <cell r="B4368" t="str">
            <v xml:space="preserve">TE REDUCAO PVC C/ ROSCA 90G P/ AGUA FRIA PREDIAL 1 X 3/4" </v>
          </cell>
          <cell r="C4368" t="str">
            <v>UN</v>
          </cell>
          <cell r="E4368">
            <v>4.1500000000000004</v>
          </cell>
        </row>
        <row r="4369">
          <cell r="A4369">
            <v>7126</v>
          </cell>
          <cell r="B4369" t="str">
            <v xml:space="preserve">TE REDUCAO PVC C/ ROSCA 90G P/ AGUA FRIA PREDIAL 1.1/2" X 3/4" </v>
          </cell>
          <cell r="C4369" t="str">
            <v>UN</v>
          </cell>
          <cell r="E4369">
            <v>9.5500000000000007</v>
          </cell>
        </row>
        <row r="4370">
          <cell r="A4370">
            <v>7120</v>
          </cell>
          <cell r="B4370" t="str">
            <v xml:space="preserve">TE REDUCAO PVC C/ ROSCA 90G P/ AGUA FRIA PREDIAL 3/4 X 1/2" </v>
          </cell>
          <cell r="C4370" t="str">
            <v>UN</v>
          </cell>
          <cell r="E4370">
            <v>2.82</v>
          </cell>
        </row>
        <row r="4371">
          <cell r="A4371">
            <v>20176</v>
          </cell>
          <cell r="B4371" t="str">
            <v xml:space="preserve">TE REDUCAO PVC LEVE 90G CURTO C/ BOLSA P/ ANEL 150 X 100MM </v>
          </cell>
          <cell r="C4371" t="str">
            <v>UN</v>
          </cell>
          <cell r="E4371">
            <v>46.34</v>
          </cell>
        </row>
        <row r="4372">
          <cell r="A4372">
            <v>11378</v>
          </cell>
          <cell r="B4372" t="str">
            <v xml:space="preserve">TE REDUCAO PVC PBA NBR 10351 P/ REDE AGUA BBB JE DN 100 X 50 /DE 110 X 60MM </v>
          </cell>
          <cell r="C4372" t="str">
            <v>UN</v>
          </cell>
          <cell r="E4372">
            <v>83.08</v>
          </cell>
        </row>
        <row r="4373">
          <cell r="A4373">
            <v>11379</v>
          </cell>
          <cell r="B4373" t="str">
            <v xml:space="preserve">TE REDUCAO PVC PBA NBR 10351 P/ REDE AGUA BBB JE DN 100 X 75 /DE 110 X 85MM Código Descriçao do Insumo Unid Preço Mediano (R$) </v>
          </cell>
          <cell r="C4373" t="str">
            <v>UN</v>
          </cell>
          <cell r="E4373">
            <v>90.73</v>
          </cell>
        </row>
        <row r="4374">
          <cell r="A4374">
            <v>11493</v>
          </cell>
          <cell r="B4374" t="str">
            <v xml:space="preserve">TE REDUCAO PVC PBA NBR 10351 P/ REDE AGUA BBB JE DN 75 X 50 /DE 85 X 60MM </v>
          </cell>
          <cell r="C4374" t="str">
            <v>UN</v>
          </cell>
          <cell r="E4374">
            <v>45.93</v>
          </cell>
        </row>
        <row r="4375">
          <cell r="A4375">
            <v>7106</v>
          </cell>
          <cell r="B4375" t="str">
            <v xml:space="preserve">TE REDUCAO PVC SOLD 90G P/ AGUA FRIA PREDIAL 110 MM X 60 MM </v>
          </cell>
          <cell r="C4375" t="str">
            <v>UN</v>
          </cell>
          <cell r="E4375">
            <v>64.75</v>
          </cell>
        </row>
        <row r="4376">
          <cell r="A4376">
            <v>7104</v>
          </cell>
          <cell r="B4376" t="str">
            <v xml:space="preserve">TE REDUCAO PVC SOLD 90G P/ AGUA FRIA PREDIAL 25 MM X 20 MM </v>
          </cell>
          <cell r="C4376" t="str">
            <v>UN</v>
          </cell>
          <cell r="E4376">
            <v>1.85</v>
          </cell>
        </row>
        <row r="4377">
          <cell r="A4377">
            <v>7136</v>
          </cell>
          <cell r="B4377" t="str">
            <v xml:space="preserve">TE REDUCAO PVC SOLD 90G P/ AGUA FRIA PREDIAL 32 MM X 25 MM </v>
          </cell>
          <cell r="C4377" t="str">
            <v>UN</v>
          </cell>
          <cell r="E4377">
            <v>3.55</v>
          </cell>
        </row>
        <row r="4378">
          <cell r="A4378">
            <v>7128</v>
          </cell>
          <cell r="B4378" t="str">
            <v xml:space="preserve">TE REDUCAO PVC SOLD 90G P/ AGUA FRIA PREDIAL 40 MM X 32 MM </v>
          </cell>
          <cell r="C4378" t="str">
            <v>UN</v>
          </cell>
          <cell r="E4378">
            <v>4.9400000000000004</v>
          </cell>
        </row>
        <row r="4379">
          <cell r="A4379">
            <v>7108</v>
          </cell>
          <cell r="B4379" t="str">
            <v xml:space="preserve">TE REDUCAO PVC SOLD 90G P/ AGUA FRIA PREDIAL 50 MM X 20 MM </v>
          </cell>
          <cell r="C4379" t="str">
            <v>UN</v>
          </cell>
          <cell r="E4379">
            <v>6.69</v>
          </cell>
        </row>
        <row r="4380">
          <cell r="A4380">
            <v>7129</v>
          </cell>
          <cell r="B4380" t="str">
            <v xml:space="preserve">TE REDUCAO PVC SOLD 90G P/ AGUA FRIA PREDIAL 50 MM X 25 MM </v>
          </cell>
          <cell r="C4380" t="str">
            <v>UN</v>
          </cell>
          <cell r="E4380">
            <v>5.63</v>
          </cell>
        </row>
        <row r="4381">
          <cell r="A4381">
            <v>7130</v>
          </cell>
          <cell r="B4381" t="str">
            <v xml:space="preserve">TE REDUCAO PVC SOLD 90G P/ AGUA FRIA PREDIAL 50 MM X 32 MM </v>
          </cell>
          <cell r="C4381" t="str">
            <v>UN</v>
          </cell>
          <cell r="E4381">
            <v>8.82</v>
          </cell>
        </row>
        <row r="4382">
          <cell r="A4382">
            <v>7131</v>
          </cell>
          <cell r="B4382" t="str">
            <v xml:space="preserve">TE REDUCAO PVC SOLD 90G P/ AGUA FRIA PREDIAL 50 MM X 40 MM </v>
          </cell>
          <cell r="C4382" t="str">
            <v>UN</v>
          </cell>
          <cell r="E4382">
            <v>10.98</v>
          </cell>
        </row>
        <row r="4383">
          <cell r="A4383">
            <v>7132</v>
          </cell>
          <cell r="B4383" t="str">
            <v xml:space="preserve">TE REDUCAO PVC SOLD 90G P/ AGUA FRIA PREDIAL 75 MM X 50 MM </v>
          </cell>
          <cell r="C4383" t="str">
            <v>UN</v>
          </cell>
          <cell r="E4383">
            <v>24.37</v>
          </cell>
        </row>
        <row r="4384">
          <cell r="A4384">
            <v>7133</v>
          </cell>
          <cell r="B4384" t="str">
            <v xml:space="preserve">TE REDUCAO PVC SOLD 90G P/ AGUA FRIA PREDIAL 85 MM X 60 MM </v>
          </cell>
          <cell r="C4384" t="str">
            <v>UN</v>
          </cell>
          <cell r="E4384">
            <v>52.29</v>
          </cell>
        </row>
        <row r="4385">
          <cell r="A4385">
            <v>7066</v>
          </cell>
          <cell r="B4385" t="str">
            <v xml:space="preserve">TE REDUCAO PVC 90G NBR 10569 P/ REDE COLET ESG JE BBB DN 200 X 150MM </v>
          </cell>
          <cell r="C4385" t="str">
            <v>UN</v>
          </cell>
          <cell r="E4385">
            <v>252.13</v>
          </cell>
        </row>
        <row r="4386">
          <cell r="A4386">
            <v>7068</v>
          </cell>
          <cell r="B4386" t="str">
            <v xml:space="preserve">TE REDUCAO PVC 90G NBR 10569 P/ REDE COLET ESG JE BBB DN 250 X 150MM </v>
          </cell>
          <cell r="C4386" t="str">
            <v>UN</v>
          </cell>
          <cell r="E4386">
            <v>445.69</v>
          </cell>
        </row>
        <row r="4387">
          <cell r="A4387">
            <v>7091</v>
          </cell>
          <cell r="B4387" t="str">
            <v xml:space="preserve">TE SANITARIO PVC P/ ESG PREDIAL DN 100 X 100MM </v>
          </cell>
          <cell r="C4387" t="str">
            <v>UN</v>
          </cell>
          <cell r="E4387">
            <v>10.199999999999999</v>
          </cell>
        </row>
        <row r="4388">
          <cell r="A4388">
            <v>11655</v>
          </cell>
          <cell r="B4388" t="str">
            <v xml:space="preserve">TE SANITARIO PVC P/ ESG PREDIAL DN 100X50MM </v>
          </cell>
          <cell r="C4388" t="str">
            <v>UN</v>
          </cell>
          <cell r="E4388">
            <v>9.3699999999999992</v>
          </cell>
        </row>
        <row r="4389">
          <cell r="A4389">
            <v>11656</v>
          </cell>
          <cell r="B4389" t="str">
            <v xml:space="preserve">TE SANITARIO PVC P/ ESG PREDIAL DN 100X75MM </v>
          </cell>
          <cell r="C4389" t="str">
            <v>UN</v>
          </cell>
          <cell r="E4389">
            <v>8.91</v>
          </cell>
        </row>
        <row r="4390">
          <cell r="A4390">
            <v>7097</v>
          </cell>
          <cell r="B4390" t="str">
            <v xml:space="preserve">TE SANITARIO PVC P/ ESG PREDIAL DN 50 X 50MM </v>
          </cell>
          <cell r="C4390" t="str">
            <v>UN</v>
          </cell>
          <cell r="E4390">
            <v>4.0199999999999996</v>
          </cell>
        </row>
        <row r="4391">
          <cell r="A4391">
            <v>11657</v>
          </cell>
          <cell r="B4391" t="str">
            <v xml:space="preserve">TE SANITARIO PVC P/ ESG PREDIAL DN 75X50 MM </v>
          </cell>
          <cell r="C4391" t="str">
            <v>UN</v>
          </cell>
          <cell r="E4391">
            <v>7.52</v>
          </cell>
        </row>
        <row r="4392">
          <cell r="A4392">
            <v>11658</v>
          </cell>
          <cell r="B4392" t="str">
            <v xml:space="preserve">TE SANITARIO PVC P/ ESG PREDIAL DN 75X75 MM </v>
          </cell>
          <cell r="C4392" t="str">
            <v>UN</v>
          </cell>
          <cell r="E4392">
            <v>10.38</v>
          </cell>
        </row>
        <row r="4393">
          <cell r="A4393">
            <v>7153</v>
          </cell>
          <cell r="B4393" t="str">
            <v xml:space="preserve">TECNICO DE LABORATORIO </v>
          </cell>
          <cell r="C4393" t="str">
            <v>H</v>
          </cell>
          <cell r="E4393">
            <v>20.95</v>
          </cell>
        </row>
        <row r="4394">
          <cell r="A4394">
            <v>6175</v>
          </cell>
          <cell r="B4394" t="str">
            <v xml:space="preserve">TECNICO DE SONDAGEM </v>
          </cell>
          <cell r="C4394" t="str">
            <v>H</v>
          </cell>
          <cell r="E4394">
            <v>25.17</v>
          </cell>
        </row>
        <row r="4395">
          <cell r="A4395">
            <v>10914</v>
          </cell>
          <cell r="B4395" t="str">
            <v xml:space="preserve">TELA ACO SOLDADA L-92 15X30CM CA-60 FIO 4,2X3,4MM 0,99KG/M2 LARG=2,45M </v>
          </cell>
          <cell r="C4395" t="str">
            <v>KG</v>
          </cell>
          <cell r="E4395">
            <v>15.09</v>
          </cell>
        </row>
        <row r="4396">
          <cell r="A4396">
            <v>10915</v>
          </cell>
          <cell r="B4396" t="str">
            <v xml:space="preserve">TELA ACO SOLDADA NERVURADA CA - 60, Q-61, (0,97 KG/M2), DIÂMETRO DO FIO = 3,4 MM, LARGURA = 2,45 X 120 METROS DE COMPRIMENTO, ESPAÇAMENTO DA MALHA = 15X15CM </v>
          </cell>
          <cell r="C4396" t="str">
            <v>KG</v>
          </cell>
          <cell r="E4396">
            <v>5.7</v>
          </cell>
        </row>
        <row r="4397">
          <cell r="A4397">
            <v>10916</v>
          </cell>
          <cell r="B4397" t="str">
            <v xml:space="preserve">TELA ACO SOLDADA NERVURADA CA - 60, Q-92 (1,48 KG/M2), DIÂMETRO DO FIO = 4,2 MM, LARGURA = 2,45 X 60 METROS DE COMPRIMENTO, ESPAÇAMENTO DA MALHA = 15X15CM </v>
          </cell>
          <cell r="C4397" t="str">
            <v>KG</v>
          </cell>
          <cell r="E4397">
            <v>5.66</v>
          </cell>
        </row>
        <row r="4398">
          <cell r="A4398">
            <v>21141</v>
          </cell>
          <cell r="B4398" t="str">
            <v xml:space="preserve">TELA ACO SOLDADA NERVURADA CA - 60, Q-92 (1,48 KG/M2), DIÂMETRO DO FIO = 4,2 MM, LARGURA =2,45 X 60 METROS DE COMPRIMENTO, ESPAÇAMENTO DA MALHA = 15X15CM CMS </v>
          </cell>
          <cell r="C4398" t="str">
            <v>M²</v>
          </cell>
          <cell r="E4398">
            <v>8.76</v>
          </cell>
        </row>
        <row r="4399">
          <cell r="A4399">
            <v>7154</v>
          </cell>
          <cell r="B4399" t="str">
            <v xml:space="preserve">TELA ACO SOLDADA NERVURADA CA-60, Q-138, (2,20 KG/M2), DIÂMETRO DO FIO=4,2MM, LARGURA=2,45 X 120 METROS DE COMPRIMENTO, ESPAÇAMENTO DA MALHA = 10 X 10 CM </v>
          </cell>
          <cell r="C4399" t="str">
            <v>KG</v>
          </cell>
          <cell r="E4399">
            <v>5.75</v>
          </cell>
        </row>
        <row r="4400">
          <cell r="A4400">
            <v>7155</v>
          </cell>
          <cell r="B4400" t="str">
            <v xml:space="preserve">TELA ACO SOLDADA NERVURADA CA-60, Q-138, (2,20KG/M2), DIÂMETRO DO FIO =4,2MM, LARGURA=2,45 X 120 METROS DE COMPRIMENTO, ESPAÇAMENTO DA MALHA = 10 X 10 CM </v>
          </cell>
          <cell r="C4400" t="str">
            <v>M²</v>
          </cell>
          <cell r="E4400">
            <v>12.77</v>
          </cell>
        </row>
        <row r="4401">
          <cell r="A4401">
            <v>10917</v>
          </cell>
          <cell r="B4401" t="str">
            <v xml:space="preserve">TELA ACO SOLDADA NERVURADA CA-60, Q-61, (0,97 KG/M2), DIÂMETRO DO FIO = 3,4 MM, LARGURA = 2,45 X 120 METROS DE COMPRIMENTO, ESPAÇAMENTO DA MALHA = 15X15CM </v>
          </cell>
          <cell r="C4401" t="str">
            <v>M²</v>
          </cell>
          <cell r="E4401">
            <v>5.54</v>
          </cell>
        </row>
        <row r="4402">
          <cell r="A4402">
            <v>10919</v>
          </cell>
          <cell r="B4402" t="str">
            <v xml:space="preserve">TELA ACO SOLDADA Q-47 15X15CM FIO 3,0 X 3,0MM 0,75KG/M2 </v>
          </cell>
          <cell r="C4402" t="str">
            <v>M²</v>
          </cell>
          <cell r="E4402">
            <v>17.100000000000001</v>
          </cell>
        </row>
        <row r="4403">
          <cell r="A4403">
            <v>10932</v>
          </cell>
          <cell r="B4403" t="str">
            <v xml:space="preserve">TELA ARAME GALV FIO 8 BWG (4,19MM) MALHA 2" (5X5CM) QUADRADA OU LOSANGO H=2,0M </v>
          </cell>
          <cell r="C4403" t="str">
            <v>M²</v>
          </cell>
          <cell r="E4403">
            <v>31.64</v>
          </cell>
        </row>
        <row r="4404">
          <cell r="A4404">
            <v>7162</v>
          </cell>
          <cell r="B4404" t="str">
            <v xml:space="preserve">TELA ARAME GALV FIO 10 BWG (3,4MM) MALHA 2" (5 X 5CM) QUADRADA OU LOSANGO H= 2,0M </v>
          </cell>
          <cell r="C4404" t="str">
            <v>M²</v>
          </cell>
          <cell r="E4404">
            <v>16.87</v>
          </cell>
        </row>
        <row r="4405">
          <cell r="A4405">
            <v>10925</v>
          </cell>
          <cell r="B4405" t="str">
            <v xml:space="preserve">TELA ARAME GALV FIO 10 BWG (3,4MM) MALHA 8 X 8CM QUADRADA OU LOSANGO H=2,0M </v>
          </cell>
          <cell r="C4405" t="str">
            <v>M²</v>
          </cell>
          <cell r="E4405">
            <v>11.86</v>
          </cell>
        </row>
        <row r="4406">
          <cell r="A4406">
            <v>10926</v>
          </cell>
          <cell r="B4406" t="str">
            <v xml:space="preserve">TELA ARAME GALV FIO 12 BWG (2,77MM) MALHA 1.1/2" (4 X 4CM) QUADRADA OU LOSANGO H=2,0M </v>
          </cell>
          <cell r="C4406" t="str">
            <v>M²</v>
          </cell>
          <cell r="E4406">
            <v>14.5</v>
          </cell>
        </row>
        <row r="4407">
          <cell r="A4407">
            <v>10933</v>
          </cell>
          <cell r="B4407" t="str">
            <v xml:space="preserve">TELA ARAME GALV FIO 12 BWG (2,77MM) MALHA 4" (10 X 10CM) QUADRADA OU LOSANGO H=2,0M </v>
          </cell>
          <cell r="C4407" t="str">
            <v>M²</v>
          </cell>
          <cell r="E4407">
            <v>8.99</v>
          </cell>
        </row>
        <row r="4408">
          <cell r="A4408">
            <v>10927</v>
          </cell>
          <cell r="B4408" t="str">
            <v xml:space="preserve">TELA ARAME GALV FIO 12 BWG (2,77MM) MALHA 8 X 8CM QUADRADA OU LOSANGO H = 2,0M </v>
          </cell>
          <cell r="C4408" t="str">
            <v>M²</v>
          </cell>
          <cell r="E4408">
            <v>7.65</v>
          </cell>
        </row>
        <row r="4409">
          <cell r="A4409">
            <v>7167</v>
          </cell>
          <cell r="B4409" t="str">
            <v xml:space="preserve">TELA ARAME GALV FIO 14 BWG (2,11MM) MALHA 2" (5x5cm) QUADRADA OU LOSANGO H = 2,0M </v>
          </cell>
          <cell r="C4409" t="str">
            <v>M²</v>
          </cell>
          <cell r="E4409">
            <v>7.57</v>
          </cell>
        </row>
        <row r="4410">
          <cell r="A4410">
            <v>10928</v>
          </cell>
          <cell r="B4410" t="str">
            <v xml:space="preserve">TELA ARAME GALV FIO 14 BWG (2,11MM) MALHA 8 X 8CM QUADRADA OU LOSANGO H=2,0M </v>
          </cell>
          <cell r="C4410" t="str">
            <v>M²</v>
          </cell>
          <cell r="E4410">
            <v>6.54</v>
          </cell>
        </row>
        <row r="4411">
          <cell r="A4411">
            <v>10929</v>
          </cell>
          <cell r="B4411" t="str">
            <v xml:space="preserve">TELA ARAME GALV FIO 18 BWG (1,24MM) MALHA 2 X 2CM QUADRADA OU LOSANGO </v>
          </cell>
          <cell r="C4411" t="str">
            <v>M²</v>
          </cell>
          <cell r="E4411">
            <v>12.65</v>
          </cell>
        </row>
        <row r="4412">
          <cell r="A4412">
            <v>10931</v>
          </cell>
          <cell r="B4412" t="str">
            <v xml:space="preserve">TELA ARAME GALV FIO 24 BWG MALHA 1/2" P/ VIVEIROS </v>
          </cell>
          <cell r="C4412" t="str">
            <v>M²</v>
          </cell>
          <cell r="E4412">
            <v>6.51</v>
          </cell>
        </row>
        <row r="4413">
          <cell r="A4413">
            <v>7164</v>
          </cell>
          <cell r="B4413" t="str">
            <v xml:space="preserve">TELA ARAME GALV PRENSADO FIO 12 (2,77MM) MALHA 2" (5 X 5CM) </v>
          </cell>
          <cell r="C4413" t="str">
            <v>M²</v>
          </cell>
          <cell r="E4413">
            <v>15.82</v>
          </cell>
        </row>
        <row r="4414">
          <cell r="A4414">
            <v>11589</v>
          </cell>
          <cell r="B4414" t="str">
            <v xml:space="preserve">TELA ARAME GALV REVEST C/ PVC FIO 14 BWG (2,11MM) MALHA 6 X 8CM P/GABIAO MANTA 4 X 2 X 0,3M </v>
          </cell>
          <cell r="C4414" t="str">
            <v>UN</v>
          </cell>
          <cell r="E4414">
            <v>468.95</v>
          </cell>
        </row>
        <row r="4415">
          <cell r="A4415">
            <v>10935</v>
          </cell>
          <cell r="B4415" t="str">
            <v xml:space="preserve">TELA ARAME GALV REVESTIDO C/ PVC FIO 12 BWG (2,77MM) MALHA 3" (7,5 X 7,5CM) </v>
          </cell>
          <cell r="C4415" t="str">
            <v>M²</v>
          </cell>
          <cell r="E4415">
            <v>12.87</v>
          </cell>
        </row>
        <row r="4416">
          <cell r="A4416">
            <v>10937</v>
          </cell>
          <cell r="B4416" t="str">
            <v xml:space="preserve">TELA ARAME GALV REVESTIDO C/ PVC FIO 14 BWG (2,11MM) MALHA 2" (5 X 5CM) </v>
          </cell>
          <cell r="C4416" t="str">
            <v>M²</v>
          </cell>
          <cell r="E4416">
            <v>11.97</v>
          </cell>
        </row>
        <row r="4417">
          <cell r="A4417">
            <v>7156</v>
          </cell>
          <cell r="B4417" t="str">
            <v xml:space="preserve">TELA DE ACO SOLDADA CA-60, Q-196 (3,11 KG/M2), DIAMETRO DO FIO = 5,00 MM, LARGURA = 2,45 M, ESPACAMENTO = 10 X 10 CM </v>
          </cell>
          <cell r="C4417" t="str">
            <v>M²</v>
          </cell>
          <cell r="E4417">
            <v>16.47</v>
          </cell>
        </row>
        <row r="4418">
          <cell r="A4418">
            <v>7158</v>
          </cell>
          <cell r="B4418" t="str">
            <v xml:space="preserve">TELA DE ARAME GALVANIZADO, DIÂMETRO DO FIO = 2,77 MM (12 BWG), ESPAÇAMENTO DA MALHA 5 X 5 CM, H=2M PARA ALAMBRADO </v>
          </cell>
          <cell r="C4418" t="str">
            <v>M²</v>
          </cell>
          <cell r="E4418">
            <v>11.6</v>
          </cell>
        </row>
        <row r="4419">
          <cell r="A4419">
            <v>7169</v>
          </cell>
          <cell r="B4419" t="str">
            <v xml:space="preserve">TELA DE ESTUQUE - TIPO STANDARD </v>
          </cell>
          <cell r="C4419" t="str">
            <v>M²</v>
          </cell>
          <cell r="E4419">
            <v>1.56</v>
          </cell>
        </row>
        <row r="4420">
          <cell r="A4420">
            <v>7170</v>
          </cell>
          <cell r="B4420" t="str">
            <v xml:space="preserve">TELA DE NYLON OU PLÁSTICA COM MALHA DE 5 MM, TIPO FACHADEIRA, PARA PROTEÇÃO DE OBRAS EM EDIFÍCIOS </v>
          </cell>
          <cell r="C4420" t="str">
            <v>M²</v>
          </cell>
          <cell r="E4420">
            <v>2.39</v>
          </cell>
        </row>
        <row r="4421">
          <cell r="A4421">
            <v>7161</v>
          </cell>
          <cell r="B4421" t="str">
            <v xml:space="preserve">TELA METAL EXPANDIDO DEPLOYE MALHA LOSANGO 3/4" CORDAO 0,9MM ESP 0,6MM </v>
          </cell>
          <cell r="C4421" t="str">
            <v>M²</v>
          </cell>
          <cell r="E4421">
            <v>1.21</v>
          </cell>
        </row>
        <row r="4422">
          <cell r="A4422">
            <v>10936</v>
          </cell>
          <cell r="B4422" t="str">
            <v xml:space="preserve">TELA METAL REFORCADA FIO 12 BWG (2,77MM) MALHA QUADRADA 3 X 3CM Código Descriçao do Insumo Unid Preço Mediano (R$) </v>
          </cell>
          <cell r="C4422" t="str">
            <v>M²</v>
          </cell>
          <cell r="E4422">
            <v>25.02</v>
          </cell>
        </row>
        <row r="4423">
          <cell r="A4423">
            <v>25069</v>
          </cell>
          <cell r="B4423" t="str">
            <v xml:space="preserve">TELA NYLON P/REVESTIMENTO POCO FILTRANTE </v>
          </cell>
          <cell r="C4423" t="str">
            <v>M²</v>
          </cell>
          <cell r="E4423">
            <v>8.8000000000000007</v>
          </cell>
        </row>
        <row r="4424">
          <cell r="A4424">
            <v>10920</v>
          </cell>
          <cell r="B4424" t="str">
            <v xml:space="preserve">TELA SOLDADA ARAME GALVANIZADO 12 BWG (2,77MM) MALHA 15 X 5CM </v>
          </cell>
          <cell r="C4424" t="str">
            <v>M²</v>
          </cell>
          <cell r="E4424">
            <v>10.01</v>
          </cell>
        </row>
        <row r="4425">
          <cell r="A4425">
            <v>7243</v>
          </cell>
          <cell r="B4425" t="str">
            <v xml:space="preserve">TELHA ACO ZINCADO TRAPEZOIDAL ESP=0,5MM </v>
          </cell>
          <cell r="C4425" t="str">
            <v>M²</v>
          </cell>
          <cell r="E4425">
            <v>29.98</v>
          </cell>
        </row>
        <row r="4426">
          <cell r="A4426">
            <v>7238</v>
          </cell>
          <cell r="B4426" t="str">
            <v xml:space="preserve">TELHA ALUMINIO ONDULADA E = 0,5MM </v>
          </cell>
          <cell r="C4426" t="str">
            <v>M²</v>
          </cell>
          <cell r="E4426">
            <v>25</v>
          </cell>
        </row>
        <row r="4427">
          <cell r="A4427">
            <v>7239</v>
          </cell>
          <cell r="B4427" t="str">
            <v xml:space="preserve">TELHA ALUMINIO ONDULADA E = 0,6MM </v>
          </cell>
          <cell r="C4427" t="str">
            <v>M²</v>
          </cell>
          <cell r="E4427">
            <v>28.51</v>
          </cell>
        </row>
        <row r="4428">
          <cell r="A4428">
            <v>7240</v>
          </cell>
          <cell r="B4428" t="str">
            <v xml:space="preserve">TELHA ALUMINIO ONDULADA E = 0,7MM </v>
          </cell>
          <cell r="C4428" t="str">
            <v>M²</v>
          </cell>
          <cell r="E4428">
            <v>35.06</v>
          </cell>
        </row>
        <row r="4429">
          <cell r="A4429">
            <v>11067</v>
          </cell>
          <cell r="B4429" t="str">
            <v xml:space="preserve">TELHA ALUMINIO TRAPEZOIDAL E = 0,5 MM </v>
          </cell>
          <cell r="C4429" t="str">
            <v>KG</v>
          </cell>
          <cell r="E4429">
            <v>17.53</v>
          </cell>
        </row>
        <row r="4430">
          <cell r="A4430">
            <v>11068</v>
          </cell>
          <cell r="B4430" t="str">
            <v xml:space="preserve">TELHA ALUMINIO TRAPEZOIDAL E = 0,7 MM </v>
          </cell>
          <cell r="C4430" t="str">
            <v>KG</v>
          </cell>
          <cell r="E4430">
            <v>19.79</v>
          </cell>
        </row>
        <row r="4431">
          <cell r="A4431">
            <v>14171</v>
          </cell>
          <cell r="B4431" t="str">
            <v xml:space="preserve">TELHA AUTO-PORTANTE ACO ZINCADO A-120 C/ PRE-PINTURA E=0,95MM </v>
          </cell>
          <cell r="C4431" t="str">
            <v>M²</v>
          </cell>
          <cell r="E4431">
            <v>142.08000000000001</v>
          </cell>
        </row>
        <row r="4432">
          <cell r="A4432">
            <v>14170</v>
          </cell>
          <cell r="B4432" t="str">
            <v xml:space="preserve">TELHA AUTO-PORTANTE ACO ZINCADO A-120 SEM PINTURA E=0,95MM </v>
          </cell>
          <cell r="C4432" t="str">
            <v>M²</v>
          </cell>
          <cell r="E4432">
            <v>102.15</v>
          </cell>
        </row>
        <row r="4433">
          <cell r="A4433">
            <v>14173</v>
          </cell>
          <cell r="B4433" t="str">
            <v xml:space="preserve">TELHA AUTO-PORTANTE ACO ZINCADO A-259 C/ PRE-PINTURA E= 0,95MM </v>
          </cell>
          <cell r="C4433" t="str">
            <v>M²</v>
          </cell>
          <cell r="E4433">
            <v>100.39</v>
          </cell>
        </row>
        <row r="4434">
          <cell r="A4434">
            <v>14175</v>
          </cell>
          <cell r="B4434" t="str">
            <v xml:space="preserve">TELHA AUTO-PORTANTE ACO ZINCADO A-440 C/ PRE-PINTURA E= 1,25MM </v>
          </cell>
          <cell r="C4434" t="str">
            <v>M²</v>
          </cell>
          <cell r="E4434">
            <v>142.08000000000001</v>
          </cell>
        </row>
        <row r="4435">
          <cell r="A4435">
            <v>14174</v>
          </cell>
          <cell r="B4435" t="str">
            <v xml:space="preserve">TELHA AUTO-PORTANTE ACO ZINCADO A-440 SEM PINTURA E=1,25MM </v>
          </cell>
          <cell r="C4435" t="str">
            <v>M²</v>
          </cell>
          <cell r="E4435">
            <v>102.15</v>
          </cell>
        </row>
        <row r="4436">
          <cell r="A4436">
            <v>14177</v>
          </cell>
          <cell r="B4436" t="str">
            <v xml:space="preserve">TELHA AUTO-PORTANTE ACO ZINCADO A-494 C/ PRE-PINTURA - E=1,55MM </v>
          </cell>
          <cell r="C4436" t="str">
            <v>M²</v>
          </cell>
          <cell r="E4436">
            <v>177.95</v>
          </cell>
        </row>
        <row r="4437">
          <cell r="A4437">
            <v>14179</v>
          </cell>
          <cell r="B4437" t="str">
            <v xml:space="preserve">TELHA AUTO-PORTANTE ACO ZINCADO A-530 C/ PRE-PINTURA - E= 1,95MM </v>
          </cell>
          <cell r="C4437" t="str">
            <v>M²</v>
          </cell>
          <cell r="E4437">
            <v>249.2</v>
          </cell>
        </row>
        <row r="4438">
          <cell r="A4438">
            <v>14178</v>
          </cell>
          <cell r="B4438" t="str">
            <v xml:space="preserve">TELHA AUTO-PORTANTE ACO ZINCADO A-530 SEM PINTURA E= 1,95MM </v>
          </cell>
          <cell r="C4438" t="str">
            <v>M²</v>
          </cell>
          <cell r="E4438">
            <v>184.97</v>
          </cell>
        </row>
        <row r="4439">
          <cell r="A4439">
            <v>14176</v>
          </cell>
          <cell r="B4439" t="str">
            <v xml:space="preserve">TELHA AUTO-PORTANTE ACO ZINCADO SEM PINTURA A-494 E=1,55MM </v>
          </cell>
          <cell r="C4439" t="str">
            <v>M²</v>
          </cell>
          <cell r="E4439">
            <v>134.63999999999999</v>
          </cell>
        </row>
        <row r="4440">
          <cell r="A4440">
            <v>7177</v>
          </cell>
          <cell r="B4440" t="str">
            <v xml:space="preserve">TELHA CERAMICA NAO ESMALTADA TIPO CAPA-CANAL, DE 1A. QUALIDADE (COBERTURA DE *17* TELHAS POR M2) </v>
          </cell>
          <cell r="C4440" t="str">
            <v>UN</v>
          </cell>
          <cell r="E4440">
            <v>0.44</v>
          </cell>
        </row>
        <row r="4441">
          <cell r="A4441">
            <v>7172</v>
          </cell>
          <cell r="B4441" t="str">
            <v xml:space="preserve">TELHA CERAMICA TIPO CANAL, DE 1A. QUALIDADE, COM 50 CM (COBERTURA DE *26* TELHAS POR M2) - MILHEIRO </v>
          </cell>
          <cell r="C4441" t="str">
            <v>UN</v>
          </cell>
          <cell r="E4441">
            <v>0.42</v>
          </cell>
        </row>
        <row r="4442">
          <cell r="A4442">
            <v>7176</v>
          </cell>
          <cell r="B4442" t="str">
            <v xml:space="preserve">TELHA CERAMICA TIPO COLONIAL COMP = 46,0 A 50,0CM - 25 A 27 UN/M2 </v>
          </cell>
          <cell r="C4442" t="str">
            <v>UN</v>
          </cell>
          <cell r="E4442">
            <v>0.45</v>
          </cell>
        </row>
        <row r="4443">
          <cell r="A4443">
            <v>20194</v>
          </cell>
          <cell r="B4443" t="str">
            <v xml:space="preserve">TELHA CERAMICA TIPO COLONIAL COMP = 56CM - 16UN/M2 </v>
          </cell>
          <cell r="C4443" t="str">
            <v>UN</v>
          </cell>
          <cell r="E4443">
            <v>0.9</v>
          </cell>
        </row>
        <row r="4444">
          <cell r="A4444">
            <v>11087</v>
          </cell>
          <cell r="B4444" t="str">
            <v xml:space="preserve">TELHA CERAMICA TIPO COLONIAL DE 2A. QUALIDADE COMP = 46 A 50,0CM - 25 A 27UN/M2 </v>
          </cell>
          <cell r="C4444" t="str">
            <v>UN</v>
          </cell>
          <cell r="E4444">
            <v>0.22</v>
          </cell>
        </row>
        <row r="4445">
          <cell r="A4445">
            <v>7173</v>
          </cell>
          <cell r="B4445" t="str">
            <v xml:space="preserve">TELHA CERAMICA TIPO COLONIAL, DE 1A. QUALIDADE, COM 46 A 50 CM (COBERTURA DE *26* TELHAS POR M2) </v>
          </cell>
          <cell r="C4445" t="str">
            <v>MIL</v>
          </cell>
          <cell r="E4445">
            <v>445</v>
          </cell>
        </row>
        <row r="4446">
          <cell r="A4446">
            <v>20273</v>
          </cell>
          <cell r="B4446" t="str">
            <v xml:space="preserve">TELHA CERAMICA TIPO DUPLANA </v>
          </cell>
          <cell r="C4446" t="str">
            <v>UN</v>
          </cell>
          <cell r="E4446">
            <v>1.05</v>
          </cell>
        </row>
        <row r="4447">
          <cell r="A4447">
            <v>7183</v>
          </cell>
          <cell r="B4447" t="str">
            <v xml:space="preserve">TELHA CERAMICA TIPO FRANCESA, DE 1A. QUALIDADE (COBERTURA DE *16* TELHAS POR M2) </v>
          </cell>
          <cell r="C4447" t="str">
            <v>UN</v>
          </cell>
          <cell r="E4447">
            <v>0.83</v>
          </cell>
        </row>
        <row r="4448">
          <cell r="A4448">
            <v>7180</v>
          </cell>
          <cell r="B4448" t="str">
            <v xml:space="preserve">TELHA CERAMICA TIPO PAULISTA, DE 1A. QUALIDADE, COM 33 CM (COBERTURA DE *26* TELHAS POR M2) </v>
          </cell>
          <cell r="C4448" t="str">
            <v>UN</v>
          </cell>
          <cell r="E4448">
            <v>0.85</v>
          </cell>
        </row>
        <row r="4449">
          <cell r="A4449">
            <v>7178</v>
          </cell>
          <cell r="B4449" t="str">
            <v xml:space="preserve">TELHA CERAMICA TIPO PAULISTINHA (TRAPEZOIDAL) - 26UN/M2 </v>
          </cell>
          <cell r="C4449" t="str">
            <v>UN</v>
          </cell>
          <cell r="E4449">
            <v>0.85</v>
          </cell>
        </row>
        <row r="4450">
          <cell r="A4450">
            <v>11088</v>
          </cell>
          <cell r="B4450" t="str">
            <v xml:space="preserve">TELHA CERAMICA TIPO PLAN, DE 1A. QUALIDADE, COM 46 A 50 CM (COBERTURA DE 26 A 33 TELHAS POR M2) </v>
          </cell>
          <cell r="C4450" t="str">
            <v>UN</v>
          </cell>
          <cell r="E4450">
            <v>0.85</v>
          </cell>
        </row>
        <row r="4451">
          <cell r="A4451">
            <v>7175</v>
          </cell>
          <cell r="B4451" t="str">
            <v xml:space="preserve">TELHA CERAMICA TIPO ROMANA, DE 1A. QUALIDADE, COM 41 CM (COBERTURA DE 18 TELHAS POR M2) </v>
          </cell>
          <cell r="C4451" t="str">
            <v>UN</v>
          </cell>
          <cell r="E4451">
            <v>1.25</v>
          </cell>
        </row>
        <row r="4452">
          <cell r="A4452">
            <v>25007</v>
          </cell>
          <cell r="B4452" t="str">
            <v xml:space="preserve">TELHA CHAPA ACO ONDULADA ZINCADA E = 0,5 MM </v>
          </cell>
          <cell r="C4452" t="str">
            <v>M²</v>
          </cell>
          <cell r="E4452">
            <v>24.89</v>
          </cell>
        </row>
        <row r="4453">
          <cell r="A4453">
            <v>7184</v>
          </cell>
          <cell r="B4453" t="str">
            <v xml:space="preserve">TELHA DE FIBRA DE VIDRO ONDULADA, E = 0,6 MM, DE *0,50 X 2,44* M </v>
          </cell>
          <cell r="C4453" t="str">
            <v>M²</v>
          </cell>
          <cell r="E4453">
            <v>23.28</v>
          </cell>
        </row>
        <row r="4454">
          <cell r="A4454">
            <v>7186</v>
          </cell>
          <cell r="B4454" t="str">
            <v xml:space="preserve">TELHA DE FIBROCIMENTO ONDULADA E=6MM, DE *1,83 X 1,10* M (SEM AMIANTO) </v>
          </cell>
          <cell r="C4454" t="str">
            <v>UN</v>
          </cell>
          <cell r="E4454">
            <v>36.9</v>
          </cell>
        </row>
        <row r="4455">
          <cell r="A4455">
            <v>7245</v>
          </cell>
          <cell r="B4455" t="str">
            <v xml:space="preserve">TELHA DE VIDRO TIPO FRANCESA, *39 X 23* CM </v>
          </cell>
          <cell r="C4455" t="str">
            <v>UN</v>
          </cell>
          <cell r="E4455">
            <v>23.44</v>
          </cell>
        </row>
        <row r="4456">
          <cell r="A4456">
            <v>7212</v>
          </cell>
          <cell r="B4456" t="str">
            <v xml:space="preserve">TELHA ESTRUTURAL FIBROCIMENTO CANALETE 49 OU KALHETA C = 7,20 M </v>
          </cell>
          <cell r="C4456" t="str">
            <v>UN</v>
          </cell>
          <cell r="E4456">
            <v>196</v>
          </cell>
        </row>
        <row r="4457">
          <cell r="A4457">
            <v>7223</v>
          </cell>
          <cell r="B4457" t="str">
            <v xml:space="preserve">TELHA ESTRUTURAL FIBROCIMENTO CANALETE 49 OU KALHETA, 1 ABA C = 2,50M </v>
          </cell>
          <cell r="C4457" t="str">
            <v>UN</v>
          </cell>
          <cell r="E4457">
            <v>74.62</v>
          </cell>
        </row>
        <row r="4458">
          <cell r="A4458">
            <v>7234</v>
          </cell>
          <cell r="B4458" t="str">
            <v xml:space="preserve">TELHA ESTRUTURAL FIBROCIMENTO CANALETE 49 OU KALHETA, 1 ABA C = 3,60M </v>
          </cell>
          <cell r="C4458" t="str">
            <v>UN</v>
          </cell>
          <cell r="E4458">
            <v>103.9</v>
          </cell>
        </row>
        <row r="4459">
          <cell r="A4459">
            <v>7224</v>
          </cell>
          <cell r="B4459" t="str">
            <v xml:space="preserve">TELHA ESTRUTURAL FIBROCIMENTO CANALETE 49 OU KALHETA, 1 ABA C = 4,00M </v>
          </cell>
          <cell r="C4459" t="str">
            <v>UN</v>
          </cell>
          <cell r="E4459">
            <v>113.96</v>
          </cell>
        </row>
        <row r="4460">
          <cell r="A4460">
            <v>7221</v>
          </cell>
          <cell r="B4460" t="str">
            <v xml:space="preserve">TELHA ESTRUTURAL FIBROCIMENTO CANALETE 49 OU KALHETA, 1 ABA C = 4,5CM </v>
          </cell>
          <cell r="C4460" t="str">
            <v>M²</v>
          </cell>
          <cell r="E4460">
            <v>53.7</v>
          </cell>
        </row>
        <row r="4461">
          <cell r="A4461">
            <v>7210</v>
          </cell>
          <cell r="B4461" t="str">
            <v xml:space="preserve">TELHA ESTRUTURAL FIBROCIMENTO CANALETE 49 OU KALHETA, 1 ABA C = 4,50M </v>
          </cell>
          <cell r="C4461" t="str">
            <v>UN</v>
          </cell>
          <cell r="E4461">
            <v>125.91</v>
          </cell>
        </row>
        <row r="4462">
          <cell r="A4462">
            <v>7225</v>
          </cell>
          <cell r="B4462" t="str">
            <v xml:space="preserve">TELHA ESTRUTURAL FIBROCIMENTO CANALETE 49 OU KALHETA, 1 ABA C = 5,00M </v>
          </cell>
          <cell r="C4462" t="str">
            <v>UN</v>
          </cell>
          <cell r="E4462">
            <v>138.68</v>
          </cell>
        </row>
        <row r="4463">
          <cell r="A4463">
            <v>7226</v>
          </cell>
          <cell r="B4463" t="str">
            <v xml:space="preserve">TELHA ESTRUTURAL FIBROCIMENTO CANALETE 49 OU KALHETA, 1 ABA C = 5,50M </v>
          </cell>
          <cell r="C4463" t="str">
            <v>UN</v>
          </cell>
          <cell r="E4463">
            <v>151.38</v>
          </cell>
        </row>
        <row r="4464">
          <cell r="A4464">
            <v>7236</v>
          </cell>
          <cell r="B4464" t="str">
            <v xml:space="preserve">TELHA ESTRUTURAL FIBROCIMENTO CANALETE 49 OU KALHETA, 1 ABA C = 6,00M </v>
          </cell>
          <cell r="C4464" t="str">
            <v>UN</v>
          </cell>
          <cell r="E4464">
            <v>164.42</v>
          </cell>
        </row>
        <row r="4465">
          <cell r="A4465">
            <v>7227</v>
          </cell>
          <cell r="B4465" t="str">
            <v xml:space="preserve">TELHA ESTRUTURAL FIBROCIMENTO CANALETE 49 OU KALHETA, 1 ABA C = 6,50M </v>
          </cell>
          <cell r="C4465" t="str">
            <v>UN</v>
          </cell>
          <cell r="E4465">
            <v>174.03</v>
          </cell>
        </row>
        <row r="4466">
          <cell r="A4466">
            <v>7229</v>
          </cell>
          <cell r="B4466" t="str">
            <v xml:space="preserve">TELHA ESTRUTURAL FIBROCIMENTO CANALETE 90 OU KALHETAO C = 3,00M </v>
          </cell>
          <cell r="C4466" t="str">
            <v>UN</v>
          </cell>
          <cell r="E4466">
            <v>126.46</v>
          </cell>
        </row>
        <row r="4467">
          <cell r="A4467">
            <v>7211</v>
          </cell>
          <cell r="B4467" t="str">
            <v xml:space="preserve">TELHA ESTRUTURAL FIBROCIMENTO CANALETE 90 OU KALHETAO C = 3,70M </v>
          </cell>
          <cell r="C4467" t="str">
            <v>UN</v>
          </cell>
          <cell r="E4467">
            <v>154.43</v>
          </cell>
        </row>
        <row r="4468">
          <cell r="A4468">
            <v>7230</v>
          </cell>
          <cell r="B4468" t="str">
            <v xml:space="preserve">TELHA ESTRUTURAL FIBROCIMENTO CANALETE 90 OU KALHETAO C = 4,60M </v>
          </cell>
          <cell r="C4468" t="str">
            <v>UN</v>
          </cell>
          <cell r="E4468">
            <v>192.19</v>
          </cell>
        </row>
        <row r="4469">
          <cell r="A4469">
            <v>7231</v>
          </cell>
          <cell r="B4469" t="str">
            <v xml:space="preserve">TELHA ESTRUTURAL FIBROCIMENTO CANALETE 90 OU KALHETAO C = 6,00M </v>
          </cell>
          <cell r="C4469" t="str">
            <v>UN</v>
          </cell>
          <cell r="E4469">
            <v>236.47</v>
          </cell>
        </row>
        <row r="4470">
          <cell r="A4470">
            <v>7220</v>
          </cell>
          <cell r="B4470" t="str">
            <v xml:space="preserve">TELHA ESTRUTURAL FIBROCIMENTO CANALETE 90 OU KALHETAO C = 7,40M </v>
          </cell>
          <cell r="C4470" t="str">
            <v>UN</v>
          </cell>
          <cell r="E4470">
            <v>303.68</v>
          </cell>
        </row>
        <row r="4471">
          <cell r="A4471">
            <v>7233</v>
          </cell>
          <cell r="B4471" t="str">
            <v xml:space="preserve">TELHA ESTRUTURAL FIBROCIMENTO CANALETE 90 OU KALHETAO C = 9,20M </v>
          </cell>
          <cell r="C4471" t="str">
            <v>UN</v>
          </cell>
          <cell r="E4471">
            <v>386.44</v>
          </cell>
        </row>
        <row r="4472">
          <cell r="A4472">
            <v>7228</v>
          </cell>
          <cell r="B4472" t="str">
            <v xml:space="preserve">TELHA ESTRUTURAL FIBROCIMENTO CANALETE 90 OU KALHETAO, C = 6,70M </v>
          </cell>
          <cell r="C4472" t="str">
            <v>M²</v>
          </cell>
          <cell r="E4472">
            <v>40.67</v>
          </cell>
        </row>
        <row r="4473">
          <cell r="A4473">
            <v>7190</v>
          </cell>
          <cell r="B4473" t="str">
            <v xml:space="preserve">TELHA FIBROCIMENTO ONDULADA 4 MM 1,22 X 0,50 M </v>
          </cell>
          <cell r="C4473" t="str">
            <v>UN</v>
          </cell>
          <cell r="E4473">
            <v>5.77</v>
          </cell>
        </row>
        <row r="4474">
          <cell r="A4474">
            <v>7213</v>
          </cell>
          <cell r="B4474" t="str">
            <v xml:space="preserve">TELHA FIBROCIMENTO ONDULADA 4 MM 2,44 X 0,50 M </v>
          </cell>
          <cell r="C4474" t="str">
            <v>M²</v>
          </cell>
          <cell r="E4474">
            <v>11.02</v>
          </cell>
        </row>
        <row r="4475">
          <cell r="A4475">
            <v>7191</v>
          </cell>
          <cell r="B4475" t="str">
            <v xml:space="preserve">TELHA FIBROCIMENTO ONDULADA 4 MM 2,44 X 0,50 M Código Descriçao do Insumo Unid Preço Mediano (R$) </v>
          </cell>
          <cell r="C4475" t="str">
            <v>UN</v>
          </cell>
          <cell r="E4475">
            <v>11.33</v>
          </cell>
        </row>
        <row r="4476">
          <cell r="A4476">
            <v>7194</v>
          </cell>
          <cell r="B4476" t="str">
            <v xml:space="preserve">TELHA FIBROCIMENTO ONDULADA 6MM - 2,44 X 1,10M </v>
          </cell>
          <cell r="C4476" t="str">
            <v>M²</v>
          </cell>
          <cell r="E4476">
            <v>17.73</v>
          </cell>
        </row>
        <row r="4477">
          <cell r="A4477">
            <v>7197</v>
          </cell>
          <cell r="B4477" t="str">
            <v xml:space="preserve">TELHA FIBROCIMENTO ONDULADA 6MM - 3,66 X 1,10M </v>
          </cell>
          <cell r="C4477" t="str">
            <v>UN</v>
          </cell>
          <cell r="E4477">
            <v>67.930000000000007</v>
          </cell>
        </row>
        <row r="4478">
          <cell r="A4478">
            <v>7208</v>
          </cell>
          <cell r="B4478" t="str">
            <v xml:space="preserve">TELHA FIBROCIMENTO ONDULADA 6MM 1,22 X 1,10M </v>
          </cell>
          <cell r="C4478" t="str">
            <v>UN</v>
          </cell>
          <cell r="E4478">
            <v>23.86</v>
          </cell>
        </row>
        <row r="4479">
          <cell r="A4479">
            <v>7195</v>
          </cell>
          <cell r="B4479" t="str">
            <v xml:space="preserve">TELHA FIBROCIMENTO ONDULADA 6MM 1,53 X 1,10M </v>
          </cell>
          <cell r="C4479" t="str">
            <v>UN</v>
          </cell>
          <cell r="E4479">
            <v>30.34</v>
          </cell>
        </row>
        <row r="4480">
          <cell r="A4480">
            <v>7207</v>
          </cell>
          <cell r="B4480" t="str">
            <v xml:space="preserve">TELHA FIBROCIMENTO ONDULADA 6MM 2,44 X 1,10M </v>
          </cell>
          <cell r="C4480" t="str">
            <v>UN</v>
          </cell>
          <cell r="E4480">
            <v>47.58</v>
          </cell>
        </row>
        <row r="4481">
          <cell r="A4481">
            <v>7198</v>
          </cell>
          <cell r="B4481" t="str">
            <v xml:space="preserve">TELHA FIBROCIMENTO ONDULADA 8MM - 3,66 X 1,10M </v>
          </cell>
          <cell r="C4481" t="str">
            <v>M²</v>
          </cell>
          <cell r="E4481">
            <v>23.95</v>
          </cell>
        </row>
        <row r="4482">
          <cell r="A4482">
            <v>7192</v>
          </cell>
          <cell r="B4482" t="str">
            <v xml:space="preserve">TELHA FIBROCIMENTO ONDULADA 8MM 1,53 X 1,10M </v>
          </cell>
          <cell r="C4482" t="str">
            <v>UN</v>
          </cell>
          <cell r="E4482">
            <v>40.090000000000003</v>
          </cell>
        </row>
        <row r="4483">
          <cell r="A4483">
            <v>7193</v>
          </cell>
          <cell r="B4483" t="str">
            <v xml:space="preserve">TELHA FIBROCIMENTO ONDULADA 8MM 1,83 X 1,10M </v>
          </cell>
          <cell r="C4483" t="str">
            <v>UN</v>
          </cell>
          <cell r="E4483">
            <v>42.94</v>
          </cell>
        </row>
        <row r="4484">
          <cell r="A4484">
            <v>7189</v>
          </cell>
          <cell r="B4484" t="str">
            <v xml:space="preserve">TELHA FIBROCIMENTO ONDULADA 8MM 2,44 X 1,10M </v>
          </cell>
          <cell r="C4484" t="str">
            <v>UN</v>
          </cell>
          <cell r="E4484">
            <v>62.61</v>
          </cell>
        </row>
        <row r="4485">
          <cell r="A4485">
            <v>7202</v>
          </cell>
          <cell r="B4485" t="str">
            <v xml:space="preserve">TELHA FIBROCIMENTO 8MM 3,70 X 1,06 M </v>
          </cell>
          <cell r="C4485" t="str">
            <v>M²</v>
          </cell>
          <cell r="E4485">
            <v>34.6</v>
          </cell>
        </row>
        <row r="4486">
          <cell r="A4486">
            <v>14172</v>
          </cell>
          <cell r="B4486" t="str">
            <v xml:space="preserve">TELHA PLANA DE ACO ZINCADO, AUTOPORTANTE, KP 88, E = 0,95 MM </v>
          </cell>
          <cell r="C4486" t="str">
            <v>M²</v>
          </cell>
          <cell r="E4486">
            <v>67.11</v>
          </cell>
        </row>
        <row r="4487">
          <cell r="A4487">
            <v>7246</v>
          </cell>
          <cell r="B4487" t="str">
            <v xml:space="preserve">TELHA VIDRO TIPO CANAL OU COLONIAL (C = 46 A 50,0CM) </v>
          </cell>
          <cell r="C4487" t="str">
            <v>UN</v>
          </cell>
          <cell r="E4487">
            <v>29.97</v>
          </cell>
        </row>
        <row r="4488">
          <cell r="A4488">
            <v>12869</v>
          </cell>
          <cell r="B4488" t="str">
            <v xml:space="preserve">TELHADISTA </v>
          </cell>
          <cell r="C4488" t="str">
            <v>H</v>
          </cell>
          <cell r="E4488">
            <v>8.9600000000000009</v>
          </cell>
        </row>
        <row r="4489">
          <cell r="A4489">
            <v>7247</v>
          </cell>
          <cell r="B4489" t="str">
            <v xml:space="preserve">TEODOLITO COM PRECISAO DE + / - 6 SEGUNDOS, INCLUSIVE TRIPE (LOCACAO) </v>
          </cell>
          <cell r="C4489" t="str">
            <v>H</v>
          </cell>
          <cell r="E4489">
            <v>2.14</v>
          </cell>
        </row>
        <row r="4490">
          <cell r="A4490">
            <v>1574</v>
          </cell>
          <cell r="B4490" t="str">
            <v xml:space="preserve">TERMINAL A COMPRESSAO EM COBRE ESTANHADO P/ CABO 10MM2 </v>
          </cell>
          <cell r="C4490" t="str">
            <v>UN</v>
          </cell>
          <cell r="E4490">
            <v>0.87</v>
          </cell>
        </row>
        <row r="4491">
          <cell r="A4491">
            <v>1575</v>
          </cell>
          <cell r="B4491" t="str">
            <v xml:space="preserve">TERMINAL A COMPRESSAO EM COBRE ESTANHADO P/ CABO 16MM2 </v>
          </cell>
          <cell r="C4491" t="str">
            <v>UN</v>
          </cell>
          <cell r="E4491">
            <v>1.08</v>
          </cell>
        </row>
        <row r="4492">
          <cell r="A4492">
            <v>1570</v>
          </cell>
          <cell r="B4492" t="str">
            <v xml:space="preserve">TERMINAL A COMPRESSAO EM COBRE ESTANHADO P/ CABO 2,5MM2 </v>
          </cell>
          <cell r="C4492" t="str">
            <v>UN</v>
          </cell>
          <cell r="E4492">
            <v>0.45</v>
          </cell>
        </row>
        <row r="4493">
          <cell r="A4493">
            <v>1576</v>
          </cell>
          <cell r="B4493" t="str">
            <v xml:space="preserve">TERMINAL A COMPRESSAO EM COBRE ESTANHADO P/ CABO 25MM2 </v>
          </cell>
          <cell r="C4493" t="str">
            <v>UN</v>
          </cell>
          <cell r="E4493">
            <v>1.04</v>
          </cell>
        </row>
        <row r="4494">
          <cell r="A4494">
            <v>1577</v>
          </cell>
          <cell r="B4494" t="str">
            <v xml:space="preserve">TERMINAL A COMPRESSAO EM COBRE ESTANHADO P/ CABO 35MM2 </v>
          </cell>
          <cell r="C4494" t="str">
            <v>UN</v>
          </cell>
          <cell r="E4494">
            <v>1.21</v>
          </cell>
        </row>
        <row r="4495">
          <cell r="A4495">
            <v>1571</v>
          </cell>
          <cell r="B4495" t="str">
            <v xml:space="preserve">TERMINAL A COMPRESSAO EM COBRE ESTANHADO P/ CABO 4MM2 </v>
          </cell>
          <cell r="C4495" t="str">
            <v>UN</v>
          </cell>
          <cell r="E4495">
            <v>0.69</v>
          </cell>
        </row>
        <row r="4496">
          <cell r="A4496">
            <v>1578</v>
          </cell>
          <cell r="B4496" t="str">
            <v xml:space="preserve">TERMINAL A COMPRESSAO EM COBRE ESTANHADO P/ CABO 50MM2 </v>
          </cell>
          <cell r="C4496" t="str">
            <v>UN</v>
          </cell>
          <cell r="E4496">
            <v>1.87</v>
          </cell>
        </row>
        <row r="4497">
          <cell r="A4497">
            <v>1573</v>
          </cell>
          <cell r="B4497" t="str">
            <v xml:space="preserve">TERMINAL A COMPRESSAO EM COBRE ESTANHADO P/ CABO 6MM2 </v>
          </cell>
          <cell r="C4497" t="str">
            <v>UN</v>
          </cell>
          <cell r="E4497">
            <v>1.01</v>
          </cell>
        </row>
        <row r="4498">
          <cell r="A4498">
            <v>1579</v>
          </cell>
          <cell r="B4498" t="str">
            <v xml:space="preserve">TERMINAL A COMPRESSAO EM COBRE ESTANHADO P/ CABO 70MM2 </v>
          </cell>
          <cell r="C4498" t="str">
            <v>UN</v>
          </cell>
          <cell r="E4498">
            <v>1.94</v>
          </cell>
        </row>
        <row r="4499">
          <cell r="A4499">
            <v>1580</v>
          </cell>
          <cell r="B4499" t="str">
            <v xml:space="preserve">TERMINAL A COMPRESSAO EM COBRE ESTANHADO P/ CABO 95MM2 </v>
          </cell>
          <cell r="C4499" t="str">
            <v>UN</v>
          </cell>
          <cell r="E4499">
            <v>2.77</v>
          </cell>
        </row>
        <row r="4500">
          <cell r="A4500">
            <v>1581</v>
          </cell>
          <cell r="B4500" t="str">
            <v xml:space="preserve">TERMINAL A COMPRESSAO EM COBRE ESTANHADO P/ CABO120MM2 </v>
          </cell>
          <cell r="C4500" t="str">
            <v>UN</v>
          </cell>
          <cell r="E4500">
            <v>4.58</v>
          </cell>
        </row>
        <row r="4501">
          <cell r="A4501">
            <v>1535</v>
          </cell>
          <cell r="B4501" t="str">
            <v xml:space="preserve">TERMINAL A PRESSAO DE BRONZE P/ CABO A BARRA, CABO 1,5 A 10MM2, C/ 1 FURO DE FIXACAO </v>
          </cell>
          <cell r="C4501" t="str">
            <v>UN</v>
          </cell>
          <cell r="E4501">
            <v>2.08</v>
          </cell>
        </row>
        <row r="4502">
          <cell r="A4502">
            <v>1536</v>
          </cell>
          <cell r="B4502" t="str">
            <v xml:space="preserve">TERMINAL A PRESSAO DE BRONZE P/ CABO A BARRA, CABO 10 A 16MM2, C/ 1 FURO DE FIXACAO </v>
          </cell>
          <cell r="C4502" t="str">
            <v>UN</v>
          </cell>
          <cell r="E4502">
            <v>2.6</v>
          </cell>
        </row>
        <row r="4503">
          <cell r="A4503">
            <v>1541</v>
          </cell>
          <cell r="B4503" t="str">
            <v xml:space="preserve">TERMINAL A PRESSAO DE BRONZE P/ CABO A BARRA, CABO 120 A 185MM2 C/ 1 FURO P/ FIXACAO </v>
          </cell>
          <cell r="C4503" t="str">
            <v>UN</v>
          </cell>
          <cell r="E4503">
            <v>8.32</v>
          </cell>
        </row>
        <row r="4504">
          <cell r="A4504">
            <v>1543</v>
          </cell>
          <cell r="B4504" t="str">
            <v xml:space="preserve">TERMINAL A PRESSAO DE BRONZE P/ CABO A BARRA, CABO 16 A 25MM2 C/ 2 FUROS P/ FIXACAO </v>
          </cell>
          <cell r="C4504" t="str">
            <v>UN</v>
          </cell>
          <cell r="E4504">
            <v>2.77</v>
          </cell>
        </row>
        <row r="4505">
          <cell r="A4505">
            <v>11838</v>
          </cell>
          <cell r="B4505" t="str">
            <v xml:space="preserve">TERMINAL A PRESSAO DE BRONZE P/ CABO A BARRA, CABO 240MM2 C/ 1 FURO DE FIXACAO </v>
          </cell>
          <cell r="C4505" t="str">
            <v>UN</v>
          </cell>
          <cell r="E4505">
            <v>14.43</v>
          </cell>
        </row>
        <row r="4506">
          <cell r="A4506">
            <v>1537</v>
          </cell>
          <cell r="B4506" t="str">
            <v xml:space="preserve">TERMINAL A PRESSAO DE BRONZE P/ CABO A BARRA, CABO 25 A 35MM2 C/ 1 FURO DE FIXACAO </v>
          </cell>
          <cell r="C4506" t="str">
            <v>UN</v>
          </cell>
          <cell r="E4506">
            <v>3.47</v>
          </cell>
        </row>
        <row r="4507">
          <cell r="A4507">
            <v>11839</v>
          </cell>
          <cell r="B4507" t="str">
            <v xml:space="preserve">TERMINAL A PRESSAO DE BRONZE P/ CABO A BARRA, CABO 300MM2 C/ 1 FURO DE FIXACAO </v>
          </cell>
          <cell r="C4507" t="str">
            <v>UN</v>
          </cell>
          <cell r="E4507">
            <v>11.1</v>
          </cell>
        </row>
        <row r="4508">
          <cell r="A4508">
            <v>1538</v>
          </cell>
          <cell r="B4508" t="str">
            <v xml:space="preserve">TERMINAL A PRESSAO DE BRONZE P/ CABO A BARRA, CABO 50 A 70MM2, C/ 1 FURO DE FIXACAO </v>
          </cell>
          <cell r="C4508" t="str">
            <v>UN</v>
          </cell>
          <cell r="E4508">
            <v>4.51</v>
          </cell>
        </row>
        <row r="4509">
          <cell r="A4509">
            <v>1540</v>
          </cell>
          <cell r="B4509" t="str">
            <v xml:space="preserve">TERMINAL A PRESSAO DE BRONZE P/ CABO A BARRA, CABO 70 A 95MM2 C/ 1 FUROP/ FIXACAO </v>
          </cell>
          <cell r="C4509" t="str">
            <v>UN</v>
          </cell>
          <cell r="E4509">
            <v>6.24</v>
          </cell>
        </row>
        <row r="4510">
          <cell r="A4510">
            <v>1554</v>
          </cell>
          <cell r="B4510" t="str">
            <v xml:space="preserve">TERMINAL A PRESSAO DE BRONZE P/ CABO A BARRA, CABO/BARRA P/ 2 CABOS BITOLA 150 A 185MM2 C/ 2 FUROS P/ FIXACAO </v>
          </cell>
          <cell r="C4510" t="str">
            <v>UN</v>
          </cell>
          <cell r="E4510">
            <v>87.42</v>
          </cell>
        </row>
        <row r="4511">
          <cell r="A4511">
            <v>1553</v>
          </cell>
          <cell r="B4511" t="str">
            <v xml:space="preserve">TERMINAL A PRESSAO DE BRONZE P/ CABO A BARRA, CABO/BARRA P/ 2 CABOS BITOLA 95 A 120MM2 C/ 2 FUROS P/ FIXACAO </v>
          </cell>
          <cell r="C4511" t="str">
            <v>UN</v>
          </cell>
          <cell r="E4511">
            <v>61.66</v>
          </cell>
        </row>
        <row r="4512">
          <cell r="A4512">
            <v>1547</v>
          </cell>
          <cell r="B4512" t="str">
            <v xml:space="preserve">TERMINAL A PRESSAO DE BRONZE P/ CABO A BARRA, CABOS 150 A 185MM2 C/ 2 FUROS P/ FIXACAO </v>
          </cell>
          <cell r="C4512" t="str">
            <v>UN</v>
          </cell>
          <cell r="E4512">
            <v>49.24</v>
          </cell>
        </row>
        <row r="4513">
          <cell r="A4513">
            <v>1542</v>
          </cell>
          <cell r="B4513" t="str">
            <v xml:space="preserve">TERMINAL A PRESSAO DE BRONZE P/ CABO A BARRA, CABOS 4 A 10MM2 C/ 2 FUROS P/ FIXACAO </v>
          </cell>
          <cell r="C4513" t="str">
            <v>UN</v>
          </cell>
          <cell r="E4513">
            <v>2.6</v>
          </cell>
        </row>
        <row r="4514">
          <cell r="A4514">
            <v>1545</v>
          </cell>
          <cell r="B4514" t="str">
            <v xml:space="preserve">TERMINAL A PRESSAO DE BRONZE P/ CABO A BARRA, CABOS 50 A 70MM2 C/ 2 FUROS P/ FIXACAO </v>
          </cell>
          <cell r="C4514" t="str">
            <v>UN</v>
          </cell>
          <cell r="E4514">
            <v>10.51</v>
          </cell>
        </row>
        <row r="4515">
          <cell r="A4515">
            <v>1546</v>
          </cell>
          <cell r="B4515" t="str">
            <v xml:space="preserve">TERMINAL A PRESSAO DE BRONZE P/ CABO A BARRA, CABOS 95 A 120MM2 C/ 2 FUROS P/ FIXACAO </v>
          </cell>
          <cell r="C4515" t="str">
            <v>UN</v>
          </cell>
          <cell r="E4515">
            <v>23.3</v>
          </cell>
        </row>
        <row r="4516">
          <cell r="A4516">
            <v>11876</v>
          </cell>
          <cell r="B4516" t="str">
            <v xml:space="preserve">TERMINAL A PRESSAO P/ CABO A BARRA, CABO 150 A 180MM2 </v>
          </cell>
          <cell r="C4516" t="str">
            <v>UN</v>
          </cell>
          <cell r="E4516">
            <v>10.75</v>
          </cell>
        </row>
        <row r="4517">
          <cell r="A4517">
            <v>11872</v>
          </cell>
          <cell r="B4517" t="str">
            <v xml:space="preserve">TERMINAL A PRESSAO P/ CABO A BARRA, CABO 16 A 25MM2 </v>
          </cell>
          <cell r="C4517" t="str">
            <v>UN</v>
          </cell>
          <cell r="E4517">
            <v>3.09</v>
          </cell>
        </row>
        <row r="4518">
          <cell r="A4518">
            <v>11877</v>
          </cell>
          <cell r="B4518" t="str">
            <v xml:space="preserve">TERMINAL A PRESSAO P/ CABO A BARRA, CABO 240 A 300MM2 </v>
          </cell>
          <cell r="C4518" t="str">
            <v>UN</v>
          </cell>
          <cell r="E4518">
            <v>13.87</v>
          </cell>
        </row>
        <row r="4519">
          <cell r="A4519">
            <v>1594</v>
          </cell>
          <cell r="B4519" t="str">
            <v xml:space="preserve">TERMINAL A PRESSAO P/ CABO A BARRA, CABO 25-35MM2 C/ 2 FUROS P/ FIXACAO </v>
          </cell>
          <cell r="C4519" t="str">
            <v>UN</v>
          </cell>
          <cell r="E4519">
            <v>5.96</v>
          </cell>
        </row>
        <row r="4520">
          <cell r="A4520">
            <v>11873</v>
          </cell>
          <cell r="B4520" t="str">
            <v xml:space="preserve">TERMINAL A PRESSAO P/ CABO A BARRA, CABO 35MM2 </v>
          </cell>
          <cell r="C4520" t="str">
            <v>UN</v>
          </cell>
          <cell r="E4520">
            <v>3.23</v>
          </cell>
        </row>
        <row r="4521">
          <cell r="A4521">
            <v>1605</v>
          </cell>
          <cell r="B4521" t="str">
            <v xml:space="preserve">TERMINAL A PRESSAO P/ CABO A BARRA, CABO 50-70MM2 C/ 2 FUROS P/ FIXACAO </v>
          </cell>
          <cell r="C4521" t="str">
            <v>UN</v>
          </cell>
          <cell r="E4521">
            <v>9.4700000000000006</v>
          </cell>
        </row>
        <row r="4522">
          <cell r="A4522">
            <v>11875</v>
          </cell>
          <cell r="B4522" t="str">
            <v xml:space="preserve">TERMINAL A PRESSAO P/ CABO A BARRA, CABO 95 A120MM2 </v>
          </cell>
          <cell r="C4522" t="str">
            <v>UN</v>
          </cell>
          <cell r="E4522">
            <v>7.98</v>
          </cell>
        </row>
        <row r="4523">
          <cell r="A4523">
            <v>11874</v>
          </cell>
          <cell r="B4523" t="str">
            <v xml:space="preserve">TERMINAL A PRESSAO P/CABO A BARRA, CABO 50 A 70MM2 </v>
          </cell>
          <cell r="C4523" t="str">
            <v>UN</v>
          </cell>
          <cell r="E4523">
            <v>4.8899999999999997</v>
          </cell>
        </row>
        <row r="4524">
          <cell r="A4524">
            <v>1591</v>
          </cell>
          <cell r="B4524" t="str">
            <v xml:space="preserve">TERMINAL A PRESSAO 1 CABO 120MM2 C/ 1 FURO DE FIXACAO </v>
          </cell>
          <cell r="C4524" t="str">
            <v>UN</v>
          </cell>
          <cell r="E4524">
            <v>6.14</v>
          </cell>
        </row>
        <row r="4525">
          <cell r="A4525">
            <v>1585</v>
          </cell>
          <cell r="B4525" t="str">
            <v xml:space="preserve">TERMINAL A PRESSAO 1 CABO 16MM2 C/ 1 FURO DE FIXACAO </v>
          </cell>
          <cell r="C4525" t="str">
            <v>UN</v>
          </cell>
          <cell r="E4525">
            <v>1.87</v>
          </cell>
        </row>
        <row r="4526">
          <cell r="A4526">
            <v>1593</v>
          </cell>
          <cell r="B4526" t="str">
            <v xml:space="preserve">TERMINAL A PRESSAO 1 CABO 185MM2 C/ 1 FURO DE FIXACAO </v>
          </cell>
          <cell r="C4526" t="str">
            <v>UN</v>
          </cell>
          <cell r="E4526">
            <v>7.25</v>
          </cell>
        </row>
        <row r="4527">
          <cell r="A4527">
            <v>1586</v>
          </cell>
          <cell r="B4527" t="str">
            <v xml:space="preserve">TERMINAL A PRESSAO 1 CABO 25MM2 C/ 1 FURO DE FIXACAO Código Descriçao do Insumo Unid Preço Mediano (R$) </v>
          </cell>
          <cell r="C4527" t="str">
            <v>UN</v>
          </cell>
          <cell r="E4527">
            <v>1.98</v>
          </cell>
        </row>
        <row r="4528">
          <cell r="A4528">
            <v>1587</v>
          </cell>
          <cell r="B4528" t="str">
            <v xml:space="preserve">TERMINAL A PRESSAO 1 CABO 35MM2 C/ 1 FURO DE FIXACAO </v>
          </cell>
          <cell r="C4528" t="str">
            <v>UN</v>
          </cell>
          <cell r="E4528">
            <v>3.12</v>
          </cell>
        </row>
        <row r="4529">
          <cell r="A4529">
            <v>1588</v>
          </cell>
          <cell r="B4529" t="str">
            <v xml:space="preserve">TERMINAL A PRESSAO 1 CABO 50MM2 C/ 1 FURO DE FIXACAO </v>
          </cell>
          <cell r="C4529" t="str">
            <v>UN</v>
          </cell>
          <cell r="E4529">
            <v>3.64</v>
          </cell>
        </row>
        <row r="4530">
          <cell r="A4530">
            <v>1589</v>
          </cell>
          <cell r="B4530" t="str">
            <v xml:space="preserve">TERMINAL A PRESSAO 1 CABO 70MM2 C/ 1 FURO DE FIXACAO </v>
          </cell>
          <cell r="C4530" t="str">
            <v>UN</v>
          </cell>
          <cell r="E4530">
            <v>4.4400000000000004</v>
          </cell>
        </row>
        <row r="4531">
          <cell r="A4531">
            <v>1590</v>
          </cell>
          <cell r="B4531" t="str">
            <v xml:space="preserve">TERMINAL A PRESSAO 1 CABO 95MM2 C/ 1 FURO DE FIXACAO </v>
          </cell>
          <cell r="C4531" t="str">
            <v>UN</v>
          </cell>
          <cell r="E4531">
            <v>4.4400000000000004</v>
          </cell>
        </row>
        <row r="4532">
          <cell r="A4532">
            <v>7571</v>
          </cell>
          <cell r="B4532" t="str">
            <v xml:space="preserve">TERMINAL AEREO EM ACO GALV DN 3/8'', COMPRIM= 300MM C/ BASE DE FIXACAO HORIZONTAL </v>
          </cell>
          <cell r="C4532" t="str">
            <v>UN</v>
          </cell>
          <cell r="E4532">
            <v>6.97</v>
          </cell>
        </row>
        <row r="4533">
          <cell r="A4533">
            <v>12356</v>
          </cell>
          <cell r="B4533" t="str">
            <v xml:space="preserve">TERMINAL AEREO EM ACO GALV, C/ BASE DE FIXACAO HORIZONTAL DN 1/2" </v>
          </cell>
          <cell r="C4533" t="str">
            <v>UN</v>
          </cell>
          <cell r="E4533">
            <v>7.83</v>
          </cell>
        </row>
        <row r="4534">
          <cell r="A4534">
            <v>21122</v>
          </cell>
          <cell r="B4534" t="str">
            <v xml:space="preserve">TERMINAL CPVC (AQUATHERM) SOLDAVEL REF.15MM X 1/2" </v>
          </cell>
          <cell r="C4534" t="str">
            <v>UN</v>
          </cell>
          <cell r="E4534">
            <v>10.06</v>
          </cell>
        </row>
        <row r="4535">
          <cell r="A4535">
            <v>4126</v>
          </cell>
          <cell r="B4535" t="str">
            <v xml:space="preserve">TERMINAL DE PORCELANA (MUFLA) UNIPOLAR, USO EXTERNO, TENSAO 3,6/6 KV, PARA CABO DE 10/16 MM2, COM ISOLAMENTO EPR </v>
          </cell>
          <cell r="C4535" t="str">
            <v>UN</v>
          </cell>
          <cell r="E4535">
            <v>216.57</v>
          </cell>
        </row>
        <row r="4536">
          <cell r="A4536">
            <v>2669</v>
          </cell>
          <cell r="B4536" t="str">
            <v xml:space="preserve">TERMINAL P/ ACABAMENTO NA PAREDE CAIXA KANAFLEX 3" </v>
          </cell>
          <cell r="C4536" t="str">
            <v>UN</v>
          </cell>
          <cell r="E4536">
            <v>4.32</v>
          </cell>
        </row>
        <row r="4537">
          <cell r="A4537">
            <v>7253</v>
          </cell>
          <cell r="B4537" t="str">
            <v xml:space="preserve">TERRA VEGETAL </v>
          </cell>
          <cell r="C4537" t="str">
            <v>M³</v>
          </cell>
          <cell r="E4537">
            <v>84.24</v>
          </cell>
        </row>
        <row r="4538">
          <cell r="A4538">
            <v>4807</v>
          </cell>
          <cell r="B4538" t="str">
            <v xml:space="preserve">TESTEIRA BORRACHA LISA TDCI P/ PISO 65X33MM ESP = 8,5MM P/ ARGAMASSA </v>
          </cell>
          <cell r="C4538" t="str">
            <v>M</v>
          </cell>
          <cell r="E4538">
            <v>21.81</v>
          </cell>
        </row>
        <row r="4539">
          <cell r="A4539">
            <v>4805</v>
          </cell>
          <cell r="B4539" t="str">
            <v xml:space="preserve">TESTEIRA BORRACHA LISA TDI P/ PISO 65 X 33MM ESP = 15MM P/ ARGAMASSA </v>
          </cell>
          <cell r="C4539" t="str">
            <v>M</v>
          </cell>
          <cell r="E4539">
            <v>36.35</v>
          </cell>
        </row>
        <row r="4540">
          <cell r="A4540">
            <v>4806</v>
          </cell>
          <cell r="B4540" t="str">
            <v xml:space="preserve">TESTEIRA VINILICA - PECA 5M </v>
          </cell>
          <cell r="C4540" t="str">
            <v>M</v>
          </cell>
          <cell r="E4540">
            <v>18.170000000000002</v>
          </cell>
        </row>
        <row r="4541">
          <cell r="A4541">
            <v>7256</v>
          </cell>
          <cell r="B4541" t="str">
            <v xml:space="preserve">TIJOLO CERAMICO MACICO APARENTE 2 FUROS 6,5 X 10 X 20CM </v>
          </cell>
          <cell r="C4541" t="str">
            <v>UN</v>
          </cell>
          <cell r="E4541">
            <v>0.52</v>
          </cell>
        </row>
        <row r="4542">
          <cell r="A4542">
            <v>7262</v>
          </cell>
          <cell r="B4542" t="str">
            <v xml:space="preserve">TIJOLO CERAMICO MACICO APARENTE 5,5 X 11X 23CM </v>
          </cell>
          <cell r="C4542" t="str">
            <v>MIL</v>
          </cell>
          <cell r="E4542">
            <v>685.71</v>
          </cell>
        </row>
        <row r="4543">
          <cell r="A4543">
            <v>7260</v>
          </cell>
          <cell r="B4543" t="str">
            <v xml:space="preserve">TIJOLO CERAMICO MACICO APARENTE 6 X 12 X 24CM </v>
          </cell>
          <cell r="C4543" t="str">
            <v>UN</v>
          </cell>
          <cell r="E4543">
            <v>0.7</v>
          </cell>
        </row>
        <row r="4544">
          <cell r="A4544">
            <v>7258</v>
          </cell>
          <cell r="B4544" t="str">
            <v xml:space="preserve">TIJOLO CERAMICO MACICO 5 X 10 X 20CM </v>
          </cell>
          <cell r="C4544" t="str">
            <v>UN</v>
          </cell>
          <cell r="E4544">
            <v>0.36</v>
          </cell>
        </row>
        <row r="4545">
          <cell r="A4545">
            <v>10617</v>
          </cell>
          <cell r="B4545" t="str">
            <v xml:space="preserve">TIJOLO CERAMICO REFRATARIO 6,3 X 11,4 X 22,9CM </v>
          </cell>
          <cell r="C4545" t="str">
            <v>UN</v>
          </cell>
          <cell r="E4545">
            <v>3.41</v>
          </cell>
        </row>
        <row r="4546">
          <cell r="A4546">
            <v>7255</v>
          </cell>
          <cell r="B4546" t="str">
            <v xml:space="preserve">TIJOLO MACICO DE BARRO COZIDO, DE *5,5 X 10,5 X 22,0* CM </v>
          </cell>
          <cell r="C4546" t="str">
            <v>MIL</v>
          </cell>
          <cell r="E4546">
            <v>360</v>
          </cell>
        </row>
        <row r="4547">
          <cell r="A4547">
            <v>7274</v>
          </cell>
          <cell r="B4547" t="str">
            <v xml:space="preserve">TIL PVC LIGACAO PREDIAL NBR 10569 P/REDE COLET ESG JE BBB DN 100 X 100MM </v>
          </cell>
          <cell r="C4547" t="str">
            <v>UN</v>
          </cell>
          <cell r="E4547">
            <v>56.12</v>
          </cell>
        </row>
        <row r="4548">
          <cell r="A4548">
            <v>7280</v>
          </cell>
          <cell r="B4548" t="str">
            <v xml:space="preserve">TIL PVC PASSAGEM NBR 10569 P/REDE COLET ESG JE BBB DN 100X100MM </v>
          </cell>
          <cell r="C4548" t="str">
            <v>UN</v>
          </cell>
          <cell r="E4548">
            <v>204.61</v>
          </cell>
        </row>
        <row r="4549">
          <cell r="A4549">
            <v>7281</v>
          </cell>
          <cell r="B4549" t="str">
            <v xml:space="preserve">TIL PVC PASSAGEM NBR 10569 P/REDE COLET ESG JE BBB DN 125X125MM </v>
          </cell>
          <cell r="C4549" t="str">
            <v>UN</v>
          </cell>
          <cell r="E4549">
            <v>206.26</v>
          </cell>
        </row>
        <row r="4550">
          <cell r="A4550">
            <v>7282</v>
          </cell>
          <cell r="B4550" t="str">
            <v xml:space="preserve">TIL PVC PASSAGEM NBR 10569 P/REDE COLET ESG JE BBB DN 150X150MM </v>
          </cell>
          <cell r="C4550" t="str">
            <v>UN</v>
          </cell>
          <cell r="E4550">
            <v>208.02</v>
          </cell>
        </row>
        <row r="4551">
          <cell r="A4551">
            <v>7276</v>
          </cell>
          <cell r="B4551" t="str">
            <v xml:space="preserve">TIL PVC PASSAGEM NBR 10569 P/REDE COLET ESG JE BBB DN 200X150MM </v>
          </cell>
          <cell r="C4551" t="str">
            <v>UN</v>
          </cell>
          <cell r="E4551">
            <v>295.57</v>
          </cell>
        </row>
        <row r="4552">
          <cell r="A4552">
            <v>7277</v>
          </cell>
          <cell r="B4552" t="str">
            <v xml:space="preserve">TIL PVC PASSAGEM NBR 10569 P/REDE COLET ESG JE BBB DN 250X150MM </v>
          </cell>
          <cell r="C4552" t="str">
            <v>UN</v>
          </cell>
          <cell r="E4552">
            <v>351.3</v>
          </cell>
        </row>
        <row r="4553">
          <cell r="A4553">
            <v>7278</v>
          </cell>
          <cell r="B4553" t="str">
            <v xml:space="preserve">TIL PVC PASSAGEM NBR 10569 P/REDE COLET ESG JE BBB DN 300X150MM </v>
          </cell>
          <cell r="C4553" t="str">
            <v>UN</v>
          </cell>
          <cell r="E4553">
            <v>526.65</v>
          </cell>
        </row>
        <row r="4554">
          <cell r="A4554">
            <v>7286</v>
          </cell>
          <cell r="B4554" t="str">
            <v xml:space="preserve">TIL PVC RADIAL NBR 10569 P/REDE COLET ESG JE BBB DN 125X200MM </v>
          </cell>
          <cell r="C4554" t="str">
            <v>UN</v>
          </cell>
          <cell r="E4554">
            <v>288.36</v>
          </cell>
        </row>
        <row r="4555">
          <cell r="A4555">
            <v>7275</v>
          </cell>
          <cell r="B4555" t="str">
            <v xml:space="preserve">TIL PVC RADIAL NBR 10569 P/REDE COLET ESG JE BBB DN 150X200MM </v>
          </cell>
          <cell r="C4555" t="str">
            <v>UN</v>
          </cell>
          <cell r="E4555">
            <v>533.79</v>
          </cell>
        </row>
        <row r="4556">
          <cell r="A4556">
            <v>7285</v>
          </cell>
          <cell r="B4556" t="str">
            <v xml:space="preserve">TIL PVC RADIAL NBR 10569 P/REDE COLET ESG JE BBB DN 200X200MM </v>
          </cell>
          <cell r="C4556" t="str">
            <v>UN</v>
          </cell>
          <cell r="E4556">
            <v>583.72</v>
          </cell>
        </row>
        <row r="4557">
          <cell r="A4557">
            <v>7283</v>
          </cell>
          <cell r="B4557" t="str">
            <v xml:space="preserve">TIL PVC RADIAL NBR 10569 P/REDE COLET ESG JE BBB DN 250X200MM </v>
          </cell>
          <cell r="C4557" t="str">
            <v>UN</v>
          </cell>
          <cell r="E4557">
            <v>650.87</v>
          </cell>
        </row>
        <row r="4558">
          <cell r="A4558">
            <v>7284</v>
          </cell>
          <cell r="B4558" t="str">
            <v xml:space="preserve">TIL PVC RADIAL NBR 10569 P/REDE COLET ESG JE BBB DN 300X200MM </v>
          </cell>
          <cell r="C4558" t="str">
            <v>UN</v>
          </cell>
          <cell r="E4558">
            <v>736.7</v>
          </cell>
        </row>
        <row r="4559">
          <cell r="A4559">
            <v>11663</v>
          </cell>
          <cell r="B4559" t="str">
            <v xml:space="preserve">TIL TUBO QUEDA PVC NBR 10569 P/ REDE COLET ESG BBB JE DN 100 X 100MM </v>
          </cell>
          <cell r="C4559" t="str">
            <v>UN</v>
          </cell>
          <cell r="E4559">
            <v>86.42</v>
          </cell>
        </row>
        <row r="4560">
          <cell r="A4560">
            <v>11664</v>
          </cell>
          <cell r="B4560" t="str">
            <v xml:space="preserve">TIL TUBO QUEDA PVC NBR 10569 P/ REDE COLET ESG BBB JE DN 125 X 125MM </v>
          </cell>
          <cell r="C4560" t="str">
            <v>UN</v>
          </cell>
          <cell r="E4560">
            <v>109.32</v>
          </cell>
        </row>
        <row r="4561">
          <cell r="A4561">
            <v>11665</v>
          </cell>
          <cell r="B4561" t="str">
            <v xml:space="preserve">TIL TUBO QUEDA PVC NBR 10569 P/ REDE COLET ESG BBB JE DN 150 X 150MM </v>
          </cell>
          <cell r="C4561" t="str">
            <v>UN</v>
          </cell>
          <cell r="E4561">
            <v>156.96</v>
          </cell>
        </row>
        <row r="4562">
          <cell r="A4562">
            <v>11666</v>
          </cell>
          <cell r="B4562" t="str">
            <v xml:space="preserve">TIL TUBO QUEDA PVC NBR 10569 P/ REDE COLET ESG BBB JE DN 200 X 150MM </v>
          </cell>
          <cell r="C4562" t="str">
            <v>UN</v>
          </cell>
          <cell r="E4562">
            <v>195.86</v>
          </cell>
        </row>
        <row r="4563">
          <cell r="A4563">
            <v>11667</v>
          </cell>
          <cell r="B4563" t="str">
            <v xml:space="preserve">TIL TUBO QUEDA PVC NBR 10569 P/ REDE COLET ESG BBB JE DN 250 X 150MM </v>
          </cell>
          <cell r="C4563" t="str">
            <v>UN</v>
          </cell>
          <cell r="E4563">
            <v>274.25</v>
          </cell>
        </row>
        <row r="4564">
          <cell r="A4564">
            <v>11668</v>
          </cell>
          <cell r="B4564" t="str">
            <v xml:space="preserve">TIL TUBO QUEDA PVC NBR 10569 P/ REDE COLET ESG BBB JE DN 300 X 150MM </v>
          </cell>
          <cell r="C4564" t="str">
            <v>UN</v>
          </cell>
          <cell r="E4564">
            <v>346.35</v>
          </cell>
        </row>
        <row r="4565">
          <cell r="A4565">
            <v>155</v>
          </cell>
          <cell r="B4565" t="str">
            <v xml:space="preserve">TINTA À BASE DE ALCATRÃO E EPOXI, COMPOUND COAL TAR EPOXI, OTTO BAUMGART OU EQUIVALENTE </v>
          </cell>
          <cell r="C4565" t="str">
            <v>L</v>
          </cell>
          <cell r="E4565">
            <v>26.37</v>
          </cell>
        </row>
        <row r="4566">
          <cell r="A4566">
            <v>7314</v>
          </cell>
          <cell r="B4566" t="str">
            <v xml:space="preserve">TINTA À BASE DE BORRACHA CLORADA - CORES </v>
          </cell>
          <cell r="C4566" t="str">
            <v>L</v>
          </cell>
          <cell r="E4566">
            <v>35.36</v>
          </cell>
        </row>
        <row r="4567">
          <cell r="A4567">
            <v>26031</v>
          </cell>
          <cell r="B4567" t="str">
            <v xml:space="preserve">TINTA À BASE DE RESINA ACRÍLICA, PARA SINALIZAÇÃO DE PISTAS DE POUSO E PÁTIOS DE AERONAVES (NBR 8169) </v>
          </cell>
          <cell r="C4567" t="str">
            <v>L</v>
          </cell>
          <cell r="E4567">
            <v>17.63</v>
          </cell>
        </row>
        <row r="4568">
          <cell r="A4568">
            <v>11630</v>
          </cell>
          <cell r="B4568" t="str">
            <v xml:space="preserve">TINTA À DE BASE BORRACHA CLORADA - CORES </v>
          </cell>
          <cell r="C4568" t="str">
            <v>GL</v>
          </cell>
          <cell r="E4568">
            <v>127.29</v>
          </cell>
        </row>
        <row r="4569">
          <cell r="A4569">
            <v>7338</v>
          </cell>
          <cell r="B4569" t="str">
            <v xml:space="preserve">TINTA A BASE DE ALCATRAO E EPOXI </v>
          </cell>
          <cell r="C4569" t="str">
            <v>KG</v>
          </cell>
          <cell r="E4569">
            <v>19.97</v>
          </cell>
        </row>
        <row r="4570">
          <cell r="A4570">
            <v>154</v>
          </cell>
          <cell r="B4570" t="str">
            <v xml:space="preserve">TINTA A BASE DE RESINA EPOXI ALCATRÃO, (PASTA PARA REVESTIMENTO) </v>
          </cell>
          <cell r="C4570" t="str">
            <v>L</v>
          </cell>
          <cell r="E4570">
            <v>34.450000000000003</v>
          </cell>
        </row>
        <row r="4571">
          <cell r="A4571">
            <v>7287</v>
          </cell>
          <cell r="B4571" t="str">
            <v xml:space="preserve">TINTA A OLEO BRILHANTE (USO GERAL) </v>
          </cell>
          <cell r="C4571" t="str">
            <v>GL</v>
          </cell>
          <cell r="E4571">
            <v>51.9</v>
          </cell>
        </row>
        <row r="4572">
          <cell r="A4572">
            <v>7350</v>
          </cell>
          <cell r="B4572" t="str">
            <v xml:space="preserve">TINTA ACRILICA P/CERAMICA </v>
          </cell>
          <cell r="C4572" t="str">
            <v>L</v>
          </cell>
          <cell r="E4572">
            <v>23.27</v>
          </cell>
        </row>
        <row r="4573">
          <cell r="A4573">
            <v>7348</v>
          </cell>
          <cell r="B4573" t="str">
            <v xml:space="preserve">TINTA ACRILICA PARA PISO </v>
          </cell>
          <cell r="C4573" t="str">
            <v>L</v>
          </cell>
          <cell r="E4573">
            <v>10.77</v>
          </cell>
        </row>
        <row r="4574">
          <cell r="A4574">
            <v>7347</v>
          </cell>
          <cell r="B4574" t="str">
            <v xml:space="preserve">TINTA ACRILICA PARA PISO </v>
          </cell>
          <cell r="C4574" t="str">
            <v>GL</v>
          </cell>
          <cell r="E4574">
            <v>38.79</v>
          </cell>
        </row>
        <row r="4575">
          <cell r="A4575">
            <v>7300</v>
          </cell>
          <cell r="B4575" t="str">
            <v xml:space="preserve">TINTA ALUMINIO ESMALTE PROTETORA SUPERFICIE METALICA </v>
          </cell>
          <cell r="C4575" t="str">
            <v>GL</v>
          </cell>
          <cell r="E4575">
            <v>88.79</v>
          </cell>
        </row>
        <row r="4576">
          <cell r="A4576">
            <v>7320</v>
          </cell>
          <cell r="B4576" t="str">
            <v xml:space="preserve">TINTA ASFALTICA P/ CONCRETO E ARGAMASSA - GALAO 3,6L </v>
          </cell>
          <cell r="C4576" t="str">
            <v>L</v>
          </cell>
          <cell r="E4576">
            <v>11.86</v>
          </cell>
        </row>
        <row r="4577">
          <cell r="A4577">
            <v>7313</v>
          </cell>
          <cell r="B4577" t="str">
            <v xml:space="preserve">TINTA ASFALTICA PARA CONCRETO E ALVENARIA </v>
          </cell>
          <cell r="C4577" t="str">
            <v>L</v>
          </cell>
          <cell r="E4577">
            <v>7.25</v>
          </cell>
        </row>
        <row r="4578">
          <cell r="A4578">
            <v>7319</v>
          </cell>
          <cell r="B4578" t="str">
            <v xml:space="preserve">TINTA ASFALTICA PARA CONCRETO E ARGAMASSA - LATA 18L </v>
          </cell>
          <cell r="C4578" t="str">
            <v>L</v>
          </cell>
          <cell r="E4578">
            <v>5.6</v>
          </cell>
        </row>
        <row r="4579">
          <cell r="A4579">
            <v>11632</v>
          </cell>
          <cell r="B4579" t="str">
            <v xml:space="preserve">TINTA BASE BORRACHA CLORADA Código Descriçao do Insumo Unid Preço Mediano (R$) </v>
          </cell>
          <cell r="C4579" t="str">
            <v>GL</v>
          </cell>
          <cell r="E4579">
            <v>204.47</v>
          </cell>
        </row>
        <row r="4580">
          <cell r="A4580">
            <v>7337</v>
          </cell>
          <cell r="B4580" t="str">
            <v xml:space="preserve">TINTA BASE RESINA EPOXI </v>
          </cell>
          <cell r="C4580" t="str">
            <v>L</v>
          </cell>
          <cell r="E4580">
            <v>31.37</v>
          </cell>
        </row>
        <row r="4581">
          <cell r="A4581">
            <v>7318</v>
          </cell>
          <cell r="B4581" t="str">
            <v xml:space="preserve">TINTA BETUMINOSA BASE EMULSAO </v>
          </cell>
          <cell r="C4581" t="str">
            <v>KG</v>
          </cell>
          <cell r="E4581">
            <v>4.6500000000000004</v>
          </cell>
        </row>
        <row r="4582">
          <cell r="A4582">
            <v>7304</v>
          </cell>
          <cell r="B4582" t="str">
            <v xml:space="preserve">TINTA EPOXI </v>
          </cell>
          <cell r="C4582" t="str">
            <v>L</v>
          </cell>
          <cell r="E4582">
            <v>49.38</v>
          </cell>
        </row>
        <row r="4583">
          <cell r="A4583">
            <v>7303</v>
          </cell>
          <cell r="B4583" t="str">
            <v xml:space="preserve">TINTA EPOXI </v>
          </cell>
          <cell r="C4583" t="str">
            <v>GL</v>
          </cell>
          <cell r="E4583">
            <v>177.76</v>
          </cell>
        </row>
        <row r="4584">
          <cell r="A4584">
            <v>7290</v>
          </cell>
          <cell r="B4584" t="str">
            <v xml:space="preserve">TINTA ESMALTE SINTETICO ACETINADO </v>
          </cell>
          <cell r="C4584" t="str">
            <v>GL</v>
          </cell>
          <cell r="E4584">
            <v>79.36</v>
          </cell>
        </row>
        <row r="4585">
          <cell r="A4585">
            <v>7311</v>
          </cell>
          <cell r="B4585" t="str">
            <v xml:space="preserve">TINTA ESMALTE SINTETICO ACETINADO </v>
          </cell>
          <cell r="C4585" t="str">
            <v>L</v>
          </cell>
          <cell r="E4585">
            <v>22.05</v>
          </cell>
        </row>
        <row r="4586">
          <cell r="A4586">
            <v>7292</v>
          </cell>
          <cell r="B4586" t="str">
            <v xml:space="preserve">TINTA ESMALTE SINTETICO ALTO BRILHO </v>
          </cell>
          <cell r="C4586" t="str">
            <v>L</v>
          </cell>
          <cell r="E4586">
            <v>20.79</v>
          </cell>
        </row>
        <row r="4587">
          <cell r="A4587">
            <v>7294</v>
          </cell>
          <cell r="B4587" t="str">
            <v xml:space="preserve">TINTA ESMALTE SINTETICO ALTO BRILHO </v>
          </cell>
          <cell r="C4587" t="str">
            <v>GL</v>
          </cell>
          <cell r="E4587">
            <v>74.849999999999994</v>
          </cell>
        </row>
        <row r="4588">
          <cell r="A4588">
            <v>7288</v>
          </cell>
          <cell r="B4588" t="str">
            <v xml:space="preserve">TINTA ESMALTE SINTETICO FOSCO </v>
          </cell>
          <cell r="C4588" t="str">
            <v>L</v>
          </cell>
          <cell r="E4588">
            <v>22.56</v>
          </cell>
        </row>
        <row r="4589">
          <cell r="A4589">
            <v>7312</v>
          </cell>
          <cell r="B4589" t="str">
            <v xml:space="preserve">TINTA ESMALTE SINTETICO FOSCO </v>
          </cell>
          <cell r="C4589" t="str">
            <v>GL</v>
          </cell>
          <cell r="E4589">
            <v>81.2</v>
          </cell>
        </row>
        <row r="4590">
          <cell r="A4590">
            <v>7293</v>
          </cell>
          <cell r="B4590" t="str">
            <v xml:space="preserve">TINTA GRAFITE ESMALTE PROTETORA DE SUPERFICIE METALICA </v>
          </cell>
          <cell r="C4590" t="str">
            <v>L</v>
          </cell>
          <cell r="E4590">
            <v>21.43</v>
          </cell>
        </row>
        <row r="4591">
          <cell r="A4591">
            <v>7364</v>
          </cell>
          <cell r="B4591" t="str">
            <v xml:space="preserve">TINTA HIDRACOR </v>
          </cell>
          <cell r="C4591" t="str">
            <v>L</v>
          </cell>
          <cell r="E4591">
            <v>0.63</v>
          </cell>
        </row>
        <row r="4592">
          <cell r="A4592">
            <v>7363</v>
          </cell>
          <cell r="B4592" t="str">
            <v xml:space="preserve">TINTA HIDRACOR </v>
          </cell>
          <cell r="C4592" t="str">
            <v>KG</v>
          </cell>
          <cell r="E4592">
            <v>2.5</v>
          </cell>
        </row>
        <row r="4593">
          <cell r="A4593">
            <v>7356</v>
          </cell>
          <cell r="B4593" t="str">
            <v xml:space="preserve">TINTA LATEX ACRILICA </v>
          </cell>
          <cell r="C4593" t="str">
            <v>L</v>
          </cell>
          <cell r="E4593">
            <v>15.43</v>
          </cell>
        </row>
        <row r="4594">
          <cell r="A4594">
            <v>7355</v>
          </cell>
          <cell r="B4594" t="str">
            <v xml:space="preserve">TINTA LATEX ACRILICA </v>
          </cell>
          <cell r="C4594" t="str">
            <v>GL</v>
          </cell>
          <cell r="E4594">
            <v>57.56</v>
          </cell>
        </row>
        <row r="4595">
          <cell r="A4595">
            <v>7345</v>
          </cell>
          <cell r="B4595" t="str">
            <v xml:space="preserve">TINTA LATEX PVA </v>
          </cell>
          <cell r="C4595" t="str">
            <v>L</v>
          </cell>
          <cell r="E4595">
            <v>12.44</v>
          </cell>
        </row>
        <row r="4596">
          <cell r="A4596">
            <v>7362</v>
          </cell>
          <cell r="B4596" t="str">
            <v xml:space="preserve">TINTA MINERAL IMPERMEAVEL EM PO - SUPER CONSERVADO "P" SIKA </v>
          </cell>
          <cell r="C4596" t="str">
            <v>KG</v>
          </cell>
          <cell r="E4596">
            <v>5.47</v>
          </cell>
        </row>
        <row r="4597">
          <cell r="A4597">
            <v>7342</v>
          </cell>
          <cell r="B4597" t="str">
            <v xml:space="preserve">TINTA MINERAL IMPERMEAVEL PO </v>
          </cell>
          <cell r="C4597" t="str">
            <v>KG</v>
          </cell>
          <cell r="E4597">
            <v>3.48</v>
          </cell>
        </row>
        <row r="4598">
          <cell r="A4598">
            <v>11163</v>
          </cell>
          <cell r="B4598" t="str">
            <v xml:space="preserve">TINTA PARA SINALIZAÇÃO HORIZONTAL, À BASE DE RESINA ACRÍLICA, EMULSIONADA EM ÁGUA, TIPO AQUAPLAST - INDUTIL (NBR 13699) </v>
          </cell>
          <cell r="C4598" t="str">
            <v>GL</v>
          </cell>
          <cell r="E4598">
            <v>119.67</v>
          </cell>
        </row>
        <row r="4599">
          <cell r="A4599">
            <v>7343</v>
          </cell>
          <cell r="B4599" t="str">
            <v xml:space="preserve">TINTA PARA SINALIZACAO HORIZONTAL A BASE DE RESINA ACRILICA </v>
          </cell>
          <cell r="C4599" t="str">
            <v>L</v>
          </cell>
          <cell r="E4599">
            <v>22.98</v>
          </cell>
        </row>
        <row r="4600">
          <cell r="A4600">
            <v>11625</v>
          </cell>
          <cell r="B4600" t="str">
            <v xml:space="preserve">TINTA PRIMARIA BETUMINOSA EM SUSPENSAO AQUOSA </v>
          </cell>
          <cell r="C4600" t="str">
            <v>KG</v>
          </cell>
          <cell r="E4600">
            <v>4.34</v>
          </cell>
        </row>
        <row r="4601">
          <cell r="A4601">
            <v>153</v>
          </cell>
          <cell r="B4601" t="str">
            <v xml:space="preserve">TINTA PROTETORA EMULSAO AQUOSA, BASE EPOXI, TIPO SIKAGUARD 67 </v>
          </cell>
          <cell r="C4601" t="str">
            <v>L</v>
          </cell>
          <cell r="E4601">
            <v>87.51</v>
          </cell>
        </row>
        <row r="4602">
          <cell r="A4602">
            <v>7306</v>
          </cell>
          <cell r="B4602" t="str">
            <v xml:space="preserve">TINTA PROTETORA SUPERFICIE METALICA ALUMINIO </v>
          </cell>
          <cell r="C4602" t="str">
            <v>L</v>
          </cell>
          <cell r="E4602">
            <v>25.39</v>
          </cell>
        </row>
        <row r="4603">
          <cell r="A4603">
            <v>7295</v>
          </cell>
          <cell r="B4603" t="str">
            <v xml:space="preserve">TINTA PROTETORA SUPERFICIE METALICA GRAFITE </v>
          </cell>
          <cell r="C4603" t="str">
            <v>GL</v>
          </cell>
          <cell r="E4603">
            <v>77.14</v>
          </cell>
        </row>
        <row r="4604">
          <cell r="A4604">
            <v>7344</v>
          </cell>
          <cell r="B4604" t="str">
            <v xml:space="preserve">TINTA PVA, INTERIOR-EXTERIOR </v>
          </cell>
          <cell r="C4604" t="str">
            <v>GL</v>
          </cell>
          <cell r="E4604">
            <v>46.26</v>
          </cell>
        </row>
        <row r="4605">
          <cell r="A4605">
            <v>26032</v>
          </cell>
          <cell r="B4605" t="str">
            <v xml:space="preserve">TINTA RETRORREFLETIVAS A BASE DE RESINA ACRÍLICA COM MICROESFERA DE VIDRO, DB-800 COR BRANCA N 9,5 </v>
          </cell>
          <cell r="C4605" t="str">
            <v>L</v>
          </cell>
          <cell r="E4605">
            <v>17.54</v>
          </cell>
        </row>
        <row r="4606">
          <cell r="A4606">
            <v>7360</v>
          </cell>
          <cell r="B4606" t="str">
            <v xml:space="preserve">TINTA TEXTURIZADA ACRILICA P/ PINTURA INTERNA/EXTERNA </v>
          </cell>
          <cell r="C4606" t="str">
            <v>L</v>
          </cell>
          <cell r="E4606">
            <v>11.96</v>
          </cell>
        </row>
        <row r="4607">
          <cell r="A4607">
            <v>11060</v>
          </cell>
          <cell r="B4607" t="str">
            <v xml:space="preserve">TIRANTE EM FG P/ CONTRAVENTAMENTO DE TELHA CANALETE 90 - 1/4" X 400MM " </v>
          </cell>
          <cell r="C4607" t="str">
            <v>UN</v>
          </cell>
          <cell r="E4607">
            <v>27.86</v>
          </cell>
        </row>
        <row r="4608">
          <cell r="A4608">
            <v>20245</v>
          </cell>
          <cell r="B4608" t="str">
            <v xml:space="preserve">TOMADA COMPLETA P/ RADIO E TV </v>
          </cell>
          <cell r="C4608" t="str">
            <v>UN</v>
          </cell>
          <cell r="E4608">
            <v>6.56</v>
          </cell>
        </row>
        <row r="4609">
          <cell r="A4609">
            <v>7528</v>
          </cell>
          <cell r="B4609" t="str">
            <v xml:space="preserve">TOMADA DE EMBUTIR, 2 P + T, UNIVERSAL, DE 10 A / 250 V, COM PLACA </v>
          </cell>
          <cell r="C4609" t="str">
            <v>UN</v>
          </cell>
          <cell r="E4609">
            <v>6.5</v>
          </cell>
        </row>
        <row r="4610">
          <cell r="A4610">
            <v>12145</v>
          </cell>
          <cell r="B4610" t="str">
            <v xml:space="preserve">TOMADA DE PISO 2P UNIVERSAL 10A/250V C/ PLACA 4'' X 4'' EM TERMOPLASTICO ALTA RESISTENCIA, TIPO PIAL OU EQUIV </v>
          </cell>
          <cell r="C4610" t="str">
            <v>UN</v>
          </cell>
          <cell r="E4610">
            <v>20.56</v>
          </cell>
        </row>
        <row r="4611">
          <cell r="A4611">
            <v>7535</v>
          </cell>
          <cell r="B4611" t="str">
            <v xml:space="preserve">TOMADA DUPLA EMBUTIR 2 X 2P UNIVERSAL 10A/250V C/PLACA, TIPO SILENTOQUE PIAL OU EQUIV </v>
          </cell>
          <cell r="C4611" t="str">
            <v>UN</v>
          </cell>
          <cell r="E4611">
            <v>11.1</v>
          </cell>
        </row>
        <row r="4612">
          <cell r="A4612">
            <v>7536</v>
          </cell>
          <cell r="B4612" t="str">
            <v xml:space="preserve">TOMADA DUPLA EMBUTIR 2 X 2P UNIVERSAL 10A/250V S/PLACA, TIPO SILENTOQUE PIAL OU EQUIV </v>
          </cell>
          <cell r="C4612" t="str">
            <v>UN</v>
          </cell>
          <cell r="E4612">
            <v>10.039999999999999</v>
          </cell>
        </row>
        <row r="4613">
          <cell r="A4613">
            <v>7526</v>
          </cell>
          <cell r="B4613" t="str">
            <v xml:space="preserve">TOMADA EMBUTIR P/ TELEFONE PADRAO TELEBRAS C/ PLACA, TIPO SILENTOQUE PIAL OU EQUIV </v>
          </cell>
          <cell r="C4613" t="str">
            <v>UN</v>
          </cell>
          <cell r="E4613">
            <v>12.61</v>
          </cell>
        </row>
        <row r="4614">
          <cell r="A4614">
            <v>7529</v>
          </cell>
          <cell r="B4614" t="str">
            <v xml:space="preserve">TOMADA EMBUTIR 2P + T 15A/250V C/PLACA, TIPO SILENTOQUE OU EQUIV </v>
          </cell>
          <cell r="C4614" t="str">
            <v>UN</v>
          </cell>
          <cell r="E4614">
            <v>15.2</v>
          </cell>
        </row>
        <row r="4615">
          <cell r="A4615">
            <v>7533</v>
          </cell>
          <cell r="B4615" t="str">
            <v xml:space="preserve">TOMADA EMBUTIR 2P UNIVERSAL 10A/250V S/PLACA, TIPO SILENTOQUE PIAL OU EQUIV </v>
          </cell>
          <cell r="C4615" t="str">
            <v>UN</v>
          </cell>
          <cell r="E4615">
            <v>4.46</v>
          </cell>
        </row>
        <row r="4616">
          <cell r="A4616">
            <v>7524</v>
          </cell>
          <cell r="B4616" t="str">
            <v xml:space="preserve">TOMADA EMBUTIR 3P + T 30A/440V REF 56403 USO INDUSTRIAL SEM PLACA, PIAL OU EQUIV </v>
          </cell>
          <cell r="C4616" t="str">
            <v>UN</v>
          </cell>
          <cell r="E4616">
            <v>19.47</v>
          </cell>
        </row>
        <row r="4617">
          <cell r="A4617">
            <v>7525</v>
          </cell>
          <cell r="B4617" t="str">
            <v xml:space="preserve">TOMADA EMBUTIR 3P + T 30A/440V REF 56404 USO INDUSTRIAL C/ PLACA, PIAL OU EQUIV </v>
          </cell>
          <cell r="C4617" t="str">
            <v>UN</v>
          </cell>
          <cell r="E4617">
            <v>24.94</v>
          </cell>
        </row>
        <row r="4618">
          <cell r="A4618">
            <v>7531</v>
          </cell>
          <cell r="B4618" t="str">
            <v xml:space="preserve">TOMADA EMBUTIR 3P 20A/250V C/PLACA, TIPO SILENTOQUE PIAL OU EQUIV </v>
          </cell>
          <cell r="C4618" t="str">
            <v>UN</v>
          </cell>
          <cell r="E4618">
            <v>13.39</v>
          </cell>
        </row>
        <row r="4619">
          <cell r="A4619">
            <v>12143</v>
          </cell>
          <cell r="B4619" t="str">
            <v xml:space="preserve">TOMADA ESPECIAL C/ PINO 15A, REVESTIMENTO EM BORRACHA, TIPO SAVEL OU EQUIV </v>
          </cell>
          <cell r="C4619" t="str">
            <v>UN</v>
          </cell>
          <cell r="E4619">
            <v>22.46</v>
          </cell>
        </row>
        <row r="4620">
          <cell r="A4620">
            <v>12142</v>
          </cell>
          <cell r="B4620" t="str">
            <v xml:space="preserve">TOMADA SOBREPOR P/ TELEFONE PADRAO TELEBRAS, TIPO SILENTOQUE PIAL OU EQUIV </v>
          </cell>
          <cell r="C4620" t="str">
            <v>UN</v>
          </cell>
          <cell r="E4620">
            <v>8.23</v>
          </cell>
        </row>
        <row r="4621">
          <cell r="A4621">
            <v>12147</v>
          </cell>
          <cell r="B4621" t="str">
            <v xml:space="preserve">TOMADA SOBREPOR 2P UNIVERSAL 10A/250V, TIPO SILENTOQUE PIAL OU EQUIV </v>
          </cell>
          <cell r="C4621" t="str">
            <v>UN</v>
          </cell>
          <cell r="E4621">
            <v>10.039999999999999</v>
          </cell>
        </row>
        <row r="4622">
          <cell r="A4622">
            <v>7527</v>
          </cell>
          <cell r="B4622" t="str">
            <v xml:space="preserve">TOMADA TELEFONE 4P TELEBRAS S/PLACA PIAL OU SIMILAR </v>
          </cell>
          <cell r="C4622" t="str">
            <v>UN</v>
          </cell>
          <cell r="E4622">
            <v>10.32</v>
          </cell>
        </row>
        <row r="4623">
          <cell r="A4623">
            <v>7592</v>
          </cell>
          <cell r="B4623" t="str">
            <v xml:space="preserve">TOPOGRAFO </v>
          </cell>
          <cell r="C4623" t="str">
            <v>H</v>
          </cell>
          <cell r="E4623">
            <v>23.92</v>
          </cell>
        </row>
        <row r="4624">
          <cell r="A4624">
            <v>13984</v>
          </cell>
          <cell r="B4624" t="str">
            <v xml:space="preserve">TORNEIRA CROMADA CURTA SEM AREJADOR 1/2" OU 3/4" REF 1152 - USO GERAL </v>
          </cell>
          <cell r="C4624" t="str">
            <v>UN</v>
          </cell>
          <cell r="E4624">
            <v>46.18</v>
          </cell>
        </row>
        <row r="4625">
          <cell r="A4625">
            <v>20252</v>
          </cell>
          <cell r="B4625" t="str">
            <v xml:space="preserve">TORNEIRA CROMADA LONGA 1/2" OU 3/4" REF 1158 P/ PIA COZ - PADRAO MEDIO </v>
          </cell>
          <cell r="C4625" t="str">
            <v>UN</v>
          </cell>
          <cell r="E4625">
            <v>41.64</v>
          </cell>
        </row>
        <row r="4626">
          <cell r="A4626">
            <v>13416</v>
          </cell>
          <cell r="B4626" t="str">
            <v xml:space="preserve">TORNEIRA CROMADA LONGA 1/2" OU 3/4" REF 1158 P/ PIA COZ - PADRAO POPULAR </v>
          </cell>
          <cell r="C4626" t="str">
            <v>UN</v>
          </cell>
          <cell r="E4626">
            <v>27.22</v>
          </cell>
        </row>
        <row r="4627">
          <cell r="A4627">
            <v>13417</v>
          </cell>
          <cell r="B4627" t="str">
            <v xml:space="preserve">TORNEIRA CROMADA MEDIA 1/2" OU 3/4" REF 1143 - PADRAO POPULAR </v>
          </cell>
          <cell r="C4627" t="str">
            <v>UN</v>
          </cell>
          <cell r="E4627">
            <v>28.49</v>
          </cell>
        </row>
        <row r="4628">
          <cell r="A4628">
            <v>20251</v>
          </cell>
          <cell r="B4628" t="str">
            <v xml:space="preserve">TORNEIRA CROMADA MEDIA 1/2" OU 3/4" REF 1143 P/ TANQUE - PADRAO MEDIO </v>
          </cell>
          <cell r="C4628" t="str">
            <v>UN</v>
          </cell>
          <cell r="E4628">
            <v>24.91</v>
          </cell>
        </row>
        <row r="4629">
          <cell r="A4629">
            <v>11772</v>
          </cell>
          <cell r="B4629" t="str">
            <v xml:space="preserve">TORNEIRA CROMADA TUBO MOVEL P/ BANCADA 1/2" OU 3/4" REF 1167 P/ PIA COZ - PADRAO ALTO </v>
          </cell>
          <cell r="C4629" t="str">
            <v>UN</v>
          </cell>
          <cell r="E4629">
            <v>174.23</v>
          </cell>
        </row>
        <row r="4630">
          <cell r="A4630">
            <v>11773</v>
          </cell>
          <cell r="B4630" t="str">
            <v xml:space="preserve">TORNEIRA CROMADA TUBO MOVEL P/ PAREDE 1/2" OU 3/4" REF 1168 P/ PIA COZ - PADRAO MEDIO </v>
          </cell>
          <cell r="C4630" t="str">
            <v>UN</v>
          </cell>
          <cell r="E4630">
            <v>101.14</v>
          </cell>
        </row>
        <row r="4631">
          <cell r="A4631">
            <v>13418</v>
          </cell>
          <cell r="B4631" t="str">
            <v xml:space="preserve">TORNEIRA CROMADA 1/2" OU 3/4" CURTA REF 1140 P/ TANQUE - PADRAO POPULAR Código Descriçao do Insumo Unid Preço Mediano (R$) </v>
          </cell>
          <cell r="C4631" t="str">
            <v>UN</v>
          </cell>
          <cell r="E4631">
            <v>22.19</v>
          </cell>
        </row>
        <row r="4632">
          <cell r="A4632">
            <v>7604</v>
          </cell>
          <cell r="B4632" t="str">
            <v xml:space="preserve">TORNEIRA CROMADA 1/2" OU 3/4" REF 1126 P/ TANQUE - PADRAO POPULAR </v>
          </cell>
          <cell r="C4632" t="str">
            <v>UN</v>
          </cell>
          <cell r="E4632">
            <v>14.29</v>
          </cell>
        </row>
        <row r="4633">
          <cell r="A4633">
            <v>11762</v>
          </cell>
          <cell r="B4633" t="str">
            <v xml:space="preserve">TORNEIRA CROMADA 1/2" OU 3/4" REF 1153 P/ JARDIM/TANQUE - PADRAO ALTO </v>
          </cell>
          <cell r="C4633" t="str">
            <v>UN</v>
          </cell>
          <cell r="E4633">
            <v>49.06</v>
          </cell>
        </row>
        <row r="4634">
          <cell r="A4634">
            <v>11775</v>
          </cell>
          <cell r="B4634" t="str">
            <v xml:space="preserve">TORNEIRA CROMADA 1/2" OU 3/4" REF 1157 P/ PIA COZ - C/ AREJADOR - PADRAO MEDIO </v>
          </cell>
          <cell r="C4634" t="str">
            <v>UN</v>
          </cell>
          <cell r="E4634">
            <v>87.32</v>
          </cell>
        </row>
        <row r="4635">
          <cell r="A4635">
            <v>13983</v>
          </cell>
          <cell r="B4635" t="str">
            <v xml:space="preserve">TORNEIRA CROMADA 1/2" OU 3/4" REF 1159 P/ PIA COZ - PADRAO POPULAR </v>
          </cell>
          <cell r="C4635" t="str">
            <v>UN</v>
          </cell>
          <cell r="E4635">
            <v>35.35</v>
          </cell>
        </row>
        <row r="4636">
          <cell r="A4636">
            <v>13415</v>
          </cell>
          <cell r="B4636" t="str">
            <v xml:space="preserve">TORNEIRA CROMADA 1/2" OU 3/4" REF 1193 P/ LAVATORIO - PADRAO POPULAR </v>
          </cell>
          <cell r="C4636" t="str">
            <v>UN</v>
          </cell>
          <cell r="E4636">
            <v>28.39</v>
          </cell>
        </row>
        <row r="4637">
          <cell r="A4637">
            <v>11823</v>
          </cell>
          <cell r="B4637" t="str">
            <v xml:space="preserve">TORNEIRA DE BOIA PVC 1/2" P/ CAIXA DESCARGA EXTERNA </v>
          </cell>
          <cell r="C4637" t="str">
            <v>UN</v>
          </cell>
          <cell r="E4637">
            <v>8.58</v>
          </cell>
        </row>
        <row r="4638">
          <cell r="A4638">
            <v>11763</v>
          </cell>
          <cell r="B4638" t="str">
            <v xml:space="preserve">TORNEIRA DE BOIA REAL 1.1/2" C/ BALAO PLASTICO </v>
          </cell>
          <cell r="C4638" t="str">
            <v>UN</v>
          </cell>
          <cell r="E4638">
            <v>75.989999999999995</v>
          </cell>
        </row>
        <row r="4639">
          <cell r="A4639">
            <v>11764</v>
          </cell>
          <cell r="B4639" t="str">
            <v xml:space="preserve">TORNEIRA DE BOIA REAL 1.1/4" C/ BALAO PLASTICO </v>
          </cell>
          <cell r="C4639" t="str">
            <v>UN</v>
          </cell>
          <cell r="E4639">
            <v>64.709999999999994</v>
          </cell>
        </row>
        <row r="4640">
          <cell r="A4640">
            <v>11826</v>
          </cell>
          <cell r="B4640" t="str">
            <v xml:space="preserve">TORNEIRA DE BOIA REAL 1/2" C/ BALAO METALICO </v>
          </cell>
          <cell r="C4640" t="str">
            <v>UN</v>
          </cell>
          <cell r="E4640">
            <v>28.63</v>
          </cell>
        </row>
        <row r="4641">
          <cell r="A4641">
            <v>11829</v>
          </cell>
          <cell r="B4641" t="str">
            <v xml:space="preserve">TORNEIRA DE BOIA REAL 1/2" C/ BALAO PLASTICO </v>
          </cell>
          <cell r="C4641" t="str">
            <v>UN</v>
          </cell>
          <cell r="E4641">
            <v>14</v>
          </cell>
        </row>
        <row r="4642">
          <cell r="A4642">
            <v>11825</v>
          </cell>
          <cell r="B4642" t="str">
            <v xml:space="preserve">TORNEIRA DE BOIA REAL 1" C/ BALAO PLASTICO </v>
          </cell>
          <cell r="C4642" t="str">
            <v>UN</v>
          </cell>
          <cell r="E4642">
            <v>41.21</v>
          </cell>
        </row>
        <row r="4643">
          <cell r="A4643">
            <v>11767</v>
          </cell>
          <cell r="B4643" t="str">
            <v xml:space="preserve">TORNEIRA DE BOIA REAL 2" C/ BALAO PLASTICO </v>
          </cell>
          <cell r="C4643" t="str">
            <v>UN</v>
          </cell>
          <cell r="E4643">
            <v>90.32</v>
          </cell>
        </row>
        <row r="4644">
          <cell r="A4644">
            <v>7606</v>
          </cell>
          <cell r="B4644" t="str">
            <v xml:space="preserve">TORNEIRA DE BOIA REAL 3/4" C/ BALAO METALICO </v>
          </cell>
          <cell r="C4644" t="str">
            <v>UN</v>
          </cell>
          <cell r="E4644">
            <v>30.92</v>
          </cell>
        </row>
        <row r="4645">
          <cell r="A4645">
            <v>11830</v>
          </cell>
          <cell r="B4645" t="str">
            <v xml:space="preserve">TORNEIRA DE BOIA REAL 3/4" C/ BALAO PLASTICO </v>
          </cell>
          <cell r="C4645" t="str">
            <v>UN</v>
          </cell>
          <cell r="E4645">
            <v>14.33</v>
          </cell>
        </row>
        <row r="4646">
          <cell r="A4646">
            <v>11766</v>
          </cell>
          <cell r="B4646" t="str">
            <v xml:space="preserve">TORNEIRA DE BOIA VAZAO TOTAL 1/2" C/ BALAO PLASTICO OU METALICO </v>
          </cell>
          <cell r="C4646" t="str">
            <v>UN</v>
          </cell>
          <cell r="E4646">
            <v>29.92</v>
          </cell>
        </row>
        <row r="4647">
          <cell r="A4647">
            <v>11765</v>
          </cell>
          <cell r="B4647" t="str">
            <v xml:space="preserve">TORNEIRA DE BOIA VAZAO TOTAL 1" C/ BALAO PLASTICO OU METALICO </v>
          </cell>
          <cell r="C4647" t="str">
            <v>UN</v>
          </cell>
          <cell r="E4647">
            <v>42.57</v>
          </cell>
        </row>
        <row r="4648">
          <cell r="A4648">
            <v>11824</v>
          </cell>
          <cell r="B4648" t="str">
            <v xml:space="preserve">TORNEIRA DE BOIA VAZAO TOTAL 3/4" C/ BALAO PLASTICO OU METALICO </v>
          </cell>
          <cell r="C4648" t="str">
            <v>UN</v>
          </cell>
          <cell r="E4648">
            <v>33.58</v>
          </cell>
        </row>
        <row r="4649">
          <cell r="A4649">
            <v>11777</v>
          </cell>
          <cell r="B4649" t="str">
            <v xml:space="preserve">TORNEIRA ELETRICA P/ COZINHA </v>
          </cell>
          <cell r="C4649" t="str">
            <v>UN</v>
          </cell>
          <cell r="E4649">
            <v>102.46</v>
          </cell>
        </row>
        <row r="4650">
          <cell r="A4650">
            <v>21099</v>
          </cell>
          <cell r="B4650" t="str">
            <v xml:space="preserve">TORNEIRA LONGA METAL AMARELO 1/2" OU 3/4" REF 1126 </v>
          </cell>
          <cell r="C4650" t="str">
            <v>UN</v>
          </cell>
          <cell r="E4650">
            <v>13.46</v>
          </cell>
        </row>
        <row r="4651">
          <cell r="A4651">
            <v>7603</v>
          </cell>
          <cell r="B4651" t="str">
            <v xml:space="preserve">TORNEIRA METAL AMARELO 1/2" OU 3/4" CURTA REF 1120 P/ TANQUE </v>
          </cell>
          <cell r="C4651" t="str">
            <v>UN</v>
          </cell>
          <cell r="E4651">
            <v>10.94</v>
          </cell>
        </row>
        <row r="4652">
          <cell r="A4652">
            <v>7602</v>
          </cell>
          <cell r="B4652" t="str">
            <v xml:space="preserve">TORNEIRA METAL AMARELO 3/4" CURTA REF 1128 P/ JARDIM </v>
          </cell>
          <cell r="C4652" t="str">
            <v>UN</v>
          </cell>
          <cell r="E4652">
            <v>12.57</v>
          </cell>
        </row>
        <row r="4653">
          <cell r="A4653">
            <v>11778</v>
          </cell>
          <cell r="B4653" t="str">
            <v xml:space="preserve">TORNEIRA OU REGISTRO CROMADO 1/2" OU 3/4" REF 1147 P/ FILTRO - PADRAO POPULAR </v>
          </cell>
          <cell r="C4653" t="str">
            <v>UN</v>
          </cell>
          <cell r="E4653">
            <v>21.22</v>
          </cell>
        </row>
        <row r="4654">
          <cell r="A4654">
            <v>11832</v>
          </cell>
          <cell r="B4654" t="str">
            <v xml:space="preserve">TORNEIRA PLÁSTICA DE 1/2" PARA LAVATÓRIO </v>
          </cell>
          <cell r="C4654" t="str">
            <v>UN</v>
          </cell>
          <cell r="E4654">
            <v>7.5</v>
          </cell>
        </row>
        <row r="4655">
          <cell r="A4655">
            <v>11831</v>
          </cell>
          <cell r="B4655" t="str">
            <v xml:space="preserve">TORNEIRA PLASTICA 3/4" P/TANQUE </v>
          </cell>
          <cell r="C4655" t="str">
            <v>UN</v>
          </cell>
          <cell r="E4655">
            <v>7.17</v>
          </cell>
        </row>
        <row r="4656">
          <cell r="A4656">
            <v>11822</v>
          </cell>
          <cell r="B4656" t="str">
            <v xml:space="preserve">TORNEIRA PLASTICO 1/2" P/ PIA </v>
          </cell>
          <cell r="C4656" t="str">
            <v>UN</v>
          </cell>
          <cell r="E4656">
            <v>7.5</v>
          </cell>
        </row>
        <row r="4657">
          <cell r="A4657">
            <v>12076</v>
          </cell>
          <cell r="B4657" t="str">
            <v xml:space="preserve">TRANSFORMADOR TRIFASICO DE DISTRIBUICAO DE 15 KV; 220/127 V; 15 KVA, IMERSO EM OLEO MINERAL </v>
          </cell>
          <cell r="C4657" t="str">
            <v>UN</v>
          </cell>
          <cell r="E4657">
            <v>4554.13</v>
          </cell>
        </row>
        <row r="4658">
          <cell r="A4658">
            <v>7613</v>
          </cell>
          <cell r="B4658" t="str">
            <v xml:space="preserve">TRANSFORMADOR TRIFASICO 13,8KV/220-127V; 1000KVA IMERSO EM OLEO MINERAL" </v>
          </cell>
          <cell r="C4658" t="str">
            <v>UN</v>
          </cell>
          <cell r="E4658">
            <v>85443.72</v>
          </cell>
        </row>
        <row r="4659">
          <cell r="A4659">
            <v>7619</v>
          </cell>
          <cell r="B4659" t="str">
            <v xml:space="preserve">TRANSFORMADOR TRIFASICO 13,8KV/220-127V; 112,5KVA IMERSO EM OLEO MINERAL" </v>
          </cell>
          <cell r="C4659" t="str">
            <v>UN</v>
          </cell>
          <cell r="E4659">
            <v>10616</v>
          </cell>
        </row>
        <row r="4660">
          <cell r="A4660">
            <v>7614</v>
          </cell>
          <cell r="B4660" t="str">
            <v xml:space="preserve">TRANSFORMADOR TRIFASICO 13,8KV/220-127V; 150KVA IMERSO EM OLEO MINERAL" </v>
          </cell>
          <cell r="C4660" t="str">
            <v>UN</v>
          </cell>
          <cell r="E4660">
            <v>12319.38</v>
          </cell>
        </row>
        <row r="4661">
          <cell r="A4661">
            <v>7618</v>
          </cell>
          <cell r="B4661" t="str">
            <v xml:space="preserve">TRANSFORMADOR TRIFASICO 13,8KV/220-127V; 1500KVA IMERSO EM OLEO MINERAL" </v>
          </cell>
          <cell r="C4661" t="str">
            <v>UN</v>
          </cell>
          <cell r="E4661">
            <v>132275.89000000001</v>
          </cell>
        </row>
        <row r="4662">
          <cell r="A4662">
            <v>7620</v>
          </cell>
          <cell r="B4662" t="str">
            <v xml:space="preserve">TRANSFORMADOR TRIFASICO 13,8KV/220-127V; 225KVA IMERSO EM OLEO MINERAL" </v>
          </cell>
          <cell r="C4662" t="str">
            <v>UN</v>
          </cell>
          <cell r="E4662">
            <v>17725.810000000001</v>
          </cell>
        </row>
        <row r="4663">
          <cell r="A4663">
            <v>7610</v>
          </cell>
          <cell r="B4663" t="str">
            <v xml:space="preserve">TRANSFORMADOR TRIFASICO 13,8KV/220-127V; 30 KVA IMERSO EM OLEO MINERAL" </v>
          </cell>
          <cell r="C4663" t="str">
            <v>UN</v>
          </cell>
          <cell r="E4663">
            <v>5505.4</v>
          </cell>
        </row>
        <row r="4664">
          <cell r="A4664">
            <v>7615</v>
          </cell>
          <cell r="B4664" t="str">
            <v xml:space="preserve">TRANSFORMADOR TRIFASICO 13,8KV/220-127V; 300KVA IMERSO EM OLEO MINERAL" </v>
          </cell>
          <cell r="C4664" t="str">
            <v>UN</v>
          </cell>
          <cell r="E4664">
            <v>21821.84</v>
          </cell>
        </row>
        <row r="4665">
          <cell r="A4665">
            <v>7617</v>
          </cell>
          <cell r="B4665" t="str">
            <v xml:space="preserve">TRANSFORMADOR TRIFASICO 13,8KV/220-127V; 45 KVA IMERSO EM OLEO MINERAL" </v>
          </cell>
          <cell r="C4665" t="str">
            <v>UN</v>
          </cell>
          <cell r="E4665">
            <v>6415.4</v>
          </cell>
        </row>
        <row r="4666">
          <cell r="A4666">
            <v>7616</v>
          </cell>
          <cell r="B4666" t="str">
            <v xml:space="preserve">TRANSFORMADOR TRIFASICO 13,8KV/220-127V; 500KVA IMERSO EM OLEO MINERAL" </v>
          </cell>
          <cell r="C4666" t="str">
            <v>UN</v>
          </cell>
          <cell r="E4666">
            <v>32670.33</v>
          </cell>
        </row>
        <row r="4667">
          <cell r="A4667">
            <v>7611</v>
          </cell>
          <cell r="B4667" t="str">
            <v xml:space="preserve">TRANSFORMADOR TRIFASICO 13,8KV/220-127V; 75KVA IMERSO EM OLEO MINERAL" </v>
          </cell>
          <cell r="C4667" t="str">
            <v>UN</v>
          </cell>
          <cell r="E4667">
            <v>8220.66</v>
          </cell>
        </row>
        <row r="4668">
          <cell r="A4668">
            <v>7612</v>
          </cell>
          <cell r="B4668" t="str">
            <v xml:space="preserve">TRANSFORMADOR TRIFASICO 13,8KV/220-127V; 750KVA IMERSO EM OLEO MINERAL" </v>
          </cell>
          <cell r="C4668" t="str">
            <v>UN</v>
          </cell>
          <cell r="E4668">
            <v>57817.14</v>
          </cell>
        </row>
        <row r="4669">
          <cell r="A4669">
            <v>7622</v>
          </cell>
          <cell r="B4669" t="str">
            <v xml:space="preserve">TRATOR DE ESTEIRAS CATERPILLAR D5G -POT.99HP, PESO OPERACIONAL 8,5T **CAIXA** </v>
          </cell>
          <cell r="C4669" t="str">
            <v>UN</v>
          </cell>
          <cell r="E4669">
            <v>363376.2</v>
          </cell>
        </row>
        <row r="4670">
          <cell r="A4670">
            <v>13627</v>
          </cell>
          <cell r="B4670" t="str">
            <v xml:space="preserve">TRATOR DE ESTEIRAS CATERPILLAR D6M, 140HP, PESO OPERACIONAL 15,5T, **CAIXA** </v>
          </cell>
          <cell r="C4670" t="str">
            <v>UN</v>
          </cell>
          <cell r="E4670">
            <v>686525.4</v>
          </cell>
        </row>
        <row r="4671">
          <cell r="A4671">
            <v>13878</v>
          </cell>
          <cell r="B4671" t="str">
            <v xml:space="preserve">TRATOR DE ESTEIRAS CATERPILLAR D6RDS,POT.185HP, S/HIPER **CAIXA** </v>
          </cell>
          <cell r="C4671" t="str">
            <v>UN</v>
          </cell>
          <cell r="E4671">
            <v>1064309.3999999999</v>
          </cell>
        </row>
        <row r="4672">
          <cell r="A4672">
            <v>25021</v>
          </cell>
          <cell r="B4672" t="str">
            <v xml:space="preserve">TRATOR DE ESTEIRAS CATERPILLAR D8R COM ESCARIFICADOR - POTENCIA 305 HP - PESO OPERACIONAL 37 T**CAIXA** </v>
          </cell>
          <cell r="C4672" t="str">
            <v>UN</v>
          </cell>
          <cell r="E4672">
            <v>1934110.2</v>
          </cell>
        </row>
        <row r="4673">
          <cell r="A4673">
            <v>7623</v>
          </cell>
          <cell r="B4673" t="str">
            <v xml:space="preserve">TRATOR DE ESTEIRAS CATERPILLAR D8R COM LAMINA - POTENCIA 305 HP - PESO OPERACIONAL 37 T**CAIXA** </v>
          </cell>
          <cell r="C4673" t="str">
            <v>UN</v>
          </cell>
          <cell r="E4673">
            <v>1673034</v>
          </cell>
        </row>
        <row r="4674">
          <cell r="A4674">
            <v>25020</v>
          </cell>
          <cell r="B4674" t="str">
            <v xml:space="preserve">TRATOR DE ESTEIRAS CATERPILLAR D8R COM LAMINA E ESCARIFICADOR - POTENCIA 305 HP - PESO OPERACIONAL 37 T**CAIXA** </v>
          </cell>
          <cell r="C4674" t="str">
            <v>UN</v>
          </cell>
          <cell r="E4674">
            <v>2112244.2000000002</v>
          </cell>
        </row>
        <row r="4675">
          <cell r="A4675">
            <v>7626</v>
          </cell>
          <cell r="B4675" t="str">
            <v xml:space="preserve">TRATOR DE ESTEIRAS COM LAMINA, POTENCIA DE *90* HP, PESO OPERACIONAL DE *9* T (LOCACAO COM OPERADOR, COMBUSTIVEL E MANUTENCAO) </v>
          </cell>
          <cell r="C4675" t="str">
            <v>H</v>
          </cell>
          <cell r="E4675">
            <v>128.69999999999999</v>
          </cell>
        </row>
        <row r="4676">
          <cell r="A4676">
            <v>13338</v>
          </cell>
          <cell r="B4676" t="str">
            <v xml:space="preserve">TRATOR DE ESTEIRAS FIAT ALLIS FD-130,POT.120HP,PESO OPERACIONAL 12,10T**CAIXA** </v>
          </cell>
          <cell r="C4676" t="str">
            <v>UN</v>
          </cell>
          <cell r="E4676">
            <v>357423</v>
          </cell>
        </row>
        <row r="4677">
          <cell r="A4677">
            <v>13332</v>
          </cell>
          <cell r="B4677" t="str">
            <v xml:space="preserve">TRATOR DE ESTEIRAS KOMATSU D41 E6, 105HP, NACIONAL PESO OPERACIONAL 10,2T**CAIXA** </v>
          </cell>
          <cell r="C4677" t="str">
            <v>UN</v>
          </cell>
          <cell r="E4677">
            <v>446780.4</v>
          </cell>
        </row>
        <row r="4678">
          <cell r="A4678">
            <v>7625</v>
          </cell>
          <cell r="B4678" t="str">
            <v xml:space="preserve">TRATOR DE ESTEIRAS KOMATSU,NACIONAL , MOD D61-EX-12, POT 165 HP, PESO OPERACIONAL 17,1T, CACAMBA 5,2 M³**CAIXA** </v>
          </cell>
          <cell r="C4678" t="str">
            <v>UN</v>
          </cell>
          <cell r="E4678">
            <v>643361.4</v>
          </cell>
        </row>
        <row r="4679">
          <cell r="A4679">
            <v>7628</v>
          </cell>
          <cell r="B4679" t="str">
            <v xml:space="preserve">TRATOR DE ESTEIRAS 110 A 160HP C/ LAMINA PESO OPERACIONAL * 13T * (INCL MANUT/OPERACAO) </v>
          </cell>
          <cell r="C4679" t="str">
            <v>H</v>
          </cell>
          <cell r="E4679">
            <v>153.41999999999999</v>
          </cell>
        </row>
        <row r="4680">
          <cell r="A4680">
            <v>7629</v>
          </cell>
          <cell r="B4680" t="str">
            <v xml:space="preserve">TRATOR DE ESTEIRAS 160 A 300HP C/ LAMINA PESO OPERACIONAL * 16T * (INCL MANUT/OPERACAO) </v>
          </cell>
          <cell r="C4680" t="str">
            <v>H</v>
          </cell>
          <cell r="E4680">
            <v>194.33</v>
          </cell>
        </row>
        <row r="4681">
          <cell r="A4681">
            <v>7624</v>
          </cell>
          <cell r="B4681" t="str">
            <v xml:space="preserve">TRATOR DE ESTEIRAS, POTENCIA DE 153 HP, PESO OPERACIONAL DE 15 T, COM RODA MOTRIZ ELEVADA </v>
          </cell>
          <cell r="C4681" t="str">
            <v>UN</v>
          </cell>
          <cell r="E4681">
            <v>660000</v>
          </cell>
        </row>
        <row r="4682">
          <cell r="A4682">
            <v>7642</v>
          </cell>
          <cell r="B4682" t="str">
            <v xml:space="preserve">TRATOR DE PNEUS ATE 75HP (INCL MANUT/OPERACAO) Código Descriçao do Insumo Unid Preço Mediano (R$) </v>
          </cell>
          <cell r="C4682" t="str">
            <v>H</v>
          </cell>
          <cell r="E4682">
            <v>42.24</v>
          </cell>
        </row>
        <row r="4683">
          <cell r="A4683">
            <v>14240</v>
          </cell>
          <cell r="B4683" t="str">
            <v xml:space="preserve">TRATOR DE PNEUS CASE MOD. 4240, 85 HP**CAIXA** </v>
          </cell>
          <cell r="C4683" t="str">
            <v>UN</v>
          </cell>
          <cell r="E4683">
            <v>812109.1</v>
          </cell>
        </row>
        <row r="4684">
          <cell r="A4684">
            <v>13603</v>
          </cell>
          <cell r="B4684" t="str">
            <v xml:space="preserve">TRATOR DE PNEUS CBT MOD. 2105 POT. * 110 A 126 HP ***CAIXA** </v>
          </cell>
          <cell r="C4684" t="str">
            <v>UN</v>
          </cell>
          <cell r="E4684">
            <v>206250</v>
          </cell>
        </row>
        <row r="4685">
          <cell r="A4685">
            <v>7641</v>
          </cell>
          <cell r="B4685" t="str">
            <v xml:space="preserve">TRATOR DE PNEUS COM MOTOR *75* HP (LOCACAO COM OPERADOR, COMBUSTIVEL E MANUTENCAO) </v>
          </cell>
          <cell r="C4685" t="str">
            <v>H</v>
          </cell>
          <cell r="E4685">
            <v>70.400000000000006</v>
          </cell>
        </row>
        <row r="4686">
          <cell r="A4686">
            <v>7640</v>
          </cell>
          <cell r="B4686" t="str">
            <v xml:space="preserve">TRATOR DE PNEUS COM MOTOR A DIESEL DE 86 CV, TRACAO 4 X 2, PESO COM LASTRO DE 4,32 T </v>
          </cell>
          <cell r="C4686" t="str">
            <v>UN</v>
          </cell>
          <cell r="E4686">
            <v>110000</v>
          </cell>
        </row>
        <row r="4687">
          <cell r="A4687">
            <v>10598</v>
          </cell>
          <cell r="B4687" t="str">
            <v xml:space="preserve">TRATOR DE PNEUS MASSEY FERGUSSON MF-25OX STANDARD 51HP**CAIXA** </v>
          </cell>
          <cell r="C4687" t="str">
            <v>UN</v>
          </cell>
          <cell r="E4687">
            <v>71121.600000000006</v>
          </cell>
        </row>
        <row r="4688">
          <cell r="A4688">
            <v>13238</v>
          </cell>
          <cell r="B4688" t="str">
            <v xml:space="preserve">TRATOR DE PNEUS MASSEY FERGUSSON MOD. MF-292 TURBO, 105HP, PESO C/ LASTRO 4,32T, TRACAO 4 X 2**CAIXA** </v>
          </cell>
          <cell r="C4688" t="str">
            <v>UN</v>
          </cell>
          <cell r="E4688">
            <v>125984.1</v>
          </cell>
        </row>
        <row r="4689">
          <cell r="A4689">
            <v>14270</v>
          </cell>
          <cell r="B4689" t="str">
            <v xml:space="preserve">TRATOR DE PNEUS VALMET 1180 T 108 CV**CAIXA** </v>
          </cell>
          <cell r="C4689" t="str">
            <v>UN</v>
          </cell>
          <cell r="E4689">
            <v>152109.1</v>
          </cell>
        </row>
        <row r="4690">
          <cell r="A4690">
            <v>4237</v>
          </cell>
          <cell r="B4690" t="str">
            <v xml:space="preserve">TRATORISTA </v>
          </cell>
          <cell r="C4690" t="str">
            <v>H</v>
          </cell>
          <cell r="E4690">
            <v>19.48</v>
          </cell>
        </row>
        <row r="4691">
          <cell r="A4691">
            <v>7250</v>
          </cell>
          <cell r="B4691" t="str">
            <v xml:space="preserve">TRENA EM FIBRA DE VIDRO L = 30M </v>
          </cell>
          <cell r="C4691" t="str">
            <v>H</v>
          </cell>
          <cell r="E4691">
            <v>0.2</v>
          </cell>
        </row>
        <row r="4692">
          <cell r="A4692">
            <v>11421</v>
          </cell>
          <cell r="B4692" t="str">
            <v xml:space="preserve">TRILHO (TIPO FERROVIA) UTILZADO PARA ESTACAS EM FUNDACOES PREDIAIS </v>
          </cell>
          <cell r="C4692" t="str">
            <v>KG</v>
          </cell>
          <cell r="E4692">
            <v>2.62</v>
          </cell>
        </row>
        <row r="4693">
          <cell r="A4693">
            <v>11581</v>
          </cell>
          <cell r="B4693" t="str">
            <v xml:space="preserve">TRILHO "U" ALUMINIO 40 X 40MM P/ ROLDANA </v>
          </cell>
          <cell r="C4693" t="str">
            <v>M</v>
          </cell>
          <cell r="E4693">
            <v>4.95</v>
          </cell>
        </row>
        <row r="4694">
          <cell r="A4694">
            <v>11580</v>
          </cell>
          <cell r="B4694" t="str">
            <v xml:space="preserve">TRILHO QUADRADO ALUMINIO 1/4'' P/ RODIZIOS </v>
          </cell>
          <cell r="C4694" t="str">
            <v>M</v>
          </cell>
          <cell r="E4694">
            <v>8.98</v>
          </cell>
        </row>
        <row r="4695">
          <cell r="A4695">
            <v>10743</v>
          </cell>
          <cell r="B4695" t="str">
            <v xml:space="preserve">TROLEY MANUAL CAP. 1T </v>
          </cell>
          <cell r="C4695" t="str">
            <v>UN</v>
          </cell>
          <cell r="E4695">
            <v>586.22</v>
          </cell>
        </row>
        <row r="4696">
          <cell r="A4696">
            <v>7697</v>
          </cell>
          <cell r="B4696" t="str">
            <v xml:space="preserve">TUBO ACO GALV C/ COSTURA DIN 2440/NBR 5580 CLASSE MEDIA DN 1.1/2" (40MM) E=3,25MM - 3,61KG/M </v>
          </cell>
          <cell r="C4696" t="str">
            <v>M</v>
          </cell>
          <cell r="E4696">
            <v>26.88</v>
          </cell>
        </row>
        <row r="4697">
          <cell r="A4697">
            <v>7698</v>
          </cell>
          <cell r="B4697" t="str">
            <v xml:space="preserve">TUBO ACO GALV C/ COSTURA DIN 2440/NBR 5580 CLASSE MEDIA DN 1.1/4" (32MM) E=3,25MM - 3,14KG/M </v>
          </cell>
          <cell r="C4697" t="str">
            <v>M</v>
          </cell>
          <cell r="E4697">
            <v>24.34</v>
          </cell>
        </row>
        <row r="4698">
          <cell r="A4698">
            <v>7691</v>
          </cell>
          <cell r="B4698" t="str">
            <v xml:space="preserve">TUBO ACO GALV C/ COSTURA DIN 2440/NBR 5580 CLASSE MEDIA DN 1/2" (15MM) E = 2,65MM - 1,22KG/M </v>
          </cell>
          <cell r="C4698" t="str">
            <v>M</v>
          </cell>
          <cell r="E4698">
            <v>9.1199999999999992</v>
          </cell>
        </row>
        <row r="4699">
          <cell r="A4699">
            <v>7701</v>
          </cell>
          <cell r="B4699" t="str">
            <v xml:space="preserve">TUBO ACO GALV C/ COSTURA DIN 2440/NBR 5580 CLASSE MEDIA DN 2.1/2" (65MM) E=3,65MM - 6,51KG/M </v>
          </cell>
          <cell r="C4699" t="str">
            <v>M</v>
          </cell>
          <cell r="E4699">
            <v>49.67</v>
          </cell>
        </row>
        <row r="4700">
          <cell r="A4700">
            <v>7696</v>
          </cell>
          <cell r="B4700" t="str">
            <v xml:space="preserve">TUBO ACO GALV C/ COSTURA DIN 2440/NBR 5580 CLASSE MEDIA DN 2" (50MM) E=3,65MM - 5,10KG/M </v>
          </cell>
          <cell r="C4700" t="str">
            <v>M</v>
          </cell>
          <cell r="E4700">
            <v>34.340000000000003</v>
          </cell>
        </row>
        <row r="4701">
          <cell r="A4701">
            <v>7700</v>
          </cell>
          <cell r="B4701" t="str">
            <v xml:space="preserve">TUBO ACO GALV C/ COSTURA DIN 2440/NBR 5580 CLASSE MEDIA DN 3/4" (20MM) E = 2,65MM - 1,58KG/M </v>
          </cell>
          <cell r="C4701" t="str">
            <v>M</v>
          </cell>
          <cell r="E4701">
            <v>12.43</v>
          </cell>
        </row>
        <row r="4702">
          <cell r="A4702">
            <v>7694</v>
          </cell>
          <cell r="B4702" t="str">
            <v xml:space="preserve">TUBO ACO GALV C/ COSTURA DIN 2440/NBR 5580 CLASSE MEDIA DN 3" (80MM) E = 4,05MM - 8,47KG/M </v>
          </cell>
          <cell r="C4702" t="str">
            <v>M</v>
          </cell>
          <cell r="E4702">
            <v>56.3</v>
          </cell>
        </row>
        <row r="4703">
          <cell r="A4703">
            <v>7693</v>
          </cell>
          <cell r="B4703" t="str">
            <v xml:space="preserve">TUBO ACO GALV C/ COSTURA DIN 2440/NBR 5580 CLASSE MEDIA DN 4" (100MM) E = 4,50MM - 12,10KG/M </v>
          </cell>
          <cell r="C4703" t="str">
            <v>M</v>
          </cell>
          <cell r="E4703">
            <v>91.04</v>
          </cell>
        </row>
        <row r="4704">
          <cell r="A4704">
            <v>7692</v>
          </cell>
          <cell r="B4704" t="str">
            <v xml:space="preserve">TUBO ACO GALV C/ COSTURA DIN 2440/NBR 5580 CLASSE MEDIA DN 5" (125MM) E=5,40MM - 17,80KG/M </v>
          </cell>
          <cell r="C4704" t="str">
            <v>M</v>
          </cell>
          <cell r="E4704">
            <v>125.49</v>
          </cell>
        </row>
        <row r="4705">
          <cell r="A4705">
            <v>21016</v>
          </cell>
          <cell r="B4705" t="str">
            <v xml:space="preserve">TUBO ACO GALV C/ COSTURA NBR 5580 CLASSE LEVE DN 100MM ( 4" ) E = 3,75MM - 10,55KG/M </v>
          </cell>
          <cell r="C4705" t="str">
            <v>M</v>
          </cell>
          <cell r="E4705">
            <v>83.26</v>
          </cell>
        </row>
        <row r="4706">
          <cell r="A4706">
            <v>21014</v>
          </cell>
          <cell r="B4706" t="str">
            <v xml:space="preserve">TUBO ACO GALV C/ COSTURA NBR 5580 CLASSE LEVE DN 65MM ( 2.1/2" ) E = 3,35MM - 6,23KG/M </v>
          </cell>
          <cell r="C4706" t="str">
            <v>M</v>
          </cell>
          <cell r="E4706">
            <v>44.84</v>
          </cell>
        </row>
        <row r="4707">
          <cell r="A4707">
            <v>21015</v>
          </cell>
          <cell r="B4707" t="str">
            <v xml:space="preserve">TUBO ACO GALV C/ COSTURA NBR 5580 CLASSE LEVE DN 80MM ( 3" ) E = 3,35MM - 7,32KG/M </v>
          </cell>
          <cell r="C4707" t="str">
            <v>M</v>
          </cell>
          <cell r="E4707">
            <v>57.74</v>
          </cell>
        </row>
        <row r="4708">
          <cell r="A4708">
            <v>21008</v>
          </cell>
          <cell r="B4708" t="str">
            <v xml:space="preserve">TUBO ACO GALV C/ COSTURA NBR 5580 CLASSE LEVE DN 15MM ( 1/2" ) E = 2,25MM - 1,12KG/M </v>
          </cell>
          <cell r="C4708" t="str">
            <v>M</v>
          </cell>
          <cell r="E4708">
            <v>9.83</v>
          </cell>
        </row>
        <row r="4709">
          <cell r="A4709">
            <v>21009</v>
          </cell>
          <cell r="B4709" t="str">
            <v xml:space="preserve">TUBO ACO GALV C/ COSTURA NBR 5580 CLASSE LEVE DN 20MM ( 3/4" ) E = 2,25MM - 1,43KG/M </v>
          </cell>
          <cell r="C4709" t="str">
            <v>M</v>
          </cell>
          <cell r="E4709">
            <v>13.76</v>
          </cell>
        </row>
        <row r="4710">
          <cell r="A4710">
            <v>21011</v>
          </cell>
          <cell r="B4710" t="str">
            <v xml:space="preserve">TUBO ACO GALV C/ COSTURA NBR 5580 CLASSE LEVE DN 32MM ( 1.1/4" ) E = 2,65MM - 2,71KG/M </v>
          </cell>
          <cell r="C4710" t="str">
            <v>M</v>
          </cell>
          <cell r="E4710">
            <v>20.9</v>
          </cell>
        </row>
        <row r="4711">
          <cell r="A4711">
            <v>21012</v>
          </cell>
          <cell r="B4711" t="str">
            <v xml:space="preserve">TUBO ACO GALV C/ COSTURA NBR 5580 CLASSE LEVE DN 40MM ( 1.1/2" ) E = 3,00MM - 3,48KG/M COMPRIM= 1,0 A 1,5M, LIDER </v>
          </cell>
          <cell r="C4711" t="str">
            <v>M</v>
          </cell>
          <cell r="E4711">
            <v>28.03</v>
          </cell>
        </row>
        <row r="4712">
          <cell r="A4712">
            <v>21013</v>
          </cell>
          <cell r="B4712" t="str">
            <v xml:space="preserve">TUBO ACO GALV C/ COSTURA NBR 5580 CLASSE LEVE DN 50MM ( 2" ) E = 3,00MM - 4,40KG/M </v>
          </cell>
          <cell r="C4712" t="str">
            <v>M</v>
          </cell>
          <cell r="E4712">
            <v>35.159999999999997</v>
          </cell>
        </row>
        <row r="4713">
          <cell r="A4713">
            <v>13356</v>
          </cell>
          <cell r="B4713" t="str">
            <v xml:space="preserve">TUBO ACO INDUSTRIAL DN 2" (50,8MM)CH 16 (E=1,50MM) - 1,8237KG/M </v>
          </cell>
          <cell r="C4713" t="str">
            <v>M</v>
          </cell>
          <cell r="E4713">
            <v>3.49</v>
          </cell>
        </row>
        <row r="4714">
          <cell r="A4714">
            <v>21025</v>
          </cell>
          <cell r="B4714" t="str">
            <v xml:space="preserve">TUBO ACO PRETO C/ COSTURA DIN 2440/NBR 5580 CLASSE MEDIA DN 100MM ( 4" ) E = 4,50MM - 12,19KG/M </v>
          </cell>
          <cell r="C4714" t="str">
            <v>M</v>
          </cell>
          <cell r="E4714">
            <v>54.9</v>
          </cell>
        </row>
        <row r="4715">
          <cell r="A4715">
            <v>21026</v>
          </cell>
          <cell r="B4715" t="str">
            <v xml:space="preserve">TUBO ACO PRETO C/ COSTURA DIN 2440/NBR 5580 CLASSE MEDIA DN 125MM ( 5" ) E = 4,85MM - 16,20KG/M </v>
          </cell>
          <cell r="C4715" t="str">
            <v>M</v>
          </cell>
          <cell r="E4715">
            <v>85.55</v>
          </cell>
        </row>
        <row r="4716">
          <cell r="A4716">
            <v>21017</v>
          </cell>
          <cell r="B4716" t="str">
            <v xml:space="preserve">TUBO ACO PRETO C/ COSTURA DIN 2440/NBR 5580 CLASSE MEDIA DN 15MM ( 1/2" ) E = 2,65MM - 1,22KG/M </v>
          </cell>
          <cell r="C4716" t="str">
            <v>M</v>
          </cell>
          <cell r="E4716">
            <v>5.95</v>
          </cell>
        </row>
        <row r="4717">
          <cell r="A4717">
            <v>21018</v>
          </cell>
          <cell r="B4717" t="str">
            <v xml:space="preserve">TUBO ACO PRETO C/ COSTURA DIN 2440/NBR 5580 CLASSE MEDIA DN 20MM ( 3/4" ) E = 2,65MM - 1,58KG/M </v>
          </cell>
          <cell r="C4717" t="str">
            <v>M</v>
          </cell>
          <cell r="E4717">
            <v>7.52</v>
          </cell>
        </row>
        <row r="4718">
          <cell r="A4718">
            <v>21020</v>
          </cell>
          <cell r="B4718" t="str">
            <v xml:space="preserve">TUBO ACO PRETO C/ COSTURA DIN 2440/NBR 5580 CLASSE MEDIA DN 32MM ( 1.1/4" ) E = 3,35MM - 3,22KG/M </v>
          </cell>
          <cell r="C4718" t="str">
            <v>M</v>
          </cell>
          <cell r="E4718">
            <v>14.81</v>
          </cell>
        </row>
        <row r="4719">
          <cell r="A4719">
            <v>21021</v>
          </cell>
          <cell r="B4719" t="str">
            <v xml:space="preserve">TUBO ACO PRETO C/ COSTURA DIN 2440/NBR 5580 CLASSE MEDIA DN 40MM ( 1.1/2" ) E = 3,35MM - 3,71KG/M </v>
          </cell>
          <cell r="C4719" t="str">
            <v>M</v>
          </cell>
          <cell r="E4719">
            <v>17.059999999999999</v>
          </cell>
        </row>
        <row r="4720">
          <cell r="A4720">
            <v>21022</v>
          </cell>
          <cell r="B4720" t="str">
            <v xml:space="preserve">TUBO ACO PRETO C/ COSTURA DIN 2440/NBR 5580 CLASSE MEDIA DN 50MM ( 2" ) E = 3,75MM - 5,22KG/M </v>
          </cell>
          <cell r="C4720" t="str">
            <v>M</v>
          </cell>
          <cell r="E4720">
            <v>24.08</v>
          </cell>
        </row>
        <row r="4721">
          <cell r="A4721">
            <v>21023</v>
          </cell>
          <cell r="B4721" t="str">
            <v xml:space="preserve">TUBO ACO PRETO C/ COSTURA DIN 2440/NBR 5580 CLASSE MEDIA DN 65MM ( 2.1/2" ) E = 3,75MM - 6,68KG/M </v>
          </cell>
          <cell r="C4721" t="str">
            <v>M</v>
          </cell>
          <cell r="E4721">
            <v>30.41</v>
          </cell>
        </row>
        <row r="4722">
          <cell r="A4722">
            <v>21024</v>
          </cell>
          <cell r="B4722" t="str">
            <v xml:space="preserve">TUBO ACO PRETO C/ COSTURA DIN 2440/NBR 5580 CLASSE MEDIA DN 80MM ( 3" ) E = 3,75MM - 7,87KG/M </v>
          </cell>
          <cell r="C4722" t="str">
            <v>M</v>
          </cell>
          <cell r="E4722">
            <v>35.83</v>
          </cell>
        </row>
        <row r="4723">
          <cell r="A4723">
            <v>21027</v>
          </cell>
          <cell r="B4723" t="str">
            <v xml:space="preserve">TUBO ACO PRETO C/ COSTURA DIN 2440/NBR 5580 CLASSE MEDIA DN 90MM ( 3.1/2" ) E = 4,25MM - 10,20KG/M </v>
          </cell>
          <cell r="C4723" t="str">
            <v>M</v>
          </cell>
          <cell r="E4723">
            <v>97.45</v>
          </cell>
        </row>
        <row r="4724">
          <cell r="A4724">
            <v>21007</v>
          </cell>
          <cell r="B4724" t="str">
            <v xml:space="preserve">TUBO ACO PRETO C/ COSTURA NBR 5580 CLASSE LEVE DN 100MM ( 4" ) E = 3,75MM - 10,22KG/M </v>
          </cell>
          <cell r="C4724" t="str">
            <v>M</v>
          </cell>
          <cell r="E4724">
            <v>47.9</v>
          </cell>
        </row>
        <row r="4725">
          <cell r="A4725">
            <v>20999</v>
          </cell>
          <cell r="B4725" t="str">
            <v xml:space="preserve">TUBO ACO PRETO C/ COSTURA NBR 5580 CLASSE LEVE DN 15MM ( 1/2" ) E = 2,25MM - 1,06KG/M </v>
          </cell>
          <cell r="C4725" t="str">
            <v>M</v>
          </cell>
          <cell r="E4725">
            <v>5.25</v>
          </cell>
        </row>
        <row r="4726">
          <cell r="A4726">
            <v>21000</v>
          </cell>
          <cell r="B4726" t="str">
            <v xml:space="preserve">TUBO ACO PRETO C/ COSTURA NBR 5580 CLASSE LEVE DN 20MM ( 3/4" ) E = 2,25MM - 1,36KG/M </v>
          </cell>
          <cell r="C4726" t="str">
            <v>M</v>
          </cell>
          <cell r="E4726">
            <v>6.5</v>
          </cell>
        </row>
        <row r="4727">
          <cell r="A4727">
            <v>21002</v>
          </cell>
          <cell r="B4727" t="str">
            <v xml:space="preserve">TUBO ACO PRETO C/ COSTURA NBR 5580 CLASSE LEVE DN 32MM ( 1.1/4" ) E= 2,65MM - 2,59 KGM </v>
          </cell>
          <cell r="C4727" t="str">
            <v>M</v>
          </cell>
          <cell r="E4727">
            <v>12.03</v>
          </cell>
        </row>
        <row r="4728">
          <cell r="A4728">
            <v>21003</v>
          </cell>
          <cell r="B4728" t="str">
            <v xml:space="preserve">TUBO ACO PRETO C/ COSTURA NBR 5580 CLASSE LEVE DN 40MM ( 1.1/2" ) E= 3,00MM - 3,34KG/M </v>
          </cell>
          <cell r="C4728" t="str">
            <v>M</v>
          </cell>
          <cell r="E4728">
            <v>15.5</v>
          </cell>
        </row>
        <row r="4729">
          <cell r="A4729">
            <v>21004</v>
          </cell>
          <cell r="B4729" t="str">
            <v xml:space="preserve">TUBO ACO PRETO C/ COSTURA NBR 5580 CLASSE LEVE DN 50MM ( 2" ) E = 3,00MM - 4,23KG/M </v>
          </cell>
          <cell r="C4729" t="str">
            <v>M</v>
          </cell>
          <cell r="E4729">
            <v>19.73</v>
          </cell>
        </row>
        <row r="4730">
          <cell r="A4730">
            <v>21005</v>
          </cell>
          <cell r="B4730" t="str">
            <v xml:space="preserve">TUBO ACO PRETO C/ COSTURA NBR 5580 CLASSE LEVE DN 65MM ( 2.1/2" ) E = 3,35MM - 6,02KG/M </v>
          </cell>
          <cell r="C4730" t="str">
            <v>M</v>
          </cell>
          <cell r="E4730">
            <v>27.89</v>
          </cell>
        </row>
        <row r="4731">
          <cell r="A4731">
            <v>21006</v>
          </cell>
          <cell r="B4731" t="str">
            <v xml:space="preserve">TUBO ACO PRETO C/ COSTURA NBR 5580 CLASSE LEVE DN 80MM ( 3" ) E = 3,35MM - 7,07KG/M </v>
          </cell>
          <cell r="C4731" t="str">
            <v>M</v>
          </cell>
          <cell r="E4731">
            <v>32.92</v>
          </cell>
        </row>
        <row r="4732">
          <cell r="A4732">
            <v>13039</v>
          </cell>
          <cell r="B4732" t="str">
            <v xml:space="preserve">TUBO ACO PRETO SEM COSTURA SCHEDULE 10 DN INT 14" E = 6,35MM - 54,69KG/M </v>
          </cell>
          <cell r="C4732" t="str">
            <v>M</v>
          </cell>
          <cell r="E4732">
            <v>388.84</v>
          </cell>
        </row>
        <row r="4733">
          <cell r="A4733">
            <v>13040</v>
          </cell>
          <cell r="B4733" t="str">
            <v xml:space="preserve">TUBO ACO PRETO SEM COSTURA SCHEDULE 10 DN INT 16" E = 6,35MM - 62,57KG/M </v>
          </cell>
          <cell r="C4733" t="str">
            <v>M</v>
          </cell>
          <cell r="E4733">
            <v>428.46</v>
          </cell>
        </row>
        <row r="4734">
          <cell r="A4734">
            <v>13041</v>
          </cell>
          <cell r="B4734" t="str">
            <v xml:space="preserve">TUBO ACO PRETO SEM COSTURA SCHEDULE 10 DN INT 18" E = 6,35MM - 70,52KG/M Código Descriçao do Insumo Unid Preço Mediano (R$) </v>
          </cell>
          <cell r="C4734" t="str">
            <v>M</v>
          </cell>
          <cell r="E4734">
            <v>482.87</v>
          </cell>
        </row>
        <row r="4735">
          <cell r="A4735">
            <v>13042</v>
          </cell>
          <cell r="B4735" t="str">
            <v xml:space="preserve">TUBO ACO PRETO SEM COSTURA SCHEDULE 10 DN INT 20" E = 6,35MM - 78,46KG/M </v>
          </cell>
          <cell r="C4735" t="str">
            <v>M</v>
          </cell>
          <cell r="E4735">
            <v>577.66999999999996</v>
          </cell>
        </row>
        <row r="4736">
          <cell r="A4736">
            <v>13043</v>
          </cell>
          <cell r="B4736" t="str">
            <v xml:space="preserve">TUBO ACO PRETO SEM COSTURA SCHEDULE 10 DN INT 22" E = 6,35MM - 86,41KG/M </v>
          </cell>
          <cell r="C4736" t="str">
            <v>M</v>
          </cell>
          <cell r="E4736">
            <v>660.21</v>
          </cell>
        </row>
        <row r="4737">
          <cell r="A4737">
            <v>13044</v>
          </cell>
          <cell r="B4737" t="str">
            <v xml:space="preserve">TUBO ACO PRETO SEM COSTURA SCHEDULE 10 DN INT 24" E = 6,35MM - 94,35KG/M </v>
          </cell>
          <cell r="C4737" t="str">
            <v>M</v>
          </cell>
          <cell r="E4737">
            <v>761.24</v>
          </cell>
        </row>
        <row r="4738">
          <cell r="A4738">
            <v>7665</v>
          </cell>
          <cell r="B4738" t="str">
            <v xml:space="preserve">TUBO ACO PRETO SEM COSTURA SCHEDULE 20 DN INT 10" E = 6,35MM - 41,74KG/M </v>
          </cell>
          <cell r="C4738" t="str">
            <v>M</v>
          </cell>
          <cell r="E4738">
            <v>316.14</v>
          </cell>
        </row>
        <row r="4739">
          <cell r="A4739">
            <v>7664</v>
          </cell>
          <cell r="B4739" t="str">
            <v xml:space="preserve">TUBO ACO PRETO SEM COSTURA SCHEDULE 20 DN INT 12" E = 6,35MM - 49,57KG/M </v>
          </cell>
          <cell r="C4739" t="str">
            <v>M</v>
          </cell>
          <cell r="E4739">
            <v>404.81</v>
          </cell>
        </row>
        <row r="4740">
          <cell r="A4740">
            <v>13048</v>
          </cell>
          <cell r="B4740" t="str">
            <v xml:space="preserve">TUBO ACO PRETO SEM COSTURA SCHEDULE 20 DN INT 14" E = 7,92MM - 67,89KG/M </v>
          </cell>
          <cell r="C4740" t="str">
            <v>M</v>
          </cell>
          <cell r="E4740">
            <v>573.29</v>
          </cell>
        </row>
        <row r="4741">
          <cell r="A4741">
            <v>13049</v>
          </cell>
          <cell r="B4741" t="str">
            <v xml:space="preserve">TUBO ACO PRETO SEM COSTURA SCHEDULE 20 DN INT 16" E = 7,92MM - 77,78KG/M </v>
          </cell>
          <cell r="C4741" t="str">
            <v>M</v>
          </cell>
          <cell r="E4741">
            <v>584.26</v>
          </cell>
        </row>
        <row r="4742">
          <cell r="A4742">
            <v>20978</v>
          </cell>
          <cell r="B4742" t="str">
            <v xml:space="preserve">TUBO ACO PRETO SEM COSTURA SCHEDULE 20 DN INT 22" E = 9,52MM - 128,88KG/M </v>
          </cell>
          <cell r="C4742" t="str">
            <v>M</v>
          </cell>
          <cell r="E4742">
            <v>1411.79</v>
          </cell>
        </row>
        <row r="4743">
          <cell r="A4743">
            <v>20979</v>
          </cell>
          <cell r="B4743" t="str">
            <v xml:space="preserve">TUBO ACO PRETO SEM COSTURA SCHEDULE 20 DN INT 24" E = 9,52MM - 140,80KG/M </v>
          </cell>
          <cell r="C4743" t="str">
            <v>M</v>
          </cell>
          <cell r="E4743">
            <v>1694.39</v>
          </cell>
        </row>
        <row r="4744">
          <cell r="A4744">
            <v>7690</v>
          </cell>
          <cell r="B4744" t="str">
            <v xml:space="preserve">TUBO ACO PRETO SEM COSTURA SCHEDULE 20 DN INT 8" E = 6,35MM - 33,27KG/M </v>
          </cell>
          <cell r="C4744" t="str">
            <v>M</v>
          </cell>
          <cell r="E4744">
            <v>231.44</v>
          </cell>
        </row>
        <row r="4745">
          <cell r="A4745">
            <v>13052</v>
          </cell>
          <cell r="B4745" t="str">
            <v xml:space="preserve">TUBO ACO PRETO SEM COSTURA SCHEDULE 30 DN INT 10" E = 7,80MM - 50,95KG/M </v>
          </cell>
          <cell r="C4745" t="str">
            <v>M</v>
          </cell>
          <cell r="E4745">
            <v>414.75</v>
          </cell>
        </row>
        <row r="4746">
          <cell r="A4746">
            <v>13053</v>
          </cell>
          <cell r="B4746" t="str">
            <v xml:space="preserve">TUBO ACO PRETO SEM COSTURA SCHEDULE 30 DN INT 12" E = 8,38MM - 65,13KG/M </v>
          </cell>
          <cell r="C4746" t="str">
            <v>M</v>
          </cell>
          <cell r="E4746">
            <v>610.69000000000005</v>
          </cell>
        </row>
        <row r="4747">
          <cell r="A4747">
            <v>20981</v>
          </cell>
          <cell r="B4747" t="str">
            <v xml:space="preserve">TUBO ACO PRETO SEM COSTURA SCHEDULE 30 DN INT 14 E = 9,52MM - 81,20KG/M </v>
          </cell>
          <cell r="C4747" t="str">
            <v>M</v>
          </cell>
          <cell r="E4747">
            <v>761.57</v>
          </cell>
        </row>
        <row r="4748">
          <cell r="A4748">
            <v>20982</v>
          </cell>
          <cell r="B4748" t="str">
            <v xml:space="preserve">TUBO ACO PRETO SEM COSTURA SCHEDULE 30 DN INT 16" E = 9,52MM - 93,19KG/M </v>
          </cell>
          <cell r="C4748" t="str">
            <v>M</v>
          </cell>
          <cell r="E4748">
            <v>1944.94</v>
          </cell>
        </row>
        <row r="4749">
          <cell r="A4749">
            <v>20983</v>
          </cell>
          <cell r="B4749" t="str">
            <v xml:space="preserve">TUBO ACO PRETO SEM COSTURA SCHEDULE 30 DN INT 18" E = 11,13MM - 122,24KG/M </v>
          </cell>
          <cell r="C4749" t="str">
            <v>M</v>
          </cell>
          <cell r="E4749">
            <v>2551.23</v>
          </cell>
        </row>
        <row r="4750">
          <cell r="A4750">
            <v>20984</v>
          </cell>
          <cell r="B4750" t="str">
            <v xml:space="preserve">TUBO ACO PRETO SEM COSTURA SCHEDULE 30 DN INT 20" E = 12,70MM - 164,95KG/M </v>
          </cell>
          <cell r="C4750" t="str">
            <v>M</v>
          </cell>
          <cell r="E4750">
            <v>3442.63</v>
          </cell>
        </row>
        <row r="4751">
          <cell r="A4751">
            <v>13054</v>
          </cell>
          <cell r="B4751" t="str">
            <v xml:space="preserve">TUBO ACO PRETO SEM COSTURA SCHEDULE 30 DN INT 22" E = 12,70MM - 182,32KG/M </v>
          </cell>
          <cell r="C4751" t="str">
            <v>M</v>
          </cell>
          <cell r="E4751">
            <v>3804.41</v>
          </cell>
        </row>
        <row r="4752">
          <cell r="A4752">
            <v>20985</v>
          </cell>
          <cell r="B4752" t="str">
            <v xml:space="preserve">TUBO ACO PRETO SEM COSTURA SCHEDULE 30 DN INT 24" E = 14,27MM - 209,33KG/M </v>
          </cell>
          <cell r="C4752" t="str">
            <v>M</v>
          </cell>
          <cell r="E4752">
            <v>4660.12</v>
          </cell>
        </row>
        <row r="4753">
          <cell r="A4753">
            <v>20980</v>
          </cell>
          <cell r="B4753" t="str">
            <v xml:space="preserve">TUBO ACO PRETO SEM COSTURA SCHEDULE 30 DN INT 8" E = 7,04MM - 36,75KG/M </v>
          </cell>
          <cell r="C4753" t="str">
            <v>M</v>
          </cell>
          <cell r="E4753">
            <v>303.97000000000003</v>
          </cell>
        </row>
        <row r="4754">
          <cell r="A4754">
            <v>13124</v>
          </cell>
          <cell r="B4754" t="str">
            <v xml:space="preserve">TUBO ACO PRETO SEM COSTURA SCHEDULE 40/NBR 5590 DN INT 1 1/2" E = 3,68MM - 4,05KG/M </v>
          </cell>
          <cell r="C4754" t="str">
            <v>M</v>
          </cell>
          <cell r="E4754">
            <v>35.47</v>
          </cell>
        </row>
        <row r="4755">
          <cell r="A4755">
            <v>13125</v>
          </cell>
          <cell r="B4755" t="str">
            <v xml:space="preserve">TUBO ACO PRETO SEM COSTURA SCHEDULE 40/NBR 5590 DN INT 1 1/4" E = 3,56MM - 3,38KG/M </v>
          </cell>
          <cell r="C4755" t="str">
            <v>M</v>
          </cell>
          <cell r="E4755">
            <v>31.17</v>
          </cell>
        </row>
        <row r="4756">
          <cell r="A4756">
            <v>13127</v>
          </cell>
          <cell r="B4756" t="str">
            <v xml:space="preserve">TUBO ACO PRETO SEM COSTURA SCHEDULE 40/NBR 5590 DN INT 1/2" E = 2,77MM - 1,27KG/M </v>
          </cell>
          <cell r="C4756" t="str">
            <v>M</v>
          </cell>
          <cell r="E4756">
            <v>17.21</v>
          </cell>
        </row>
        <row r="4757">
          <cell r="A4757">
            <v>20987</v>
          </cell>
          <cell r="B4757" t="str">
            <v xml:space="preserve">TUBO ACO PRETO SEM COSTURA SCHEDULE 40/NBR 5590 DN INT 1/4" E = 2,24MM - 0,63KG/M </v>
          </cell>
          <cell r="C4757" t="str">
            <v>M</v>
          </cell>
          <cell r="E4757">
            <v>11.4</v>
          </cell>
        </row>
        <row r="4758">
          <cell r="A4758">
            <v>21146</v>
          </cell>
          <cell r="B4758" t="str">
            <v xml:space="preserve">TUBO ACO PRETO SEM COSTURA SCHEDULE 40/NBR 5590 DN INT 1" E = 3,38MM - 2,50KG/M </v>
          </cell>
          <cell r="C4758" t="str">
            <v>M</v>
          </cell>
          <cell r="E4758">
            <v>22.03</v>
          </cell>
        </row>
        <row r="4759">
          <cell r="A4759">
            <v>7689</v>
          </cell>
          <cell r="B4759" t="str">
            <v xml:space="preserve">TUBO ACO PRETO SEM COSTURA SCHEDULE 40/NBR 5590 DN INT 10" E = 9,27MM - 60,31KG/M </v>
          </cell>
          <cell r="C4759" t="str">
            <v>M</v>
          </cell>
          <cell r="E4759">
            <v>497.24</v>
          </cell>
        </row>
        <row r="4760">
          <cell r="A4760">
            <v>13055</v>
          </cell>
          <cell r="B4760" t="str">
            <v xml:space="preserve">TUBO ACO PRETO SEM COSTURA SCHEDULE 40/NBR 5590 DN INT 12" E = 10,31MM - 79,70KG/M </v>
          </cell>
          <cell r="C4760" t="str">
            <v>M</v>
          </cell>
          <cell r="E4760">
            <v>739.55</v>
          </cell>
        </row>
        <row r="4761">
          <cell r="A4761">
            <v>20989</v>
          </cell>
          <cell r="B4761" t="str">
            <v xml:space="preserve">TUBO ACO PRETO SEM COSTURA SCHEDULE 40/NBR 5590 DN INT 14" E = 11,13MM - 94,55KG/M </v>
          </cell>
          <cell r="C4761" t="str">
            <v>M</v>
          </cell>
          <cell r="E4761">
            <v>877.52</v>
          </cell>
        </row>
        <row r="4762">
          <cell r="A4762">
            <v>21147</v>
          </cell>
          <cell r="B4762" t="str">
            <v xml:space="preserve">TUBO ACO PRETO SEM COSTURA SCHEDULE 40/NBR 5590 DN INT 2 1/2" E = 5,16MM - 8,62KG/M </v>
          </cell>
          <cell r="C4762" t="str">
            <v>M</v>
          </cell>
          <cell r="E4762">
            <v>59.96</v>
          </cell>
        </row>
        <row r="4763">
          <cell r="A4763">
            <v>21148</v>
          </cell>
          <cell r="B4763" t="str">
            <v xml:space="preserve">TUBO ACO PRETO SEM COSTURA SCHEDULE 40/NBR 5590 DN INT 2" E = 3,91MM - 5,43KG/M </v>
          </cell>
          <cell r="C4763" t="str">
            <v>M</v>
          </cell>
          <cell r="E4763">
            <v>47.84</v>
          </cell>
        </row>
        <row r="4764">
          <cell r="A4764">
            <v>21150</v>
          </cell>
          <cell r="B4764" t="str">
            <v xml:space="preserve">TUBO ACO PRETO SEM COSTURA SCHEDULE 40/NBR 5590 DN INT 3/4" E = 2,87MM - 1,69KG/M </v>
          </cell>
          <cell r="C4764" t="str">
            <v>M</v>
          </cell>
          <cell r="E4764">
            <v>19.68</v>
          </cell>
        </row>
        <row r="4765">
          <cell r="A4765">
            <v>20988</v>
          </cell>
          <cell r="B4765" t="str">
            <v xml:space="preserve">TUBO ACO PRETO SEM COSTURA SCHEDULE 40/NBR 5590 DN INT 3/8" E = 2,31MM - 0,85KG/M </v>
          </cell>
          <cell r="C4765" t="str">
            <v>M</v>
          </cell>
          <cell r="E4765">
            <v>14.94</v>
          </cell>
        </row>
        <row r="4766">
          <cell r="A4766">
            <v>21149</v>
          </cell>
          <cell r="B4766" t="str">
            <v xml:space="preserve">TUBO ACO PRETO SEM COSTURA SCHEDULE 40/NBR 5590 DN INT 3" E = 5,49MM - 11,28KG/M </v>
          </cell>
          <cell r="C4766" t="str">
            <v>M</v>
          </cell>
          <cell r="E4766">
            <v>72.650000000000006</v>
          </cell>
        </row>
        <row r="4767">
          <cell r="A4767">
            <v>21151</v>
          </cell>
          <cell r="B4767" t="str">
            <v xml:space="preserve">TUBO ACO PRETO SEM COSTURA SCHEDULE 40/NBR 5590 DN INT 4" E = 6,02MM - 16,06KG/M </v>
          </cell>
          <cell r="C4767" t="str">
            <v>M</v>
          </cell>
          <cell r="E4767">
            <v>115.02</v>
          </cell>
        </row>
        <row r="4768">
          <cell r="A4768">
            <v>13133</v>
          </cell>
          <cell r="B4768" t="str">
            <v xml:space="preserve">TUBO ACO PRETO SEM COSTURA SCHEDULE 40/NBR 5590 DN INT 5" E = 6,55MM - 21,76KG/M </v>
          </cell>
          <cell r="C4768" t="str">
            <v>M</v>
          </cell>
          <cell r="E4768">
            <v>156.96</v>
          </cell>
        </row>
        <row r="4769">
          <cell r="A4769">
            <v>7672</v>
          </cell>
          <cell r="B4769" t="str">
            <v xml:space="preserve">TUBO ACO PRETO SEM COSTURA SCHEDULE 40/NBR 5590 DN INT 6" E = 7,11MM - 28,26KG/M </v>
          </cell>
          <cell r="C4769" t="str">
            <v>M</v>
          </cell>
          <cell r="E4769">
            <v>189.29</v>
          </cell>
        </row>
        <row r="4770">
          <cell r="A4770">
            <v>7661</v>
          </cell>
          <cell r="B4770" t="str">
            <v xml:space="preserve">TUBO ACO PRETO SEM COSTURA SCHEDULE 40/NBR 5590 DN INT 8" E = 8,18MM - 42,55KG/M </v>
          </cell>
          <cell r="C4770" t="str">
            <v>M</v>
          </cell>
          <cell r="E4770">
            <v>348.55</v>
          </cell>
        </row>
        <row r="4771">
          <cell r="A4771">
            <v>13134</v>
          </cell>
          <cell r="B4771" t="str">
            <v xml:space="preserve">TUBO ACO PRETO SEM COSTURA SCHEDULE 80 DN INT 1 1/2" E = 5,08MM - 5,41KG/M </v>
          </cell>
          <cell r="C4771" t="str">
            <v>M</v>
          </cell>
          <cell r="E4771">
            <v>50.17</v>
          </cell>
        </row>
        <row r="4772">
          <cell r="A4772">
            <v>13135</v>
          </cell>
          <cell r="B4772" t="str">
            <v xml:space="preserve">TUBO ACO PRETO SEM COSTURA SCHEDULE 80 DN INT 1 1/4" E = 4,85MM - 4,47KG/M </v>
          </cell>
          <cell r="C4772" t="str">
            <v>M</v>
          </cell>
          <cell r="E4772">
            <v>41.45</v>
          </cell>
        </row>
        <row r="4773">
          <cell r="A4773">
            <v>13137</v>
          </cell>
          <cell r="B4773" t="str">
            <v xml:space="preserve">TUBO ACO PRETO SEM COSTURA SCHEDULE 80 DN INT 1/2" E = 3,73MM - 1,62KG/M </v>
          </cell>
          <cell r="C4773" t="str">
            <v>M</v>
          </cell>
          <cell r="E4773">
            <v>23.37</v>
          </cell>
        </row>
        <row r="4774">
          <cell r="A4774">
            <v>20990</v>
          </cell>
          <cell r="B4774" t="str">
            <v xml:space="preserve">TUBO ACO PRETO SEM COSTURA SCHEDULE 80 DN INT 1/4" E = 3,02MM - 0,80KG/M </v>
          </cell>
          <cell r="C4774" t="str">
            <v>M</v>
          </cell>
          <cell r="E4774">
            <v>15.58</v>
          </cell>
        </row>
        <row r="4775">
          <cell r="A4775">
            <v>13136</v>
          </cell>
          <cell r="B4775" t="str">
            <v xml:space="preserve">TUBO ACO PRETO SEM COSTURA SCHEDULE 80 DN INT 1" E = 4,55MM - 3,23KG/M </v>
          </cell>
          <cell r="C4775" t="str">
            <v>M</v>
          </cell>
          <cell r="E4775">
            <v>32.950000000000003</v>
          </cell>
        </row>
        <row r="4776">
          <cell r="A4776">
            <v>20996</v>
          </cell>
          <cell r="B4776" t="str">
            <v xml:space="preserve">TUBO ACO PRETO SEM COSTURA SCHEDULE 80 DN INT 10" E = 15,09MM - 96,01KG/M </v>
          </cell>
          <cell r="C4776" t="str">
            <v>M</v>
          </cell>
          <cell r="E4776">
            <v>801.61</v>
          </cell>
        </row>
        <row r="4777">
          <cell r="A4777">
            <v>20997</v>
          </cell>
          <cell r="B4777" t="str">
            <v xml:space="preserve">TUBO ACO PRETO SEM COSTURA SCHEDULE 80 DN INT 12" E = 17,48MM - 132,04KG/M </v>
          </cell>
          <cell r="C4777" t="str">
            <v>M</v>
          </cell>
          <cell r="E4777">
            <v>1238.3900000000001</v>
          </cell>
        </row>
        <row r="4778">
          <cell r="A4778">
            <v>20998</v>
          </cell>
          <cell r="B4778" t="str">
            <v xml:space="preserve">TUBO ACO PRETO SEM COSTURA SCHEDULE 80 DN INT 14" E = 19,05MM - 158,10KG/M </v>
          </cell>
          <cell r="C4778" t="str">
            <v>M</v>
          </cell>
          <cell r="E4778">
            <v>1489.33</v>
          </cell>
        </row>
        <row r="4779">
          <cell r="A4779">
            <v>13138</v>
          </cell>
          <cell r="B4779" t="str">
            <v xml:space="preserve">TUBO ACO PRETO SEM COSTURA SCHEDULE 80 DN INT 2 1/2" E = 7,01MM - 11,41KG/M </v>
          </cell>
          <cell r="C4779" t="str">
            <v>M</v>
          </cell>
          <cell r="E4779">
            <v>87</v>
          </cell>
        </row>
        <row r="4780">
          <cell r="A4780">
            <v>13139</v>
          </cell>
          <cell r="B4780" t="str">
            <v xml:space="preserve">TUBO ACO PRETO SEM COSTURA SCHEDULE 80 DN INT 2" E = 5,54MM - 7,48KG/M </v>
          </cell>
          <cell r="C4780" t="str">
            <v>M</v>
          </cell>
          <cell r="E4780">
            <v>65.900000000000006</v>
          </cell>
        </row>
        <row r="4781">
          <cell r="A4781">
            <v>20992</v>
          </cell>
          <cell r="B4781" t="str">
            <v xml:space="preserve">TUBO ACO PRETO SEM COSTURA SCHEDULE 80 DN INT 3 1/2" E = 8,08MM - 18,63KG/M </v>
          </cell>
          <cell r="C4781" t="str">
            <v>M</v>
          </cell>
          <cell r="E4781">
            <v>143.53</v>
          </cell>
        </row>
        <row r="4782">
          <cell r="A4782">
            <v>13141</v>
          </cell>
          <cell r="B4782" t="str">
            <v xml:space="preserve">TUBO ACO PRETO SEM COSTURA SCHEDULE 80 DN INT 3/4" E = 3,91MM - 2,19KG/M </v>
          </cell>
          <cell r="C4782" t="str">
            <v>M</v>
          </cell>
          <cell r="E4782">
            <v>28.77</v>
          </cell>
        </row>
        <row r="4783">
          <cell r="A4783">
            <v>20991</v>
          </cell>
          <cell r="B4783" t="str">
            <v xml:space="preserve">TUBO ACO PRETO SEM COSTURA SCHEDULE 80 DN INT 3/8" E = 3,20MM - 1,11KG/M </v>
          </cell>
          <cell r="C4783" t="str">
            <v>M</v>
          </cell>
          <cell r="E4783">
            <v>21.62</v>
          </cell>
        </row>
        <row r="4784">
          <cell r="A4784">
            <v>13140</v>
          </cell>
          <cell r="B4784" t="str">
            <v xml:space="preserve">TUBO ACO PRETO SEM COSTURA SCHEDULE 80 DN INT 3" E = 7,62MM - 15,27KG/M </v>
          </cell>
          <cell r="C4784" t="str">
            <v>M</v>
          </cell>
          <cell r="E4784">
            <v>110.93</v>
          </cell>
        </row>
        <row r="4785">
          <cell r="A4785">
            <v>13142</v>
          </cell>
          <cell r="B4785" t="str">
            <v xml:space="preserve">TUBO ACO PRETO SEM COSTURA SCHEDULE 80 DN INT 4" E = 8,56MM - 22,31KG/M </v>
          </cell>
          <cell r="C4785" t="str">
            <v>M</v>
          </cell>
          <cell r="E4785">
            <v>162.07</v>
          </cell>
        </row>
        <row r="4786">
          <cell r="A4786">
            <v>20993</v>
          </cell>
          <cell r="B4786" t="str">
            <v xml:space="preserve">TUBO ACO PRETO SEM COSTURA SCHEDULE 80 DN INT 5" E = 9,52MM - 30,92KG/M </v>
          </cell>
          <cell r="C4786" t="str">
            <v>M</v>
          </cell>
          <cell r="E4786">
            <v>255.74</v>
          </cell>
        </row>
        <row r="4787">
          <cell r="A4787">
            <v>20994</v>
          </cell>
          <cell r="B4787" t="str">
            <v xml:space="preserve">TUBO ACO PRETO SEM COSTURA SCHEDULE 80 DN INT 6" E = 10,97MM - 42,56KG/M Código Descriçao do Insumo Unid Preço Mediano (R$) </v>
          </cell>
          <cell r="C4787" t="str">
            <v>M</v>
          </cell>
          <cell r="E4787">
            <v>352.01</v>
          </cell>
        </row>
        <row r="4788">
          <cell r="A4788">
            <v>20995</v>
          </cell>
          <cell r="B4788" t="str">
            <v xml:space="preserve">TUBO ACO PRETO SEM COSTURA SCHEDULE 80 DN INT 8" E = 12,70MM - 64,64KG/M </v>
          </cell>
          <cell r="C4788" t="str">
            <v>M</v>
          </cell>
          <cell r="E4788">
            <v>534.63</v>
          </cell>
        </row>
        <row r="4789">
          <cell r="A4789">
            <v>7706</v>
          </cell>
          <cell r="B4789" t="str">
            <v xml:space="preserve">TUBO CERAMICA ESG EB-5 PB DN 100 </v>
          </cell>
          <cell r="C4789" t="str">
            <v>M</v>
          </cell>
          <cell r="E4789">
            <v>11</v>
          </cell>
        </row>
        <row r="4790">
          <cell r="A4790">
            <v>7703</v>
          </cell>
          <cell r="B4790" t="str">
            <v xml:space="preserve">TUBO CERAMICA ESG EB-5 PB DN 150 </v>
          </cell>
          <cell r="C4790" t="str">
            <v>M</v>
          </cell>
          <cell r="E4790">
            <v>15.26</v>
          </cell>
        </row>
        <row r="4791">
          <cell r="A4791">
            <v>7708</v>
          </cell>
          <cell r="B4791" t="str">
            <v xml:space="preserve">TUBO CERAMICA ESG EB-5 PB DN 200 </v>
          </cell>
          <cell r="C4791" t="str">
            <v>M</v>
          </cell>
          <cell r="E4791">
            <v>25.55</v>
          </cell>
        </row>
        <row r="4792">
          <cell r="A4792">
            <v>7704</v>
          </cell>
          <cell r="B4792" t="str">
            <v xml:space="preserve">TUBO CERAMICA ESG EB-5 PB DN 250 </v>
          </cell>
          <cell r="C4792" t="str">
            <v>M</v>
          </cell>
          <cell r="E4792">
            <v>43.93</v>
          </cell>
        </row>
        <row r="4793">
          <cell r="A4793">
            <v>7705</v>
          </cell>
          <cell r="B4793" t="str">
            <v xml:space="preserve">TUBO CERAMICA ESG EB-5 PB DN 300 </v>
          </cell>
          <cell r="C4793" t="str">
            <v>M</v>
          </cell>
          <cell r="E4793">
            <v>66.430000000000007</v>
          </cell>
        </row>
        <row r="4794">
          <cell r="A4794">
            <v>7707</v>
          </cell>
          <cell r="B4794" t="str">
            <v xml:space="preserve">TUBO CERAMICA ESG EB-5 PB DN 350 </v>
          </cell>
          <cell r="C4794" t="str">
            <v>M</v>
          </cell>
          <cell r="E4794">
            <v>90.48</v>
          </cell>
        </row>
        <row r="4795">
          <cell r="A4795">
            <v>7712</v>
          </cell>
          <cell r="B4795" t="str">
            <v xml:space="preserve">TUBO CERAMICA ESG EB-5 PB DN 375 </v>
          </cell>
          <cell r="C4795" t="str">
            <v>M</v>
          </cell>
          <cell r="E4795">
            <v>99.64</v>
          </cell>
        </row>
        <row r="4796">
          <cell r="A4796">
            <v>7711</v>
          </cell>
          <cell r="B4796" t="str">
            <v xml:space="preserve">TUBO CERAMICA ESG EB-5 PB DN 400 </v>
          </cell>
          <cell r="C4796" t="str">
            <v>M</v>
          </cell>
          <cell r="E4796">
            <v>118.09</v>
          </cell>
        </row>
        <row r="4797">
          <cell r="A4797">
            <v>7709</v>
          </cell>
          <cell r="B4797" t="str">
            <v xml:space="preserve">TUBO CERAMICA ESG EB-5 PB DN 450 </v>
          </cell>
          <cell r="C4797" t="str">
            <v>M</v>
          </cell>
          <cell r="E4797">
            <v>166.49</v>
          </cell>
        </row>
        <row r="4798">
          <cell r="A4798">
            <v>7702</v>
          </cell>
          <cell r="B4798" t="str">
            <v xml:space="preserve">TUBO CERAMICA ESG EB-5 PB DN 75 </v>
          </cell>
          <cell r="C4798" t="str">
            <v>M</v>
          </cell>
          <cell r="E4798">
            <v>10.68</v>
          </cell>
        </row>
        <row r="4799">
          <cell r="A4799">
            <v>12334</v>
          </cell>
          <cell r="B4799" t="str">
            <v xml:space="preserve">TUBO CERAMICO PERFURADO DN 100 MM - P/ DRENAGEM </v>
          </cell>
          <cell r="C4799" t="str">
            <v>M</v>
          </cell>
          <cell r="E4799">
            <v>11.6</v>
          </cell>
        </row>
        <row r="4800">
          <cell r="A4800">
            <v>12335</v>
          </cell>
          <cell r="B4800" t="str">
            <v xml:space="preserve">TUBO CERAMICO PERFURADO DN 150 MM - P/ DRENAGEM </v>
          </cell>
          <cell r="C4800" t="str">
            <v>M</v>
          </cell>
          <cell r="E4800">
            <v>15.97</v>
          </cell>
        </row>
        <row r="4801">
          <cell r="A4801">
            <v>12336</v>
          </cell>
          <cell r="B4801" t="str">
            <v xml:space="preserve">TUBO CERAMICO PERFURADO DN 200 MM - P/ DRENAGEM </v>
          </cell>
          <cell r="C4801" t="str">
            <v>M</v>
          </cell>
          <cell r="E4801">
            <v>27.68</v>
          </cell>
        </row>
        <row r="4802">
          <cell r="A4802">
            <v>7660</v>
          </cell>
          <cell r="B4802" t="str">
            <v xml:space="preserve">TUBO CHAPA PRETA E = 1/4" - 30" - 175KG </v>
          </cell>
          <cell r="C4802" t="str">
            <v>M</v>
          </cell>
          <cell r="E4802">
            <v>1081.97</v>
          </cell>
        </row>
        <row r="4803">
          <cell r="A4803">
            <v>7681</v>
          </cell>
          <cell r="B4803" t="str">
            <v xml:space="preserve">TUBO CHAPA PRETA E = 3/16" - 12" - 36KG </v>
          </cell>
          <cell r="C4803" t="str">
            <v>M</v>
          </cell>
          <cell r="E4803">
            <v>222.58</v>
          </cell>
        </row>
        <row r="4804">
          <cell r="A4804">
            <v>7682</v>
          </cell>
          <cell r="B4804" t="str">
            <v xml:space="preserve">TUBO CHAPA PRETA E = 3/16" - 14" - 42KG </v>
          </cell>
          <cell r="C4804" t="str">
            <v>M</v>
          </cell>
          <cell r="E4804">
            <v>259.67</v>
          </cell>
        </row>
        <row r="4805">
          <cell r="A4805">
            <v>7671</v>
          </cell>
          <cell r="B4805" t="str">
            <v xml:space="preserve">TUBO CHAPA PRETA E = 3/16" - 16" - 47KG </v>
          </cell>
          <cell r="C4805" t="str">
            <v>M</v>
          </cell>
          <cell r="E4805">
            <v>290.58999999999997</v>
          </cell>
        </row>
        <row r="4806">
          <cell r="A4806">
            <v>7670</v>
          </cell>
          <cell r="B4806" t="str">
            <v xml:space="preserve">TUBO CHAPA PRETA E = 3/16" - 18" - 53KG </v>
          </cell>
          <cell r="C4806" t="str">
            <v>M</v>
          </cell>
          <cell r="E4806">
            <v>327.68</v>
          </cell>
        </row>
        <row r="4807">
          <cell r="A4807">
            <v>7668</v>
          </cell>
          <cell r="B4807" t="str">
            <v xml:space="preserve">TUBO CHAPA PRETA E = 3/16" - 20" - 71KG </v>
          </cell>
          <cell r="C4807" t="str">
            <v>M</v>
          </cell>
          <cell r="E4807">
            <v>438.97</v>
          </cell>
        </row>
        <row r="4808">
          <cell r="A4808">
            <v>7666</v>
          </cell>
          <cell r="B4808" t="str">
            <v xml:space="preserve">TUBO CHAPA PRETA E = 3/16" - 22" - 88KG </v>
          </cell>
          <cell r="C4808" t="str">
            <v>M</v>
          </cell>
          <cell r="E4808">
            <v>544.08000000000004</v>
          </cell>
        </row>
        <row r="4809">
          <cell r="A4809">
            <v>7667</v>
          </cell>
          <cell r="B4809" t="str">
            <v xml:space="preserve">TUBO CHAPA PRETA E = 3/16" - 26" - 147KG </v>
          </cell>
          <cell r="C4809" t="str">
            <v>M</v>
          </cell>
          <cell r="E4809">
            <v>908.85</v>
          </cell>
        </row>
        <row r="4810">
          <cell r="A4810">
            <v>7685</v>
          </cell>
          <cell r="B4810" t="str">
            <v xml:space="preserve">TUBO CHAPA PRETA E = 3/8" - 20" -117 KG </v>
          </cell>
          <cell r="C4810" t="str">
            <v>M</v>
          </cell>
          <cell r="E4810">
            <v>723.37</v>
          </cell>
        </row>
        <row r="4811">
          <cell r="A4811">
            <v>7686</v>
          </cell>
          <cell r="B4811" t="str">
            <v xml:space="preserve">TUBO CHAPA PRETA E = 3/8" - 26" -153 KG </v>
          </cell>
          <cell r="C4811" t="str">
            <v>M</v>
          </cell>
          <cell r="E4811">
            <v>945.95</v>
          </cell>
        </row>
        <row r="4812">
          <cell r="A4812">
            <v>7676</v>
          </cell>
          <cell r="B4812" t="str">
            <v xml:space="preserve">TUBO CHAPA PRETA E = 3/8" - 30" -177KG </v>
          </cell>
          <cell r="C4812" t="str">
            <v>M</v>
          </cell>
          <cell r="E4812">
            <v>1094.33</v>
          </cell>
        </row>
        <row r="4813">
          <cell r="A4813">
            <v>12742</v>
          </cell>
          <cell r="B4813" t="str">
            <v xml:space="preserve">TUBO COBRE CLASSE "E" DN 104 MM </v>
          </cell>
          <cell r="C4813" t="str">
            <v>M</v>
          </cell>
          <cell r="E4813">
            <v>144.86000000000001</v>
          </cell>
        </row>
        <row r="4814">
          <cell r="A4814">
            <v>12743</v>
          </cell>
          <cell r="B4814" t="str">
            <v xml:space="preserve">TUBO COBRE CLASSE "E" DN 22 MM </v>
          </cell>
          <cell r="C4814" t="str">
            <v>M</v>
          </cell>
          <cell r="E4814">
            <v>13.86</v>
          </cell>
        </row>
        <row r="4815">
          <cell r="A4815">
            <v>12744</v>
          </cell>
          <cell r="B4815" t="str">
            <v xml:space="preserve">TUBO COBRE CLASSE "E" DN 28 MM </v>
          </cell>
          <cell r="C4815" t="str">
            <v>M</v>
          </cell>
          <cell r="E4815">
            <v>16.8</v>
          </cell>
        </row>
        <row r="4816">
          <cell r="A4816">
            <v>12745</v>
          </cell>
          <cell r="B4816" t="str">
            <v xml:space="preserve">TUBO COBRE CLASSE "E" DN 35 MM </v>
          </cell>
          <cell r="C4816" t="str">
            <v>M</v>
          </cell>
          <cell r="E4816">
            <v>25.18</v>
          </cell>
        </row>
        <row r="4817">
          <cell r="A4817">
            <v>12746</v>
          </cell>
          <cell r="B4817" t="str">
            <v xml:space="preserve">TUBO COBRE CLASSE "E" DN 42 MM </v>
          </cell>
          <cell r="C4817" t="str">
            <v>M</v>
          </cell>
          <cell r="E4817">
            <v>40.93</v>
          </cell>
        </row>
        <row r="4818">
          <cell r="A4818">
            <v>12747</v>
          </cell>
          <cell r="B4818" t="str">
            <v xml:space="preserve">TUBO COBRE CLASSE "E" DN 54 MM </v>
          </cell>
          <cell r="C4818" t="str">
            <v>M</v>
          </cell>
          <cell r="E4818">
            <v>50.43</v>
          </cell>
        </row>
        <row r="4819">
          <cell r="A4819">
            <v>12748</v>
          </cell>
          <cell r="B4819" t="str">
            <v xml:space="preserve">TUBO COBRE CLASSE "E" DN 66 MM </v>
          </cell>
          <cell r="C4819" t="str">
            <v>M</v>
          </cell>
          <cell r="E4819">
            <v>70.819999999999993</v>
          </cell>
        </row>
        <row r="4820">
          <cell r="A4820">
            <v>12749</v>
          </cell>
          <cell r="B4820" t="str">
            <v xml:space="preserve">TUBO COBRE CLASSE "E" DN 79 MM </v>
          </cell>
          <cell r="C4820" t="str">
            <v>M</v>
          </cell>
          <cell r="E4820">
            <v>101.19</v>
          </cell>
        </row>
        <row r="4821">
          <cell r="A4821">
            <v>7720</v>
          </cell>
          <cell r="B4821" t="str">
            <v xml:space="preserve">TUBO CONCRETO ARMADO CLASSE EA-2 PB JE NBR-8890/2007 DN 1000MM P/ ESG SANITARIO </v>
          </cell>
          <cell r="C4821" t="str">
            <v>M</v>
          </cell>
          <cell r="E4821">
            <v>367.24</v>
          </cell>
        </row>
        <row r="4822">
          <cell r="A4822">
            <v>7749</v>
          </cell>
          <cell r="B4822" t="str">
            <v xml:space="preserve">TUBO CONCRETO ARMADO CLASSE EA-2 PB JE NBR-8890/2007 DN 1200MM P/ ESG SANITARIO </v>
          </cell>
          <cell r="C4822" t="str">
            <v>M</v>
          </cell>
          <cell r="E4822">
            <v>568.20000000000005</v>
          </cell>
        </row>
        <row r="4823">
          <cell r="A4823">
            <v>7723</v>
          </cell>
          <cell r="B4823" t="str">
            <v xml:space="preserve">TUBO CONCRETO ARMADO CLASSE EA-2 PB JE NBR-8890/2007 DN 1500MM P/ ESG SANITARIO </v>
          </cell>
          <cell r="C4823" t="str">
            <v>M</v>
          </cell>
          <cell r="E4823">
            <v>900.07</v>
          </cell>
        </row>
        <row r="4824">
          <cell r="A4824">
            <v>7718</v>
          </cell>
          <cell r="B4824" t="str">
            <v xml:space="preserve">TUBO CONCRETO ARMADO CLASSE EA-2 PB JE NBR-8890/2007 DN 2000MM P/ ESG SANITARIO </v>
          </cell>
          <cell r="C4824" t="str">
            <v>M</v>
          </cell>
          <cell r="E4824">
            <v>1613.85</v>
          </cell>
        </row>
        <row r="4825">
          <cell r="A4825">
            <v>7740</v>
          </cell>
          <cell r="B4825" t="str">
            <v xml:space="preserve">TUBO CONCRETO ARMADO CLASSE EA-2 PB JE NBR-8890/2007 DN 400MM P/ ESG SANITARIO </v>
          </cell>
          <cell r="C4825" t="str">
            <v>M</v>
          </cell>
          <cell r="E4825">
            <v>98.17</v>
          </cell>
        </row>
        <row r="4826">
          <cell r="A4826">
            <v>7741</v>
          </cell>
          <cell r="B4826" t="str">
            <v xml:space="preserve">TUBO CONCRETO ARMADO CLASSE EA-2 PB JE NBR-8890/2007 DN 500MM P/ ESG SANITARIO </v>
          </cell>
          <cell r="C4826" t="str">
            <v>M</v>
          </cell>
          <cell r="E4826">
            <v>134.97999999999999</v>
          </cell>
        </row>
        <row r="4827">
          <cell r="A4827">
            <v>7774</v>
          </cell>
          <cell r="B4827" t="str">
            <v xml:space="preserve">TUBO CONCRETO ARMADO CLASSE EA-2 PB JE NBR-8890/2007 DN 600MM P/ ESG SANITARIO </v>
          </cell>
          <cell r="C4827" t="str">
            <v>M</v>
          </cell>
          <cell r="E4827">
            <v>154.54</v>
          </cell>
        </row>
        <row r="4828">
          <cell r="A4828">
            <v>7744</v>
          </cell>
          <cell r="B4828" t="str">
            <v xml:space="preserve">TUBO CONCRETO ARMADO CLASSE EA-2 PB JE NBR-8890/2007 DN 700MM P/ ESG SANITARIO </v>
          </cell>
          <cell r="C4828" t="str">
            <v>M</v>
          </cell>
          <cell r="E4828">
            <v>216.69</v>
          </cell>
        </row>
        <row r="4829">
          <cell r="A4829">
            <v>7773</v>
          </cell>
          <cell r="B4829" t="str">
            <v xml:space="preserve">TUBO CONCRETO ARMADO CLASSE EA-2 PB JE NBR-8890/2007 DN 800MM P/ ESG SANITARIO </v>
          </cell>
          <cell r="C4829" t="str">
            <v>M</v>
          </cell>
          <cell r="E4829">
            <v>250.39</v>
          </cell>
        </row>
        <row r="4830">
          <cell r="A4830">
            <v>7754</v>
          </cell>
          <cell r="B4830" t="str">
            <v xml:space="preserve">TUBO CONCRETO ARMADO CLASSE EA-2 PB JE NBR-8890/2007 DN 900MM P/ ESG SANITARIO </v>
          </cell>
          <cell r="C4830" t="str">
            <v>M</v>
          </cell>
          <cell r="E4830">
            <v>343.08</v>
          </cell>
        </row>
        <row r="4831">
          <cell r="A4831">
            <v>7735</v>
          </cell>
          <cell r="B4831" t="str">
            <v xml:space="preserve">TUBO CONCRETO ARMADO CLASSE EA-3 PB JE NBR-8890/2007 DN 1000MM P/ ESG SANITARIO </v>
          </cell>
          <cell r="C4831" t="str">
            <v>M</v>
          </cell>
          <cell r="E4831">
            <v>471.59</v>
          </cell>
        </row>
        <row r="4832">
          <cell r="A4832">
            <v>7729</v>
          </cell>
          <cell r="B4832" t="str">
            <v xml:space="preserve">TUBO CONCRETO ARMADO CLASSE EA-3 PB JE NBR-8890/2007 DN 1200MM P/ ESG SANITARIO </v>
          </cell>
          <cell r="C4832" t="str">
            <v>M</v>
          </cell>
          <cell r="E4832">
            <v>672.63</v>
          </cell>
        </row>
        <row r="4833">
          <cell r="A4833">
            <v>7730</v>
          </cell>
          <cell r="B4833" t="str">
            <v xml:space="preserve">TUBO CONCRETO ARMADO CLASSE EA-3 PB JE NBR-8890/2007 DN 1500MM P/ ESG SANITARIO </v>
          </cell>
          <cell r="C4833" t="str">
            <v>M</v>
          </cell>
          <cell r="E4833">
            <v>1061.01</v>
          </cell>
        </row>
        <row r="4834">
          <cell r="A4834">
            <v>7731</v>
          </cell>
          <cell r="B4834" t="str">
            <v xml:space="preserve">TUBO CONCRETO ARMADO CLASSE EA-3 PB JE NBR-8890/2007 DN 2000MM P/ ESG SANITARIO </v>
          </cell>
          <cell r="C4834" t="str">
            <v>M</v>
          </cell>
          <cell r="E4834">
            <v>1941.14</v>
          </cell>
        </row>
        <row r="4835">
          <cell r="A4835">
            <v>7755</v>
          </cell>
          <cell r="B4835" t="str">
            <v xml:space="preserve">TUBO CONCRETO ARMADO CLASSE EA-3 PB JE NBR-8890/2007 DN 400MM P/ ESG SANITARIO </v>
          </cell>
          <cell r="C4835" t="str">
            <v>M</v>
          </cell>
          <cell r="E4835">
            <v>131.29</v>
          </cell>
        </row>
        <row r="4836">
          <cell r="A4836">
            <v>7776</v>
          </cell>
          <cell r="B4836" t="str">
            <v xml:space="preserve">TUBO CONCRETO ARMADO CLASSE EA-3 PB JE NBR-8890/2007 DN 500MM P/ ESG SANITARIO </v>
          </cell>
          <cell r="C4836" t="str">
            <v>M</v>
          </cell>
          <cell r="E4836">
            <v>171.76</v>
          </cell>
        </row>
        <row r="4837">
          <cell r="A4837">
            <v>7743</v>
          </cell>
          <cell r="B4837" t="str">
            <v xml:space="preserve">TUBO CONCRETO ARMADO CLASSE EA-3 PB JE NBR-8890/2007 DN 600MM P/ ESG SANITARIO </v>
          </cell>
          <cell r="C4837" t="str">
            <v>M</v>
          </cell>
          <cell r="E4837">
            <v>230.31</v>
          </cell>
        </row>
        <row r="4838">
          <cell r="A4838">
            <v>7733</v>
          </cell>
          <cell r="B4838" t="str">
            <v xml:space="preserve">TUBO CONCRETO ARMADO CLASSE EA-3 PB JE NBR-8890/2007 DN 700MM P/ ESG SANITARIO </v>
          </cell>
          <cell r="C4838" t="str">
            <v>M</v>
          </cell>
          <cell r="E4838">
            <v>277.85000000000002</v>
          </cell>
        </row>
        <row r="4839">
          <cell r="A4839">
            <v>7775</v>
          </cell>
          <cell r="B4839" t="str">
            <v xml:space="preserve">TUBO CONCRETO ARMADO CLASSE EA-3 PB JE NBR-8890/2007 DN 800MM P/ ESG SANITARIO </v>
          </cell>
          <cell r="C4839" t="str">
            <v>M</v>
          </cell>
          <cell r="E4839">
            <v>320.25</v>
          </cell>
        </row>
        <row r="4840">
          <cell r="A4840">
            <v>7734</v>
          </cell>
          <cell r="B4840" t="str">
            <v xml:space="preserve">TUBO CONCRETO ARMADO CLASSE EA-3 PB JE NBR-8890/2007 DN 900MM P/ ESG SANITARIO Código Descriçao do Insumo Unid Preço Mediano (R$) </v>
          </cell>
          <cell r="C4840" t="str">
            <v>M</v>
          </cell>
          <cell r="E4840">
            <v>408.99</v>
          </cell>
        </row>
        <row r="4841">
          <cell r="A4841">
            <v>7753</v>
          </cell>
          <cell r="B4841" t="str">
            <v xml:space="preserve">TUBO CONCRETO ARMADO CLASSE PA-1 PB NBR-8890/2007 DN 1000MM PARA ÁGUAS PLUVIAIS </v>
          </cell>
          <cell r="C4841" t="str">
            <v>M</v>
          </cell>
          <cell r="E4841">
            <v>218.78</v>
          </cell>
        </row>
        <row r="4842">
          <cell r="A4842">
            <v>7757</v>
          </cell>
          <cell r="B4842" t="str">
            <v xml:space="preserve">TUBO CONCRETO ARMADO CLASSE PA-1 PB NBR-8890/2007 DN 1200MM PARA ÁGUAS PLUVIAIS </v>
          </cell>
          <cell r="C4842" t="str">
            <v>M</v>
          </cell>
          <cell r="E4842">
            <v>257.04000000000002</v>
          </cell>
        </row>
        <row r="4843">
          <cell r="A4843">
            <v>7758</v>
          </cell>
          <cell r="B4843" t="str">
            <v xml:space="preserve">TUBO CONCRETO ARMADO CLASSE PA-1 PB NBR-8890/2007 DN 1500MM PARA ÁGUAS PLUVIAIS </v>
          </cell>
          <cell r="C4843" t="str">
            <v>M</v>
          </cell>
          <cell r="E4843">
            <v>460.46</v>
          </cell>
        </row>
        <row r="4844">
          <cell r="A4844">
            <v>7759</v>
          </cell>
          <cell r="B4844" t="str">
            <v xml:space="preserve">TUBO CONCRETO ARMADO CLASSE PA-1 PB NBR-8890/2007 DN 2000MM PARA ÁGUAS PLUVIAIS </v>
          </cell>
          <cell r="C4844" t="str">
            <v>M</v>
          </cell>
          <cell r="E4844">
            <v>1140.6099999999999</v>
          </cell>
        </row>
        <row r="4845">
          <cell r="A4845">
            <v>7745</v>
          </cell>
          <cell r="B4845" t="str">
            <v xml:space="preserve">TUBO CONCRETO ARMADO CLASSE PA-1 PB NBR-8890/2007 DN 400MM PARA ÁGUAS PLUVIAIS </v>
          </cell>
          <cell r="C4845" t="str">
            <v>M</v>
          </cell>
          <cell r="E4845">
            <v>56.73</v>
          </cell>
        </row>
        <row r="4846">
          <cell r="A4846">
            <v>7714</v>
          </cell>
          <cell r="B4846" t="str">
            <v xml:space="preserve">TUBO CONCRETO ARMADO CLASSE PA-1 PB NBR-8890/2007 DN 500MM PARA ÁGUAS PLUVIAIS </v>
          </cell>
          <cell r="C4846" t="str">
            <v>M</v>
          </cell>
          <cell r="E4846">
            <v>70.3</v>
          </cell>
        </row>
        <row r="4847">
          <cell r="A4847">
            <v>7742</v>
          </cell>
          <cell r="B4847" t="str">
            <v xml:space="preserve">TUBO CONCRETO ARMADO CLASSE PA-1 PB NBR-8890/2007 DN 700MM PARA ÁGUAS PLUVIAIS </v>
          </cell>
          <cell r="C4847" t="str">
            <v>M</v>
          </cell>
          <cell r="E4847">
            <v>135.43</v>
          </cell>
        </row>
        <row r="4848">
          <cell r="A4848">
            <v>7750</v>
          </cell>
          <cell r="B4848" t="str">
            <v xml:space="preserve">TUBO CONCRETO ARMADO CLASSE PA-1 PB NBR-8890/2007 DN 800MM PARA ÁGUAS PLUVIAIS </v>
          </cell>
          <cell r="C4848" t="str">
            <v>M</v>
          </cell>
          <cell r="E4848">
            <v>142.94999999999999</v>
          </cell>
        </row>
        <row r="4849">
          <cell r="A4849">
            <v>7756</v>
          </cell>
          <cell r="B4849" t="str">
            <v xml:space="preserve">TUBO CONCRETO ARMADO CLASSE PA-1 PB NBR-8890/2007 DN 900MM PARA ÁGUAS PLUVIAIS </v>
          </cell>
          <cell r="C4849" t="str">
            <v>M</v>
          </cell>
          <cell r="E4849">
            <v>215.18</v>
          </cell>
        </row>
        <row r="4850">
          <cell r="A4850">
            <v>13256</v>
          </cell>
          <cell r="B4850" t="str">
            <v xml:space="preserve">TUBO CONCRETO ARMADO CLASSE PA-1 PB NBR-8890/23007 DN 1100MM P/ DRENAGEM </v>
          </cell>
          <cell r="C4850" t="str">
            <v>M</v>
          </cell>
          <cell r="E4850">
            <v>273.66000000000003</v>
          </cell>
        </row>
        <row r="4851">
          <cell r="A4851">
            <v>7765</v>
          </cell>
          <cell r="B4851" t="str">
            <v xml:space="preserve">TUBO CONCRETO ARMADO CLASSE PA-2 PB NBR-8890/2007 DN 1000 MM PARA ÁGUAS PLUVIAIS </v>
          </cell>
          <cell r="C4851" t="str">
            <v>M</v>
          </cell>
          <cell r="E4851">
            <v>252.2</v>
          </cell>
        </row>
        <row r="4852">
          <cell r="A4852">
            <v>12569</v>
          </cell>
          <cell r="B4852" t="str">
            <v xml:space="preserve">TUBO CONCRETO ARMADO CLASSE PA-2 PB NBR-8890/2007 DN 1100MM PARA ÁGUAS PLUVIAIS </v>
          </cell>
          <cell r="C4852" t="str">
            <v>M</v>
          </cell>
          <cell r="E4852">
            <v>287.86</v>
          </cell>
        </row>
        <row r="4853">
          <cell r="A4853">
            <v>7766</v>
          </cell>
          <cell r="B4853" t="str">
            <v xml:space="preserve">TUBO CONCRETO ARMADO CLASSE PA-2 PB NBR-8890/2007 DN 1200MM PARA ÁGUAS PLUVIAIS </v>
          </cell>
          <cell r="C4853" t="str">
            <v>M</v>
          </cell>
          <cell r="E4853">
            <v>364.04</v>
          </cell>
        </row>
        <row r="4854">
          <cell r="A4854">
            <v>7767</v>
          </cell>
          <cell r="B4854" t="str">
            <v xml:space="preserve">TUBO CONCRETO ARMADO CLASSE PA-2 PB NBR-8890/2007 DN 1500 MM PARA ÁGUAS PLUVIAIS </v>
          </cell>
          <cell r="C4854" t="str">
            <v>M</v>
          </cell>
          <cell r="E4854">
            <v>492.88</v>
          </cell>
        </row>
        <row r="4855">
          <cell r="A4855">
            <v>7727</v>
          </cell>
          <cell r="B4855" t="str">
            <v xml:space="preserve">TUBO CONCRETO ARMADO CLASSE PA-2 PB NBR-8890/2007 DN 2000 MM PARA ÁGUAS PLUVIAIS </v>
          </cell>
          <cell r="C4855" t="str">
            <v>M</v>
          </cell>
          <cell r="E4855">
            <v>1242.18</v>
          </cell>
        </row>
        <row r="4856">
          <cell r="A4856">
            <v>7760</v>
          </cell>
          <cell r="B4856" t="str">
            <v xml:space="preserve">TUBO CONCRETO ARMADO CLASSE PA-2 PB NBR-8890/2007 DN 300 MM PARA ÁGUAS PLUVIAIS </v>
          </cell>
          <cell r="C4856" t="str">
            <v>M</v>
          </cell>
          <cell r="E4856">
            <v>49.66</v>
          </cell>
        </row>
        <row r="4857">
          <cell r="A4857">
            <v>7761</v>
          </cell>
          <cell r="B4857" t="str">
            <v xml:space="preserve">TUBO CONCRETO ARMADO CLASSE PA-2 PB NBR-8890/2007 DN 400 MM PARA ÁGUAS PLUVIAIS </v>
          </cell>
          <cell r="C4857" t="str">
            <v>M</v>
          </cell>
          <cell r="E4857">
            <v>57.18</v>
          </cell>
        </row>
        <row r="4858">
          <cell r="A4858">
            <v>7752</v>
          </cell>
          <cell r="B4858" t="str">
            <v xml:space="preserve">TUBO CONCRETO ARMADO CLASSE PA-2 PB NBR-8890/2007 DN 500 MM PARA ÁGUAS PLUVIAIS </v>
          </cell>
          <cell r="C4858" t="str">
            <v>M</v>
          </cell>
          <cell r="E4858">
            <v>79.75</v>
          </cell>
        </row>
        <row r="4859">
          <cell r="A4859">
            <v>7762</v>
          </cell>
          <cell r="B4859" t="str">
            <v xml:space="preserve">TUBO CONCRETO ARMADO CLASSE PA-2 PB NBR-8890/2007 DN 600 MM PARA ÁGUAS PLUVIAIS </v>
          </cell>
          <cell r="C4859" t="str">
            <v>M</v>
          </cell>
          <cell r="E4859">
            <v>98.86</v>
          </cell>
        </row>
        <row r="4860">
          <cell r="A4860">
            <v>7722</v>
          </cell>
          <cell r="B4860" t="str">
            <v xml:space="preserve">TUBO CONCRETO ARMADO CLASSE PA-2 PB NBR-8890/2007 DN 700 MM PARA ÁGUAS PLUVIAIS </v>
          </cell>
          <cell r="C4860" t="str">
            <v>M</v>
          </cell>
          <cell r="E4860">
            <v>142.94999999999999</v>
          </cell>
        </row>
        <row r="4861">
          <cell r="A4861">
            <v>7763</v>
          </cell>
          <cell r="B4861" t="str">
            <v xml:space="preserve">TUBO CONCRETO ARMADO CLASSE PA-2 PB NBR-8890/2007 DN 800 MM PARA ÁGUAS PLUVIAIS </v>
          </cell>
          <cell r="C4861" t="str">
            <v>M</v>
          </cell>
          <cell r="E4861">
            <v>150.47999999999999</v>
          </cell>
        </row>
        <row r="4862">
          <cell r="A4862">
            <v>7764</v>
          </cell>
          <cell r="B4862" t="str">
            <v xml:space="preserve">TUBO CONCRETO ARMADO CLASSE PA-2 PB NBR-8890/2007 DN 900 MM PARA ÁGUAS PLUVIAIS </v>
          </cell>
          <cell r="C4862" t="str">
            <v>M</v>
          </cell>
          <cell r="E4862">
            <v>233.99</v>
          </cell>
        </row>
        <row r="4863">
          <cell r="A4863">
            <v>12572</v>
          </cell>
          <cell r="B4863" t="str">
            <v xml:space="preserve">TUBO CONCRETO ARMADO CLASSE PA-3 PB NBR-8890/2007 DN 1000 MM PARA ÁGUAS PLUVIAIS </v>
          </cell>
          <cell r="C4863" t="str">
            <v>M</v>
          </cell>
          <cell r="E4863">
            <v>319.01</v>
          </cell>
        </row>
        <row r="4864">
          <cell r="A4864">
            <v>12573</v>
          </cell>
          <cell r="B4864" t="str">
            <v xml:space="preserve">TUBO CONCRETO ARMADO CLASSE PA-3 PB NBR-8890/2007 DN 1100 MM PARA ÁGUAS PLUVIAIS </v>
          </cell>
          <cell r="C4864" t="str">
            <v>M</v>
          </cell>
          <cell r="E4864">
            <v>386.72</v>
          </cell>
        </row>
        <row r="4865">
          <cell r="A4865">
            <v>12574</v>
          </cell>
          <cell r="B4865" t="str">
            <v xml:space="preserve">TUBO CONCRETO ARMADO CLASSE PA-3 PB NBR-8890/2007 DN 1200 MM PARA ÁGUAS PLUVIAIS </v>
          </cell>
          <cell r="C4865" t="str">
            <v>M</v>
          </cell>
          <cell r="E4865">
            <v>443.6</v>
          </cell>
        </row>
        <row r="4866">
          <cell r="A4866">
            <v>12575</v>
          </cell>
          <cell r="B4866" t="str">
            <v xml:space="preserve">TUBO CONCRETO ARMADO CLASSE PA-3 PB NBR-8890/2007 DN 1500 MM PARA ÁGUAS PLUVIAIS </v>
          </cell>
          <cell r="C4866" t="str">
            <v>M</v>
          </cell>
          <cell r="E4866">
            <v>639.15</v>
          </cell>
        </row>
        <row r="4867">
          <cell r="A4867">
            <v>12576</v>
          </cell>
          <cell r="B4867" t="str">
            <v xml:space="preserve">TUBO CONCRETO ARMADO CLASSE PA-3 PB NBR-8890/2007 DN 400 MM PARA ÁGUAS PLUVIAIS </v>
          </cell>
          <cell r="C4867" t="str">
            <v>M</v>
          </cell>
          <cell r="E4867">
            <v>75.239999999999995</v>
          </cell>
        </row>
        <row r="4868">
          <cell r="A4868">
            <v>12577</v>
          </cell>
          <cell r="B4868" t="str">
            <v xml:space="preserve">TUBO CONCRETO ARMADO CLASSE PA-3 PB NBR-8890/2007 DN 500 MM PARA ÁGUAS PLUVIAIS </v>
          </cell>
          <cell r="C4868" t="str">
            <v>M</v>
          </cell>
          <cell r="E4868">
            <v>97.81</v>
          </cell>
        </row>
        <row r="4869">
          <cell r="A4869">
            <v>12578</v>
          </cell>
          <cell r="B4869" t="str">
            <v xml:space="preserve">TUBO CONCRETO ARMADO CLASSE PA-3 PB NBR-8890/2007 DN 600 MM PARA ÁGUAS PLUVIAIS </v>
          </cell>
          <cell r="C4869" t="str">
            <v>M</v>
          </cell>
          <cell r="E4869">
            <v>115.11</v>
          </cell>
        </row>
        <row r="4870">
          <cell r="A4870">
            <v>12579</v>
          </cell>
          <cell r="B4870" t="str">
            <v xml:space="preserve">TUBO CONCRETO ARMADO CLASSE PA-3 PB NBR-8890/2007 DN 700 MM PARA ÁGUAS PLUVIAIS </v>
          </cell>
          <cell r="C4870" t="str">
            <v>M</v>
          </cell>
          <cell r="E4870">
            <v>180.57</v>
          </cell>
        </row>
        <row r="4871">
          <cell r="A4871">
            <v>12580</v>
          </cell>
          <cell r="B4871" t="str">
            <v xml:space="preserve">TUBO CONCRETO ARMADO CLASSE PA-3 PB NBR-8890/2007 DN 800 MM PARA ÁGUAS PLUVIAIS </v>
          </cell>
          <cell r="C4871" t="str">
            <v>M</v>
          </cell>
          <cell r="E4871">
            <v>191.1</v>
          </cell>
        </row>
        <row r="4872">
          <cell r="A4872">
            <v>12581</v>
          </cell>
          <cell r="B4872" t="str">
            <v xml:space="preserve">TUBO CONCRETO ARMADO CLASSE PA-3 PB NBR-8890/2007 DN 900 MM PARA ÁGUAS PLUVIAIS </v>
          </cell>
          <cell r="C4872" t="str">
            <v>M</v>
          </cell>
          <cell r="E4872">
            <v>313.74</v>
          </cell>
        </row>
        <row r="4873">
          <cell r="A4873">
            <v>7791</v>
          </cell>
          <cell r="B4873" t="str">
            <v xml:space="preserve">TUBO CONCRETO SIMPLES CLASSE - PS1 PB NBR-8890 DN 600MM P/AGUAS PLUVIAIS </v>
          </cell>
          <cell r="C4873" t="str">
            <v>M</v>
          </cell>
          <cell r="E4873">
            <v>48.87</v>
          </cell>
        </row>
        <row r="4874">
          <cell r="A4874">
            <v>7795</v>
          </cell>
          <cell r="B4874" t="str">
            <v xml:space="preserve">TUBO CONCRETO SIMPLES CLASSE - PS1, PB NBR-8890 DN 500MM P/AGUAS PLUVIAIS </v>
          </cell>
          <cell r="C4874" t="str">
            <v>M</v>
          </cell>
          <cell r="E4874">
            <v>42.76</v>
          </cell>
        </row>
        <row r="4875">
          <cell r="A4875">
            <v>7790</v>
          </cell>
          <cell r="B4875" t="str">
            <v xml:space="preserve">TUBO CONCRETO SIMPLES CLASSE - PS2 PB NBR-8890 DN 300MM P/AGUAS PLUVIAIS </v>
          </cell>
          <cell r="C4875" t="str">
            <v>M</v>
          </cell>
          <cell r="E4875">
            <v>23.21</v>
          </cell>
        </row>
        <row r="4876">
          <cell r="A4876">
            <v>7785</v>
          </cell>
          <cell r="B4876" t="str">
            <v xml:space="preserve">TUBO CONCRETO SIMPLES CLASSE - PS2 PB NBR-8890 DN 400MM P/AGUAS PLUVIAIS </v>
          </cell>
          <cell r="C4876" t="str">
            <v>M</v>
          </cell>
          <cell r="E4876">
            <v>30.54</v>
          </cell>
        </row>
        <row r="4877">
          <cell r="A4877">
            <v>7792</v>
          </cell>
          <cell r="B4877" t="str">
            <v xml:space="preserve">TUBO CONCRETO SIMPLES CLASSE - PS2 PB NBR-8890 DN 500MM P/AGUAS PLUVIAIS </v>
          </cell>
          <cell r="C4877" t="str">
            <v>M</v>
          </cell>
          <cell r="E4877">
            <v>45.2</v>
          </cell>
        </row>
        <row r="4878">
          <cell r="A4878">
            <v>7793</v>
          </cell>
          <cell r="B4878" t="str">
            <v xml:space="preserve">TUBO CONCRETO SIMPLES CLASSE - PS2 PB NBR-8890 DN 600MM P/AGUAS PLUVIAIS </v>
          </cell>
          <cell r="C4878" t="str">
            <v>M</v>
          </cell>
          <cell r="E4878">
            <v>58.64</v>
          </cell>
        </row>
        <row r="4879">
          <cell r="A4879">
            <v>7781</v>
          </cell>
          <cell r="B4879" t="str">
            <v xml:space="preserve">TUBO CONCRETO SIMPLES CLASSE -PS1 PB NBR-8890 DN 400 MM P/AGUAS PLUVIAIS </v>
          </cell>
          <cell r="C4879" t="str">
            <v>M</v>
          </cell>
          <cell r="E4879">
            <v>28.06</v>
          </cell>
        </row>
        <row r="4880">
          <cell r="A4880">
            <v>7783</v>
          </cell>
          <cell r="B4880" t="str">
            <v xml:space="preserve">TUBO CONCRETO SIMPLES CLASSE -PS2 PB NBR-8890 DN 200MM P/AGUAS PLUVIAIS </v>
          </cell>
          <cell r="C4880" t="str">
            <v>M</v>
          </cell>
          <cell r="E4880">
            <v>17.71</v>
          </cell>
        </row>
        <row r="4881">
          <cell r="A4881">
            <v>13159</v>
          </cell>
          <cell r="B4881" t="str">
            <v xml:space="preserve">TUBO CONCRETO SIMPLES CLASSE ES, PB JE NBR-8890 DN 400MM P/ ESG SANITARIO </v>
          </cell>
          <cell r="C4881" t="str">
            <v>M</v>
          </cell>
          <cell r="E4881">
            <v>38.6</v>
          </cell>
        </row>
        <row r="4882">
          <cell r="A4882">
            <v>13168</v>
          </cell>
          <cell r="B4882" t="str">
            <v xml:space="preserve">TUBO CONCRETO SIMPLES CLASSE ES, PB JE NBR-8890 DN 500MM P/ ESG SANITARIO </v>
          </cell>
          <cell r="C4882" t="str">
            <v>M</v>
          </cell>
          <cell r="E4882">
            <v>48.87</v>
          </cell>
        </row>
        <row r="4883">
          <cell r="A4883">
            <v>13173</v>
          </cell>
          <cell r="B4883" t="str">
            <v xml:space="preserve">TUBO CONCRETO SIMPLES CLASSE ES, PB JE NBR-8890 DN 600MM P/ ESG SANITARIO </v>
          </cell>
          <cell r="C4883" t="str">
            <v>M</v>
          </cell>
          <cell r="E4883">
            <v>69.02</v>
          </cell>
        </row>
        <row r="4884">
          <cell r="A4884">
            <v>7796</v>
          </cell>
          <cell r="B4884" t="str">
            <v xml:space="preserve">TUBO CONCRETO SIMPLES CLASSE PS1, PB NBR-8890 DN 300MM P/AGUAS PLUVIAIS </v>
          </cell>
          <cell r="C4884" t="str">
            <v>M</v>
          </cell>
          <cell r="E4884">
            <v>21.99</v>
          </cell>
        </row>
        <row r="4885">
          <cell r="A4885">
            <v>7778</v>
          </cell>
          <cell r="B4885" t="str">
            <v xml:space="preserve">TUBO CONCRETO SIMPLES CLASSE- PS1, PB NBR-8890 DN 200MM P/AGUAS PLUVIAIS </v>
          </cell>
          <cell r="C4885" t="str">
            <v>M</v>
          </cell>
          <cell r="E4885">
            <v>15.88</v>
          </cell>
        </row>
        <row r="4886">
          <cell r="A4886">
            <v>12583</v>
          </cell>
          <cell r="B4886" t="str">
            <v xml:space="preserve">TUBO CONCRETO SIMPLES POROSO DN 200 MM </v>
          </cell>
          <cell r="C4886" t="str">
            <v>M</v>
          </cell>
          <cell r="E4886">
            <v>15.88</v>
          </cell>
        </row>
        <row r="4887">
          <cell r="A4887">
            <v>12584</v>
          </cell>
          <cell r="B4887" t="str">
            <v xml:space="preserve">TUBO CONCRETO SIMPLES POROSO DN 300 MM </v>
          </cell>
          <cell r="C4887" t="str">
            <v>M</v>
          </cell>
          <cell r="E4887">
            <v>21.99</v>
          </cell>
        </row>
        <row r="4888">
          <cell r="A4888">
            <v>21123</v>
          </cell>
          <cell r="B4888" t="str">
            <v xml:space="preserve">TUBO CPVC(AQUATHERM) SOLDAVEL 15 MM </v>
          </cell>
          <cell r="C4888" t="str">
            <v>M</v>
          </cell>
          <cell r="E4888">
            <v>6.04</v>
          </cell>
        </row>
        <row r="4889">
          <cell r="A4889">
            <v>21124</v>
          </cell>
          <cell r="B4889" t="str">
            <v xml:space="preserve">TUBO CPVC(AQUATHERM) SOLDAVEL 22 MM </v>
          </cell>
          <cell r="C4889" t="str">
            <v>M</v>
          </cell>
          <cell r="E4889">
            <v>10.72</v>
          </cell>
        </row>
        <row r="4890">
          <cell r="A4890">
            <v>21125</v>
          </cell>
          <cell r="B4890" t="str">
            <v xml:space="preserve">TUBO CPVC(AQUATHERM) SOLDAVEL 28 MM </v>
          </cell>
          <cell r="C4890" t="str">
            <v>M</v>
          </cell>
          <cell r="E4890">
            <v>17.2</v>
          </cell>
        </row>
        <row r="4891">
          <cell r="A4891">
            <v>7695</v>
          </cell>
          <cell r="B4891" t="str">
            <v xml:space="preserve">TUBO DE ACO GALVANIZADO COM COSTURA, CLASSE MEDIA, TAMANHO NOMINAL = 150, DE = 6", E = 4,85 MM, PESO = 19,68 KG/M (NBR 5580) </v>
          </cell>
          <cell r="C4891" t="str">
            <v>M</v>
          </cell>
          <cell r="E4891">
            <v>141.06</v>
          </cell>
        </row>
        <row r="4892">
          <cell r="A4892">
            <v>21010</v>
          </cell>
          <cell r="B4892" t="str">
            <v xml:space="preserve">TUBO DE ACO GALVANIZADO COM COSTURA, NBR 5580, CLASSE LEVE, TAMANHO NOMINAL = 25, DE = 1", E = 2,65 MM, PESO = 2,11 KG/M Código Descriçao do Insumo Unid Preço Mediano (R$) </v>
          </cell>
          <cell r="C4892" t="str">
            <v>M</v>
          </cell>
          <cell r="E4892">
            <v>16.32</v>
          </cell>
        </row>
        <row r="4893">
          <cell r="A4893">
            <v>21019</v>
          </cell>
          <cell r="B4893" t="str">
            <v xml:space="preserve">TUBO DE ACO PRETO COM COSTURA, CLASSE MEDIA, TAMANHO NOMINAL = 25, DE = 1", E = 3,35 MM, PESO = 2,50 KG/M (NBR 5580) </v>
          </cell>
          <cell r="C4893" t="str">
            <v>M</v>
          </cell>
          <cell r="E4893">
            <v>11.58</v>
          </cell>
        </row>
        <row r="4894">
          <cell r="A4894">
            <v>21001</v>
          </cell>
          <cell r="B4894" t="str">
            <v xml:space="preserve">TUBO DE ACO PRETO COM COSTURA, NBR 5580, CLASSE LEVE, TAMANHO NOMINAL = 25, DE = 1", E = 2,65 MM, PESO = 2,02 KG/M </v>
          </cell>
          <cell r="C4894" t="str">
            <v>M</v>
          </cell>
          <cell r="E4894">
            <v>9.36</v>
          </cell>
        </row>
        <row r="4895">
          <cell r="A4895">
            <v>12713</v>
          </cell>
          <cell r="B4895" t="str">
            <v xml:space="preserve">TUBO DE COBRE, CLASSE "E", PARA INSTALACOES HIDRAULICAS PREDIAIS, DN = 15 MM </v>
          </cell>
          <cell r="C4895" t="str">
            <v>M</v>
          </cell>
          <cell r="E4895">
            <v>9.9499999999999993</v>
          </cell>
        </row>
        <row r="4896">
          <cell r="A4896">
            <v>7725</v>
          </cell>
          <cell r="B4896" t="str">
            <v xml:space="preserve">TUBO DE CONCRETO ARMADO PARA AGUAS PLUVIAIS, PA-1, DN = 600 MM (NBR 8890) </v>
          </cell>
          <cell r="C4896" t="str">
            <v>M</v>
          </cell>
          <cell r="E4896">
            <v>83.01</v>
          </cell>
        </row>
        <row r="4897">
          <cell r="A4897">
            <v>12613</v>
          </cell>
          <cell r="B4897" t="str">
            <v xml:space="preserve">TUBO DE DESCARGA PVC PARA LIGAÇÃO CAIXA DESCARGA -EMBUTIR - 40MM X 150CM </v>
          </cell>
          <cell r="C4897" t="str">
            <v>UN</v>
          </cell>
          <cell r="E4897">
            <v>4.8099999999999996</v>
          </cell>
        </row>
        <row r="4898">
          <cell r="A4898">
            <v>1031</v>
          </cell>
          <cell r="B4898" t="str">
            <v xml:space="preserve">TUBO DE DESCIDA (DESCARGA) EXTERNO PVC P/ CX DESCARGA EXTERNA - 40MM X 1,60M </v>
          </cell>
          <cell r="C4898" t="str">
            <v>UN</v>
          </cell>
          <cell r="E4898">
            <v>3.32</v>
          </cell>
        </row>
        <row r="4899">
          <cell r="A4899">
            <v>9813</v>
          </cell>
          <cell r="B4899" t="str">
            <v xml:space="preserve">TUBO DE POLIETILENO DE ALTA DENSIDADE (PEAD), PARA LIGACAO DE AGUA PREDIAL, PE-80 (NBR 8417), DE = 20 MM X 2,3 MM DE PAREDE </v>
          </cell>
          <cell r="C4899" t="str">
            <v>M</v>
          </cell>
          <cell r="E4899">
            <v>1.95</v>
          </cell>
        </row>
        <row r="4900">
          <cell r="A4900">
            <v>25876</v>
          </cell>
          <cell r="B4900" t="str">
            <v xml:space="preserve">TUBO DE POLIETILENO DE ALTA DENSIDADE, PEAD, PE-80, DE 1000 MM X 38,5 MM PAREDE, ( SDR 26 - PN 05 ) P/REDE DE AGUA, ISO 4427/96 </v>
          </cell>
          <cell r="C4900" t="str">
            <v>M</v>
          </cell>
          <cell r="E4900">
            <v>1981.77</v>
          </cell>
        </row>
        <row r="4901">
          <cell r="A4901">
            <v>25874</v>
          </cell>
          <cell r="B4901" t="str">
            <v xml:space="preserve">TUBO DE POLIETILENO DE ALTA DENSIDADE, PEAD, PE-80, DE 1200 MM X 37,2 MM PAREDE, ( SDR 32,25 - PN 04 ) P/REDE DE AGUA, ISO 4427/96 </v>
          </cell>
          <cell r="C4901" t="str">
            <v>M</v>
          </cell>
          <cell r="E4901">
            <v>2321.8000000000002</v>
          </cell>
        </row>
        <row r="4902">
          <cell r="A4902">
            <v>25877</v>
          </cell>
          <cell r="B4902" t="str">
            <v xml:space="preserve">TUBO DE POLIETILENO DE ALTA DENSIDADE, PEAD, PE-80, DE 1400 MM X 42,9 MM PAREDE, (SDR 32,25 - PN 04 ) P/REDE DE AGUA, ISO 4427/96 </v>
          </cell>
          <cell r="C4902" t="str">
            <v>M</v>
          </cell>
          <cell r="E4902">
            <v>3125.99</v>
          </cell>
        </row>
        <row r="4903">
          <cell r="A4903">
            <v>25878</v>
          </cell>
          <cell r="B4903" t="str">
            <v xml:space="preserve">TUBO DE POLIETILENO DE ALTA DENSIDADE, PEAD, PE-80, DE 160 MM X 14,6 MM PAREDE, (SDR 11 - PN 12,5 ) P/REDE DE AGUA, ISO 4427/96 </v>
          </cell>
          <cell r="C4903" t="str">
            <v>M</v>
          </cell>
          <cell r="E4903">
            <v>107.04</v>
          </cell>
        </row>
        <row r="4904">
          <cell r="A4904">
            <v>25879</v>
          </cell>
          <cell r="B4904" t="str">
            <v xml:space="preserve">TUBO DE POLIETILENO DE ALTA DENSIDADE, PEAD, PE-80, DE 1600 MM X 49,0 MM PAREDE, ( SDR 32,25 - PN 04 ) P/REDE DE AGUA, ISO 4427/96 </v>
          </cell>
          <cell r="C4904" t="str">
            <v>M</v>
          </cell>
          <cell r="E4904">
            <v>4077.95</v>
          </cell>
        </row>
        <row r="4905">
          <cell r="A4905">
            <v>25880</v>
          </cell>
          <cell r="B4905" t="str">
            <v xml:space="preserve">TUBO DE POLIETILENO DE ALTA DENSIDADE, PEAD, PE-80, DE 200 MM X 18,2 MM PAREDE, ( SDR 11 - PN 12,5 ) P/REDE DE AGUA, ISO 4427/96 </v>
          </cell>
          <cell r="C4905" t="str">
            <v>M</v>
          </cell>
          <cell r="E4905">
            <v>166.85</v>
          </cell>
        </row>
        <row r="4906">
          <cell r="A4906">
            <v>25881</v>
          </cell>
          <cell r="B4906" t="str">
            <v xml:space="preserve">TUBO DE POLIETILENO DE ALTA DENSIDADE, PEAD, PE-80, DE 315 MM X 28,7 MM PAREDE, ( SDR 11 - PN 12,5 ) P/REDE DE AGUA, ISO 4427/96 </v>
          </cell>
          <cell r="C4906" t="str">
            <v>M</v>
          </cell>
          <cell r="E4906">
            <v>413.41</v>
          </cell>
        </row>
        <row r="4907">
          <cell r="A4907">
            <v>25882</v>
          </cell>
          <cell r="B4907" t="str">
            <v xml:space="preserve">TUBO DE POLIETILENO DE ALTA DENSIDADE, PEAD, PE-80, DE 400 MM X 36,4 MM PAREDE, ( SDR 11 - PN 12,5 ) P/REDE DE AGUA, ISO 4427/96 </v>
          </cell>
          <cell r="C4907" t="str">
            <v>M</v>
          </cell>
          <cell r="E4907">
            <v>665.87</v>
          </cell>
        </row>
        <row r="4908">
          <cell r="A4908">
            <v>25883</v>
          </cell>
          <cell r="B4908" t="str">
            <v xml:space="preserve">TUBO DE POLIETILENO DE ALTA DENSIDADE, PEAD, PE-80, DE 50 MM X 4,6 MM PAREDE, (SDR 11 - PN 12,5) ISO 4427/96, P/ REDE DE AGUA, ISO 4427/96 </v>
          </cell>
          <cell r="C4908" t="str">
            <v>M</v>
          </cell>
          <cell r="E4908">
            <v>10.64</v>
          </cell>
        </row>
        <row r="4909">
          <cell r="A4909">
            <v>25884</v>
          </cell>
          <cell r="B4909" t="str">
            <v xml:space="preserve">TUBO DE POLIETILENO DE ALTA DENSIDADE, PEAD, PE-80, DE 500 MM X 45,5 MM PAREDE, ( SDR 11 - PN 12,5 ) P/REDE DE AGUA, ISO 4427/96 </v>
          </cell>
          <cell r="C4909" t="str">
            <v>M</v>
          </cell>
          <cell r="E4909">
            <v>1039.9100000000001</v>
          </cell>
        </row>
        <row r="4910">
          <cell r="A4910">
            <v>25885</v>
          </cell>
          <cell r="B4910" t="str">
            <v xml:space="preserve">TUBO DE POLIETILENO DE ALTA DENSIDADE, PEAD, PE-80, DE 630 MM X 57,3 MM PAREDE, SDR 11 - PN 12,5 ) P/REDE DE AGUA, ISO 4427/96 </v>
          </cell>
          <cell r="C4910" t="str">
            <v>M</v>
          </cell>
          <cell r="E4910">
            <v>1185.0999999999999</v>
          </cell>
        </row>
        <row r="4911">
          <cell r="A4911">
            <v>25889</v>
          </cell>
          <cell r="B4911" t="str">
            <v xml:space="preserve">TUBO DE POLIETILENO DE ALTA DENSIDADE, PEAD, PE-80, DE 730 MM X 34,1 MM PAREDE, ( SDR 21 - PN 06 ) P/REDE DE AGUA, ISO 4427/96 </v>
          </cell>
          <cell r="C4911" t="str">
            <v>M</v>
          </cell>
          <cell r="E4911">
            <v>1294.03</v>
          </cell>
        </row>
        <row r="4912">
          <cell r="A4912">
            <v>25886</v>
          </cell>
          <cell r="B4912" t="str">
            <v xml:space="preserve">TUBO DE POLIETILENO DE ALTA DENSIDADE, PEAD, PE-80, DE 75 MM X 6,9 MM PAREDE, ( SRD 11 - PN 12,5 ) P/REDE DE AGUA, ISO 4427/96 </v>
          </cell>
          <cell r="C4912" t="str">
            <v>M</v>
          </cell>
          <cell r="E4912">
            <v>23.76</v>
          </cell>
        </row>
        <row r="4913">
          <cell r="A4913">
            <v>25875</v>
          </cell>
          <cell r="B4913" t="str">
            <v xml:space="preserve">TUBO DE POLIETILENO DE ALTA DENSIDADE, PEAD, PE-80, DE 800 MM X 30,8 MM PAREDE, ( SDR 26 - PN 05 ) P/REDE DE AGUA, ISO 4427/96 </v>
          </cell>
          <cell r="C4913" t="str">
            <v>M</v>
          </cell>
          <cell r="E4913">
            <v>1268.1400000000001</v>
          </cell>
        </row>
        <row r="4914">
          <cell r="A4914">
            <v>25887</v>
          </cell>
          <cell r="B4914" t="str">
            <v xml:space="preserve">TUBO DE POLIETILENO DE ALTA DENSIDADE, PEAD, PE-80, DE 900 MM X 34,7 MM PAREDE, ( SDR 26 - PN 05 ) P/REDE DE AGUA, ISO 4427/96 </v>
          </cell>
          <cell r="C4914" t="str">
            <v>M</v>
          </cell>
          <cell r="E4914">
            <v>1607.91</v>
          </cell>
        </row>
        <row r="4915">
          <cell r="A4915">
            <v>9815</v>
          </cell>
          <cell r="B4915" t="str">
            <v xml:space="preserve">TUBO DE POLIETILENO DE ALTA DENSIDADE, PEAD, PE-80, NBR-8417 32 MM, DIÂMETRO EXTERNO 32 X 3,0 MM DE PAREDE, P/LIGAÇÃO PREDIAL DE AGUA </v>
          </cell>
          <cell r="C4915" t="str">
            <v>M</v>
          </cell>
          <cell r="E4915">
            <v>4.08</v>
          </cell>
        </row>
        <row r="4916">
          <cell r="A4916">
            <v>25888</v>
          </cell>
          <cell r="B4916" t="str">
            <v xml:space="preserve">TUBO DE POLIETILENO DE ALTA DENSIDADE, PEAD, PE-80, 110 MM X 10,0 MM PAREDE, ( SDR 11 - PN 12,5 ) P/REDE DE AGUA, ISO 4427/96 </v>
          </cell>
          <cell r="C4916" t="str">
            <v>M</v>
          </cell>
          <cell r="E4916">
            <v>50.42</v>
          </cell>
        </row>
        <row r="4917">
          <cell r="A4917">
            <v>9876</v>
          </cell>
          <cell r="B4917" t="str">
            <v xml:space="preserve">TUBO DE PVC PARA VENTILACAO, TIPO LEVE, DN = 125 MM </v>
          </cell>
          <cell r="C4917" t="str">
            <v>M</v>
          </cell>
          <cell r="E4917">
            <v>17.86</v>
          </cell>
        </row>
        <row r="4918">
          <cell r="A4918">
            <v>9856</v>
          </cell>
          <cell r="B4918" t="str">
            <v xml:space="preserve">TUBO DE PVC ROSCAVEL, DE 1/2" (NBR-5648) </v>
          </cell>
          <cell r="C4918" t="str">
            <v>M</v>
          </cell>
          <cell r="E4918">
            <v>3.32</v>
          </cell>
        </row>
        <row r="4919">
          <cell r="A4919">
            <v>9860</v>
          </cell>
          <cell r="B4919" t="str">
            <v xml:space="preserve">TUBO DE PVC ROSCAVEL, DE 2" (NBR-5648) </v>
          </cell>
          <cell r="C4919" t="str">
            <v>M</v>
          </cell>
          <cell r="E4919">
            <v>22.83</v>
          </cell>
        </row>
        <row r="4920">
          <cell r="A4920">
            <v>9859</v>
          </cell>
          <cell r="B4920" t="str">
            <v xml:space="preserve">TUBO DE PVC ROSCAVEL, DE 3/4" (NBR 5648) </v>
          </cell>
          <cell r="C4920" t="str">
            <v>M</v>
          </cell>
          <cell r="E4920">
            <v>4.8899999999999997</v>
          </cell>
        </row>
        <row r="4921">
          <cell r="A4921">
            <v>9867</v>
          </cell>
          <cell r="B4921" t="str">
            <v xml:space="preserve">TUBO DE PVC SOLDAVEL, DN = 20 MM (NBR-5648) </v>
          </cell>
          <cell r="C4921" t="str">
            <v>M</v>
          </cell>
          <cell r="E4921">
            <v>1.55</v>
          </cell>
        </row>
        <row r="4922">
          <cell r="A4922">
            <v>9836</v>
          </cell>
          <cell r="B4922" t="str">
            <v xml:space="preserve">TUBO PVC SERIE NORMAL - ESGOTO PREDIAL DN 100MM - NBR 5688 </v>
          </cell>
          <cell r="C4922" t="str">
            <v>M</v>
          </cell>
          <cell r="E4922">
            <v>7.65</v>
          </cell>
        </row>
        <row r="4923">
          <cell r="A4923">
            <v>9838</v>
          </cell>
          <cell r="B4923" t="str">
            <v xml:space="preserve">TUBO PVC SERIE NORMAL - ESGOTO PREDIAL DN 50MM - NBR 5688 </v>
          </cell>
          <cell r="C4923" t="str">
            <v>M</v>
          </cell>
          <cell r="E4923">
            <v>5</v>
          </cell>
        </row>
        <row r="4924">
          <cell r="A4924">
            <v>9850</v>
          </cell>
          <cell r="B4924" t="str">
            <v xml:space="preserve">TUBO PVC DE REVESTIMENTO GEOMECANICO NERVURADO REFORCADO DN 150MM - COMPRIM= 2 M </v>
          </cell>
          <cell r="C4924" t="str">
            <v>M</v>
          </cell>
          <cell r="E4924">
            <v>299.08999999999997</v>
          </cell>
        </row>
        <row r="4925">
          <cell r="A4925">
            <v>9853</v>
          </cell>
          <cell r="B4925" t="str">
            <v xml:space="preserve">TUBO PVC DE REVESTIMENTO GEOMECANICO NERVURADO REFORCADO DN 200MM - COMPRIM= 2 M </v>
          </cell>
          <cell r="C4925" t="str">
            <v>M</v>
          </cell>
          <cell r="E4925">
            <v>533.42999999999995</v>
          </cell>
        </row>
        <row r="4926">
          <cell r="A4926">
            <v>9854</v>
          </cell>
          <cell r="B4926" t="str">
            <v xml:space="preserve">TUBO PVC DE REVESTIMENTO GEOMECANICO NERVURADO STANDARD DN 154MM - COMPRIM= 2 M </v>
          </cell>
          <cell r="C4926" t="str">
            <v>M</v>
          </cell>
          <cell r="E4926">
            <v>268.33999999999997</v>
          </cell>
        </row>
        <row r="4927">
          <cell r="A4927">
            <v>9851</v>
          </cell>
          <cell r="B4927" t="str">
            <v xml:space="preserve">TUBO PVC DE REVESTIMENTO GEOMECANICO NERVURADO STANDARD DN 206MM - COMPRIM= 2 M </v>
          </cell>
          <cell r="C4927" t="str">
            <v>M</v>
          </cell>
          <cell r="E4927">
            <v>432.09</v>
          </cell>
        </row>
        <row r="4928">
          <cell r="A4928">
            <v>9855</v>
          </cell>
          <cell r="B4928" t="str">
            <v xml:space="preserve">TUBO PVC DE REVESTIMENTO GEOMECANICO NERVURADO STANDARD DN 250MM - COMPRIM= 2 M </v>
          </cell>
          <cell r="C4928" t="str">
            <v>M</v>
          </cell>
          <cell r="E4928">
            <v>777.71</v>
          </cell>
        </row>
        <row r="4929">
          <cell r="A4929">
            <v>9825</v>
          </cell>
          <cell r="B4929" t="str">
            <v xml:space="preserve">TUBO PVC DEFOFO EB-1208 P/ REDE AGUA JE 1 MPA DN 100MM </v>
          </cell>
          <cell r="C4929" t="str">
            <v>M</v>
          </cell>
          <cell r="E4929">
            <v>44.1</v>
          </cell>
        </row>
        <row r="4930">
          <cell r="A4930">
            <v>9828</v>
          </cell>
          <cell r="B4930" t="str">
            <v xml:space="preserve">TUBO PVC DEFOFO EB-1208 P/ REDE AGUA JE 1 MPA DN 150MM </v>
          </cell>
          <cell r="C4930" t="str">
            <v>M</v>
          </cell>
          <cell r="E4930">
            <v>89.54</v>
          </cell>
        </row>
        <row r="4931">
          <cell r="A4931">
            <v>9829</v>
          </cell>
          <cell r="B4931" t="str">
            <v xml:space="preserve">TUBO PVC DEFOFO EB-1208 P/ REDE AGUA JE 1 MPA DN 200MM </v>
          </cell>
          <cell r="C4931" t="str">
            <v>M</v>
          </cell>
          <cell r="E4931">
            <v>152.38999999999999</v>
          </cell>
        </row>
        <row r="4932">
          <cell r="A4932">
            <v>9826</v>
          </cell>
          <cell r="B4932" t="str">
            <v xml:space="preserve">TUBO PVC DEFOFO EB-1208 P/ REDE AGUA JE 1 MPA DN 250MM </v>
          </cell>
          <cell r="C4932" t="str">
            <v>M</v>
          </cell>
          <cell r="E4932">
            <v>231.88</v>
          </cell>
        </row>
        <row r="4933">
          <cell r="A4933">
            <v>9827</v>
          </cell>
          <cell r="B4933" t="str">
            <v xml:space="preserve">TUBO PVC DEFOFO EB-1208 P/ REDE AGUA JE 1 MPA DN 300MM </v>
          </cell>
          <cell r="C4933" t="str">
            <v>M</v>
          </cell>
          <cell r="E4933">
            <v>327.98</v>
          </cell>
        </row>
        <row r="4934">
          <cell r="A4934">
            <v>9833</v>
          </cell>
          <cell r="B4934" t="str">
            <v xml:space="preserve">TUBO PVC DRENAGEM CORRUGADO FLEXIVEL PERFURADO DN 100 OU 110 </v>
          </cell>
          <cell r="C4934" t="str">
            <v>M</v>
          </cell>
          <cell r="E4934">
            <v>41.96</v>
          </cell>
        </row>
        <row r="4935">
          <cell r="A4935">
            <v>9830</v>
          </cell>
          <cell r="B4935" t="str">
            <v xml:space="preserve">TUBO PVC DRENAGEM CORRUGADO FLEXIVEL PERFURADO DN 65 Código Descriçao do Insumo Unid Preço Mediano (R$) </v>
          </cell>
          <cell r="C4935" t="str">
            <v>M</v>
          </cell>
          <cell r="E4935">
            <v>12.3</v>
          </cell>
        </row>
        <row r="4936">
          <cell r="A4936">
            <v>9834</v>
          </cell>
          <cell r="B4936" t="str">
            <v xml:space="preserve">TUBO PVC DRENAGEM CORRUGADO RIGIDO PERFURADO DN 150 </v>
          </cell>
          <cell r="C4936" t="str">
            <v>M</v>
          </cell>
          <cell r="E4936">
            <v>87.86</v>
          </cell>
        </row>
        <row r="4937">
          <cell r="A4937">
            <v>9819</v>
          </cell>
          <cell r="B4937" t="str">
            <v xml:space="preserve">TUBO PVC EB 644 P/ REDE COLET ESG JE DN 200MM </v>
          </cell>
          <cell r="C4937" t="str">
            <v>M</v>
          </cell>
          <cell r="E4937">
            <v>42.39</v>
          </cell>
        </row>
        <row r="4938">
          <cell r="A4938">
            <v>9817</v>
          </cell>
          <cell r="B4938" t="str">
            <v xml:space="preserve">TUBO PVC EB-644 P/ REDE COLET ESG JE DN 100MM </v>
          </cell>
          <cell r="C4938" t="str">
            <v>M</v>
          </cell>
          <cell r="E4938">
            <v>13.08</v>
          </cell>
        </row>
        <row r="4939">
          <cell r="A4939">
            <v>9824</v>
          </cell>
          <cell r="B4939" t="str">
            <v xml:space="preserve">TUBO PVC EB-644 P/ REDE COLET ESG JE DN 125MM </v>
          </cell>
          <cell r="C4939" t="str">
            <v>M</v>
          </cell>
          <cell r="E4939">
            <v>16.71</v>
          </cell>
        </row>
        <row r="4940">
          <cell r="A4940">
            <v>9818</v>
          </cell>
          <cell r="B4940" t="str">
            <v xml:space="preserve">TUBO PVC EB-644 P/ REDE COLET ESG JE DN 150MM </v>
          </cell>
          <cell r="C4940" t="str">
            <v>M</v>
          </cell>
          <cell r="E4940">
            <v>27.43</v>
          </cell>
        </row>
        <row r="4941">
          <cell r="A4941">
            <v>9820</v>
          </cell>
          <cell r="B4941" t="str">
            <v xml:space="preserve">TUBO PVC EB-644 P/ REDE COLET ESG JE DN 250MM </v>
          </cell>
          <cell r="C4941" t="str">
            <v>M</v>
          </cell>
          <cell r="E4941">
            <v>72.28</v>
          </cell>
        </row>
        <row r="4942">
          <cell r="A4942">
            <v>9821</v>
          </cell>
          <cell r="B4942" t="str">
            <v xml:space="preserve">TUBO PVC EB-644 P/ REDE COLET ESG JE DN 300MM </v>
          </cell>
          <cell r="C4942" t="str">
            <v>M</v>
          </cell>
          <cell r="E4942">
            <v>113.35</v>
          </cell>
        </row>
        <row r="4943">
          <cell r="A4943">
            <v>9822</v>
          </cell>
          <cell r="B4943" t="str">
            <v xml:space="preserve">TUBO PVC EB-644 P/ REDE COLET ESG JE DN 350MM </v>
          </cell>
          <cell r="C4943" t="str">
            <v>M</v>
          </cell>
          <cell r="E4943">
            <v>145.56</v>
          </cell>
        </row>
        <row r="4944">
          <cell r="A4944">
            <v>9823</v>
          </cell>
          <cell r="B4944" t="str">
            <v xml:space="preserve">TUBO PVC EB-644 P/ REDE COLET ESG JE DN 400MM </v>
          </cell>
          <cell r="C4944" t="str">
            <v>M</v>
          </cell>
          <cell r="E4944">
            <v>185.76</v>
          </cell>
        </row>
        <row r="4945">
          <cell r="A4945">
            <v>9847</v>
          </cell>
          <cell r="B4945" t="str">
            <v xml:space="preserve">TUBO PVC PBA 12 JE NBR 5647 P/REDE AGUA DN 100/DE 110 MM </v>
          </cell>
          <cell r="C4945" t="str">
            <v>M</v>
          </cell>
          <cell r="E4945">
            <v>30.83</v>
          </cell>
        </row>
        <row r="4946">
          <cell r="A4946">
            <v>9844</v>
          </cell>
          <cell r="B4946" t="str">
            <v xml:space="preserve">TUBO PVC PBA 12 JE NBR 5647 P/REDE AGUA DN 50/DE 60 MM </v>
          </cell>
          <cell r="C4946" t="str">
            <v>M</v>
          </cell>
          <cell r="E4946">
            <v>9.35</v>
          </cell>
        </row>
        <row r="4947">
          <cell r="A4947">
            <v>9845</v>
          </cell>
          <cell r="B4947" t="str">
            <v xml:space="preserve">TUBO PVC PBA 12 JE NBR 5647 P/REDE AGUA DN 65/DE 75 MM </v>
          </cell>
          <cell r="C4947" t="str">
            <v>M</v>
          </cell>
          <cell r="E4947">
            <v>14.71</v>
          </cell>
        </row>
        <row r="4948">
          <cell r="A4948">
            <v>9846</v>
          </cell>
          <cell r="B4948" t="str">
            <v xml:space="preserve">TUBO PVC PBA 12 JE NBR 5647 P/REDE AGUA DN 75/DE 85 MM </v>
          </cell>
          <cell r="C4948" t="str">
            <v>M</v>
          </cell>
          <cell r="E4948">
            <v>19.09</v>
          </cell>
        </row>
        <row r="4949">
          <cell r="A4949">
            <v>12592</v>
          </cell>
          <cell r="B4949" t="str">
            <v xml:space="preserve">TUBO PVC PBA 15 JE NBR 5647 P/REDE AGUA DN 100/DE 110 MM </v>
          </cell>
          <cell r="C4949" t="str">
            <v>M</v>
          </cell>
          <cell r="E4949">
            <v>37.19</v>
          </cell>
        </row>
        <row r="4950">
          <cell r="A4950">
            <v>12599</v>
          </cell>
          <cell r="B4950" t="str">
            <v xml:space="preserve">TUBO PVC PBA 15 JE NBR 5647 P/REDE AGUA DN 50/DE 60 MM </v>
          </cell>
          <cell r="C4950" t="str">
            <v>M</v>
          </cell>
          <cell r="E4950">
            <v>11</v>
          </cell>
        </row>
        <row r="4951">
          <cell r="A4951">
            <v>12600</v>
          </cell>
          <cell r="B4951" t="str">
            <v xml:space="preserve">TUBO PVC PBA 15 JE NBR 5647 P/REDE AGUA DN 65/DE 75 MM </v>
          </cell>
          <cell r="C4951" t="str">
            <v>M</v>
          </cell>
          <cell r="E4951">
            <v>17.64</v>
          </cell>
        </row>
        <row r="4952">
          <cell r="A4952">
            <v>12601</v>
          </cell>
          <cell r="B4952" t="str">
            <v xml:space="preserve">TUBO PVC PBA 15 JE NBR 5647 P/REDE AGUA DN 75/DE 85 MM </v>
          </cell>
          <cell r="C4952" t="str">
            <v>M</v>
          </cell>
          <cell r="E4952">
            <v>22.01</v>
          </cell>
        </row>
        <row r="4953">
          <cell r="A4953">
            <v>12602</v>
          </cell>
          <cell r="B4953" t="str">
            <v xml:space="preserve">TUBO PVC PBA 20 JE NBR 5647 P/REDE AGUA DN 100/DE 110 MM </v>
          </cell>
          <cell r="C4953" t="str">
            <v>M</v>
          </cell>
          <cell r="E4953">
            <v>46.49</v>
          </cell>
        </row>
        <row r="4954">
          <cell r="A4954">
            <v>12609</v>
          </cell>
          <cell r="B4954" t="str">
            <v xml:space="preserve">TUBO PVC PBA 20 JE NBR 5647 P/REDE AGUA DN 50/DE 60 MM </v>
          </cell>
          <cell r="C4954" t="str">
            <v>M</v>
          </cell>
          <cell r="E4954">
            <v>13.96</v>
          </cell>
        </row>
        <row r="4955">
          <cell r="A4955">
            <v>12610</v>
          </cell>
          <cell r="B4955" t="str">
            <v xml:space="preserve">TUBO PVC PBA 20 JE NBR 5647 P/REDE AGUA DN 65/DE 75 MM </v>
          </cell>
          <cell r="C4955" t="str">
            <v>M</v>
          </cell>
          <cell r="E4955">
            <v>21.88</v>
          </cell>
        </row>
        <row r="4956">
          <cell r="A4956">
            <v>12611</v>
          </cell>
          <cell r="B4956" t="str">
            <v xml:space="preserve">TUBO PVC PBA 20 JE NBR 5647 P/REDE AGUA DN 75/DE 85 MM </v>
          </cell>
          <cell r="C4956" t="str">
            <v>M</v>
          </cell>
          <cell r="E4956">
            <v>27.77</v>
          </cell>
        </row>
        <row r="4957">
          <cell r="A4957">
            <v>9841</v>
          </cell>
          <cell r="B4957" t="str">
            <v xml:space="preserve">TUBO PVC PBV SERIE R P/ ESG OU AGUAS PLUVIAIS PREDIAL DN 100MM </v>
          </cell>
          <cell r="C4957" t="str">
            <v>M</v>
          </cell>
          <cell r="E4957">
            <v>15.75</v>
          </cell>
        </row>
        <row r="4958">
          <cell r="A4958">
            <v>9840</v>
          </cell>
          <cell r="B4958" t="str">
            <v xml:space="preserve">TUBO PVC PBV SERIE R P/ ESG OU AGUAS PLUVIAIS PREDIAL DN 150MM </v>
          </cell>
          <cell r="C4958" t="str">
            <v>M</v>
          </cell>
          <cell r="E4958">
            <v>37.49</v>
          </cell>
        </row>
        <row r="4959">
          <cell r="A4959">
            <v>20067</v>
          </cell>
          <cell r="B4959" t="str">
            <v xml:space="preserve">TUBO PVC PBV SERIE R P/ ESG OU AGUAS PLUVIAIS PREDIAL DN 40MM </v>
          </cell>
          <cell r="C4959" t="str">
            <v>M</v>
          </cell>
          <cell r="E4959">
            <v>5.98</v>
          </cell>
        </row>
        <row r="4960">
          <cell r="A4960">
            <v>20068</v>
          </cell>
          <cell r="B4960" t="str">
            <v xml:space="preserve">TUBO PVC PBV SERIE R P/ ESG OU AGUAS PLUVIAIS PREDIAL DN 50MM </v>
          </cell>
          <cell r="C4960" t="str">
            <v>M</v>
          </cell>
          <cell r="E4960">
            <v>9.0299999999999994</v>
          </cell>
        </row>
        <row r="4961">
          <cell r="A4961">
            <v>9839</v>
          </cell>
          <cell r="B4961" t="str">
            <v xml:space="preserve">TUBO PVC PBV SERIE R P/ ESG OU AGUAS PLUVIAIS PREDIAL DN 75MM </v>
          </cell>
          <cell r="C4961" t="str">
            <v>M</v>
          </cell>
          <cell r="E4961">
            <v>11.07</v>
          </cell>
        </row>
        <row r="4962">
          <cell r="A4962">
            <v>20072</v>
          </cell>
          <cell r="B4962" t="str">
            <v xml:space="preserve">TUBO PVC PL SERIE R P/ ESG OU AGUAS PLUVIAIS PREDIAL DN 100MM </v>
          </cell>
          <cell r="C4962" t="str">
            <v>M</v>
          </cell>
          <cell r="E4962">
            <v>15.83</v>
          </cell>
        </row>
        <row r="4963">
          <cell r="A4963">
            <v>20073</v>
          </cell>
          <cell r="B4963" t="str">
            <v xml:space="preserve">TUBO PVC PL SERIE R P/ ESG OU AGUAS PLUVIAIS PREDIAL DN 150MM </v>
          </cell>
          <cell r="C4963" t="str">
            <v>M</v>
          </cell>
          <cell r="E4963">
            <v>33.67</v>
          </cell>
        </row>
        <row r="4964">
          <cell r="A4964">
            <v>20069</v>
          </cell>
          <cell r="B4964" t="str">
            <v xml:space="preserve">TUBO PVC PL SERIE R P/ ESG OU AGUAS PLUVIAIS PREDIAL DN 40MM </v>
          </cell>
          <cell r="C4964" t="str">
            <v>M</v>
          </cell>
          <cell r="E4964">
            <v>4.9800000000000004</v>
          </cell>
        </row>
        <row r="4965">
          <cell r="A4965">
            <v>20070</v>
          </cell>
          <cell r="B4965" t="str">
            <v xml:space="preserve">TUBO PVC PL SERIE R P/ ESG OU AGUAS PLUVIAIS PREDIAL DN 50MM </v>
          </cell>
          <cell r="C4965" t="str">
            <v>M</v>
          </cell>
          <cell r="E4965">
            <v>7.78</v>
          </cell>
        </row>
        <row r="4966">
          <cell r="A4966">
            <v>20071</v>
          </cell>
          <cell r="B4966" t="str">
            <v xml:space="preserve">TUBO PVC PL SERIE R P/ ESG OU AGUAS PLUVIAIS PREDIAL DN 75MM </v>
          </cell>
          <cell r="C4966" t="str">
            <v>M</v>
          </cell>
          <cell r="E4966">
            <v>9.41</v>
          </cell>
        </row>
        <row r="4967">
          <cell r="A4967">
            <v>9862</v>
          </cell>
          <cell r="B4967" t="str">
            <v xml:space="preserve">TUBO PVC ROSCAVEL EB-892 P/ AGUA FRIA PREDIAL 1 1/2" </v>
          </cell>
          <cell r="C4967" t="str">
            <v>M</v>
          </cell>
          <cell r="E4967">
            <v>15.15</v>
          </cell>
        </row>
        <row r="4968">
          <cell r="A4968">
            <v>9861</v>
          </cell>
          <cell r="B4968" t="str">
            <v xml:space="preserve">TUBO PVC ROSCAVEL EB-892 P/ AGUA FRIA PREDIAL 1 1/4" </v>
          </cell>
          <cell r="C4968" t="str">
            <v>M</v>
          </cell>
          <cell r="E4968">
            <v>12.59</v>
          </cell>
        </row>
        <row r="4969">
          <cell r="A4969">
            <v>9866</v>
          </cell>
          <cell r="B4969" t="str">
            <v xml:space="preserve">TUBO PVC ROSCAVEL EB-892 P/ AGUA FRIA PREDIAL 1" </v>
          </cell>
          <cell r="C4969" t="str">
            <v>M</v>
          </cell>
          <cell r="E4969">
            <v>8.77</v>
          </cell>
        </row>
        <row r="4970">
          <cell r="A4970">
            <v>9863</v>
          </cell>
          <cell r="B4970" t="str">
            <v xml:space="preserve">TUBO PVC ROSCAVEL EB-892 P/ AGUA FRIA PREDIAL 2 1/2" </v>
          </cell>
          <cell r="C4970" t="str">
            <v>M</v>
          </cell>
          <cell r="E4970">
            <v>45.7</v>
          </cell>
        </row>
        <row r="4971">
          <cell r="A4971">
            <v>9857</v>
          </cell>
          <cell r="B4971" t="str">
            <v xml:space="preserve">TUBO PVC ROSCAVEL EB-892 P/ AGUA FRIA PREDIAL 3" </v>
          </cell>
          <cell r="C4971" t="str">
            <v>M</v>
          </cell>
          <cell r="E4971">
            <v>59.23</v>
          </cell>
        </row>
        <row r="4972">
          <cell r="A4972">
            <v>9864</v>
          </cell>
          <cell r="B4972" t="str">
            <v xml:space="preserve">TUBO PVC ROSCAVEL EB-892 P/ AGUA FRIA PREDIAL 4" </v>
          </cell>
          <cell r="C4972" t="str">
            <v>M</v>
          </cell>
          <cell r="E4972">
            <v>69.94</v>
          </cell>
        </row>
        <row r="4973">
          <cell r="A4973">
            <v>9865</v>
          </cell>
          <cell r="B4973" t="str">
            <v xml:space="preserve">TUBO PVC ROSCAVEL EB-892 P/ AGUA FRIA PREDIAL 5" </v>
          </cell>
          <cell r="C4973" t="str">
            <v>M</v>
          </cell>
          <cell r="E4973">
            <v>99.66</v>
          </cell>
        </row>
        <row r="4974">
          <cell r="A4974">
            <v>9858</v>
          </cell>
          <cell r="B4974" t="str">
            <v xml:space="preserve">TUBO PVC ROSCAVEL EB-892 P/ AGUA FRIA PREDIAL 6" </v>
          </cell>
          <cell r="C4974" t="str">
            <v>M</v>
          </cell>
          <cell r="E4974">
            <v>108.38</v>
          </cell>
        </row>
        <row r="4975">
          <cell r="A4975">
            <v>20065</v>
          </cell>
          <cell r="B4975" t="str">
            <v xml:space="preserve">TUBO PVC SERIE NORMAL - ESGOTO PREDIAL DN 150MM - NBR 5688 </v>
          </cell>
          <cell r="C4975" t="str">
            <v>M</v>
          </cell>
          <cell r="E4975">
            <v>21.27</v>
          </cell>
        </row>
        <row r="4976">
          <cell r="A4976">
            <v>9835</v>
          </cell>
          <cell r="B4976" t="str">
            <v xml:space="preserve">TUBO PVC SERIE NORMAL - ESGOTO PREDIAL DN 40MM - NBR 5688 </v>
          </cell>
          <cell r="C4976" t="str">
            <v>M</v>
          </cell>
          <cell r="E4976">
            <v>2.64</v>
          </cell>
        </row>
        <row r="4977">
          <cell r="A4977">
            <v>9837</v>
          </cell>
          <cell r="B4977" t="str">
            <v xml:space="preserve">TUBO PVC SERIE NORMAL - ESGOTO PREDIAL DN 75MM - NBR 5688 </v>
          </cell>
          <cell r="C4977" t="str">
            <v>M</v>
          </cell>
          <cell r="E4977">
            <v>6.32</v>
          </cell>
        </row>
        <row r="4978">
          <cell r="A4978">
            <v>9870</v>
          </cell>
          <cell r="B4978" t="str">
            <v xml:space="preserve">TUBO PVC SOLDAVEL EB-892 P/AGUA FRIA PREDIAL DN 110MM </v>
          </cell>
          <cell r="C4978" t="str">
            <v>M</v>
          </cell>
          <cell r="E4978">
            <v>44.88</v>
          </cell>
        </row>
        <row r="4979">
          <cell r="A4979">
            <v>9868</v>
          </cell>
          <cell r="B4979" t="str">
            <v xml:space="preserve">TUBO PVC SOLDAVEL EB-892 P/AGUA FRIA PREDIAL DN 25MM </v>
          </cell>
          <cell r="C4979" t="str">
            <v>M</v>
          </cell>
          <cell r="E4979">
            <v>2.11</v>
          </cell>
        </row>
        <row r="4980">
          <cell r="A4980">
            <v>9869</v>
          </cell>
          <cell r="B4980" t="str">
            <v xml:space="preserve">TUBO PVC SOLDAVEL EB-892 P/AGUA FRIA PREDIAL DN 32MM </v>
          </cell>
          <cell r="C4980" t="str">
            <v>M</v>
          </cell>
          <cell r="E4980">
            <v>4.8</v>
          </cell>
        </row>
        <row r="4981">
          <cell r="A4981">
            <v>9874</v>
          </cell>
          <cell r="B4981" t="str">
            <v xml:space="preserve">TUBO PVC SOLDAVEL EB-892 P/AGUA FRIA PREDIAL DN 40MM </v>
          </cell>
          <cell r="C4981" t="str">
            <v>M</v>
          </cell>
          <cell r="E4981">
            <v>6.54</v>
          </cell>
        </row>
        <row r="4982">
          <cell r="A4982">
            <v>9875</v>
          </cell>
          <cell r="B4982" t="str">
            <v xml:space="preserve">TUBO PVC SOLDAVEL EB-892 P/AGUA FRIA PREDIAL DN 50MM </v>
          </cell>
          <cell r="C4982" t="str">
            <v>M</v>
          </cell>
          <cell r="E4982">
            <v>7.68</v>
          </cell>
        </row>
        <row r="4983">
          <cell r="A4983">
            <v>9873</v>
          </cell>
          <cell r="B4983" t="str">
            <v xml:space="preserve">TUBO PVC SOLDAVEL EB-892 P/AGUA FRIA PREDIAL DN 60MM </v>
          </cell>
          <cell r="C4983" t="str">
            <v>M</v>
          </cell>
          <cell r="E4983">
            <v>14.26</v>
          </cell>
        </row>
        <row r="4984">
          <cell r="A4984">
            <v>9871</v>
          </cell>
          <cell r="B4984" t="str">
            <v xml:space="preserve">TUBO PVC SOLDAVEL EB-892 P/AGUA FRIA PREDIAL DN 75MM </v>
          </cell>
          <cell r="C4984" t="str">
            <v>M</v>
          </cell>
          <cell r="E4984">
            <v>21.86</v>
          </cell>
        </row>
        <row r="4985">
          <cell r="A4985">
            <v>9872</v>
          </cell>
          <cell r="B4985" t="str">
            <v xml:space="preserve">TUBO PVC SOLDAVEL EB-892 P/AGUA FRIA PREDIAL DN 85MM </v>
          </cell>
          <cell r="C4985" t="str">
            <v>M</v>
          </cell>
          <cell r="E4985">
            <v>29.44</v>
          </cell>
        </row>
        <row r="4986">
          <cell r="A4986">
            <v>9881</v>
          </cell>
          <cell r="B4986" t="str">
            <v xml:space="preserve">TUBO PVC TIPO LEVE PBL DN 150MM </v>
          </cell>
          <cell r="C4986" t="str">
            <v>M</v>
          </cell>
          <cell r="E4986">
            <v>21.62</v>
          </cell>
        </row>
        <row r="4987">
          <cell r="A4987">
            <v>9880</v>
          </cell>
          <cell r="B4987" t="str">
            <v xml:space="preserve">TUBO PVC TIPO LEVE PBL DN 200MM </v>
          </cell>
          <cell r="C4987" t="str">
            <v>M</v>
          </cell>
          <cell r="E4987">
            <v>27.07</v>
          </cell>
        </row>
        <row r="4988">
          <cell r="A4988">
            <v>9877</v>
          </cell>
          <cell r="B4988" t="str">
            <v xml:space="preserve">TUBO PVC TIPO LEVE PBL DN 250MM PARA VENTILAÇÃO / EXAUSTÃO Código Descriçao do Insumo Unid Preço Mediano (R$) </v>
          </cell>
          <cell r="C4988" t="str">
            <v>M</v>
          </cell>
          <cell r="E4988">
            <v>43</v>
          </cell>
        </row>
        <row r="4989">
          <cell r="A4989">
            <v>9878</v>
          </cell>
          <cell r="B4989" t="str">
            <v xml:space="preserve">TUBO PVC TIPO LEVE PBL DN 300MM PARA VENTILAÇÃO / EXAUSTÃO </v>
          </cell>
          <cell r="C4989" t="str">
            <v>M</v>
          </cell>
          <cell r="E4989">
            <v>53.83</v>
          </cell>
        </row>
        <row r="4990">
          <cell r="A4990">
            <v>9879</v>
          </cell>
          <cell r="B4990" t="str">
            <v xml:space="preserve">TUBO PVC TIPO LEVE PBL DN 400MM PARA VENTILAÇÃO / EXAUSTÃO </v>
          </cell>
          <cell r="C4990" t="str">
            <v>M</v>
          </cell>
          <cell r="E4990">
            <v>132.94</v>
          </cell>
        </row>
        <row r="4991">
          <cell r="A4991">
            <v>9882</v>
          </cell>
          <cell r="B4991" t="str">
            <v xml:space="preserve">TUBO PVC TIPO LEVE PBL DN 450MM PARA VENTILAÇÃO / EXAUSTÃO </v>
          </cell>
          <cell r="C4991" t="str">
            <v>M</v>
          </cell>
          <cell r="E4991">
            <v>225.36</v>
          </cell>
        </row>
        <row r="4992">
          <cell r="A4992">
            <v>20257</v>
          </cell>
          <cell r="B4992" t="str">
            <v xml:space="preserve">TUBO 1/2" DIN 2440 PSI 300 C/ COSTURA ROSCA CONICA </v>
          </cell>
          <cell r="C4992" t="str">
            <v>M</v>
          </cell>
          <cell r="E4992">
            <v>12.67</v>
          </cell>
        </row>
        <row r="4993">
          <cell r="A4993">
            <v>20258</v>
          </cell>
          <cell r="B4993" t="str">
            <v xml:space="preserve">TUBO 3/4" DIN 2440 PSI 300 C/ COSTURA ROSCA CONICA </v>
          </cell>
          <cell r="C4993" t="str">
            <v>M</v>
          </cell>
          <cell r="E4993">
            <v>16.34</v>
          </cell>
        </row>
        <row r="4994">
          <cell r="A4994">
            <v>12424</v>
          </cell>
          <cell r="B4994" t="str">
            <v xml:space="preserve">UNIAO FERRO GALV C/ASSENTO CONICO BRONZE 1 1/2" </v>
          </cell>
          <cell r="C4994" t="str">
            <v>UN</v>
          </cell>
          <cell r="E4994">
            <v>51.07</v>
          </cell>
        </row>
        <row r="4995">
          <cell r="A4995">
            <v>12426</v>
          </cell>
          <cell r="B4995" t="str">
            <v xml:space="preserve">UNIAO FERRO GALV C/ASSENTO CONICO BRONZE 1/2" </v>
          </cell>
          <cell r="C4995" t="str">
            <v>UN</v>
          </cell>
          <cell r="E4995">
            <v>21.88</v>
          </cell>
        </row>
        <row r="4996">
          <cell r="A4996">
            <v>12425</v>
          </cell>
          <cell r="B4996" t="str">
            <v xml:space="preserve">UNIAO FERRO GALV C/ASSENTO CONICO BRONZE 1" </v>
          </cell>
          <cell r="C4996" t="str">
            <v>UN</v>
          </cell>
          <cell r="E4996">
            <v>25.99</v>
          </cell>
        </row>
        <row r="4997">
          <cell r="A4997">
            <v>12427</v>
          </cell>
          <cell r="B4997" t="str">
            <v xml:space="preserve">UNIAO FERRO GALV C/ASSENTO CONICO BRONZE 2 1/2" </v>
          </cell>
          <cell r="C4997" t="str">
            <v>UN</v>
          </cell>
          <cell r="E4997">
            <v>105.88</v>
          </cell>
        </row>
        <row r="4998">
          <cell r="A4998">
            <v>12428</v>
          </cell>
          <cell r="B4998" t="str">
            <v xml:space="preserve">UNIAO FERRO GALV C/ASSENTO CONICO BRONZE 2" </v>
          </cell>
          <cell r="C4998" t="str">
            <v>UN</v>
          </cell>
          <cell r="E4998">
            <v>71.13</v>
          </cell>
        </row>
        <row r="4999">
          <cell r="A4999">
            <v>12430</v>
          </cell>
          <cell r="B4999" t="str">
            <v xml:space="preserve">UNIAO FERRO GALV C/ASSENTO CONICO BRONZE 3/4" </v>
          </cell>
          <cell r="C4999" t="str">
            <v>UN</v>
          </cell>
          <cell r="E4999">
            <v>25.84</v>
          </cell>
        </row>
        <row r="5000">
          <cell r="A5000">
            <v>12429</v>
          </cell>
          <cell r="B5000" t="str">
            <v xml:space="preserve">UNIAO FERRO GALV C/ASSENTO CONICO BRONZE 3" </v>
          </cell>
          <cell r="C5000" t="str">
            <v>UN</v>
          </cell>
          <cell r="E5000">
            <v>152.9</v>
          </cell>
        </row>
        <row r="5001">
          <cell r="A5001">
            <v>12431</v>
          </cell>
          <cell r="B5001" t="str">
            <v xml:space="preserve">UNIAO FERRO GALV C/ASSENTO CONICO BRONZE 4" </v>
          </cell>
          <cell r="C5001" t="str">
            <v>UN</v>
          </cell>
          <cell r="E5001">
            <v>212.07</v>
          </cell>
        </row>
        <row r="5002">
          <cell r="A5002">
            <v>12432</v>
          </cell>
          <cell r="B5002" t="str">
            <v xml:space="preserve">UNIAO FERRO GALV C/ASSENTO CONICO FERRO LONGO 1 1/2" </v>
          </cell>
          <cell r="C5002" t="str">
            <v>UN</v>
          </cell>
          <cell r="E5002">
            <v>29.61</v>
          </cell>
        </row>
        <row r="5003">
          <cell r="A5003">
            <v>12434</v>
          </cell>
          <cell r="B5003" t="str">
            <v xml:space="preserve">UNIAO FERRO GALV C/ASSENTO CONICO FERRO LONGO 1/2" </v>
          </cell>
          <cell r="C5003" t="str">
            <v>UN</v>
          </cell>
          <cell r="E5003">
            <v>11.72</v>
          </cell>
        </row>
        <row r="5004">
          <cell r="A5004">
            <v>12433</v>
          </cell>
          <cell r="B5004" t="str">
            <v xml:space="preserve">UNIAO FERRO GALV C/ASSENTO CONICO FERRO LONGO 1" </v>
          </cell>
          <cell r="C5004" t="str">
            <v>UN</v>
          </cell>
          <cell r="E5004">
            <v>16.25</v>
          </cell>
        </row>
        <row r="5005">
          <cell r="A5005">
            <v>12435</v>
          </cell>
          <cell r="B5005" t="str">
            <v xml:space="preserve">UNIAO FERRO GALV C/ASSENTO CONICO FERRO LONGO 2 1/2" </v>
          </cell>
          <cell r="C5005" t="str">
            <v>UN</v>
          </cell>
          <cell r="E5005">
            <v>63.91</v>
          </cell>
        </row>
        <row r="5006">
          <cell r="A5006">
            <v>12437</v>
          </cell>
          <cell r="B5006" t="str">
            <v xml:space="preserve">UNIAO FERRO GALV C/ASSENTO CONICO FERRO LONGO 2" </v>
          </cell>
          <cell r="C5006" t="str">
            <v>UN</v>
          </cell>
          <cell r="E5006">
            <v>42.61</v>
          </cell>
        </row>
        <row r="5007">
          <cell r="A5007">
            <v>12439</v>
          </cell>
          <cell r="B5007" t="str">
            <v xml:space="preserve">UNIAO FERRO GALV C/ASSENTO CONICO FERRO LONGO 3/4" </v>
          </cell>
          <cell r="C5007" t="str">
            <v>UN</v>
          </cell>
          <cell r="E5007">
            <v>15</v>
          </cell>
        </row>
        <row r="5008">
          <cell r="A5008">
            <v>12438</v>
          </cell>
          <cell r="B5008" t="str">
            <v xml:space="preserve">UNIAO FERRO GALV C/ASSENTO CONICO FERRO LONGO 3" </v>
          </cell>
          <cell r="C5008" t="str">
            <v>UN</v>
          </cell>
          <cell r="E5008">
            <v>94.35</v>
          </cell>
        </row>
        <row r="5009">
          <cell r="A5009">
            <v>12436</v>
          </cell>
          <cell r="B5009" t="str">
            <v xml:space="preserve">UNIAO FERRO GALV C/ASSENTO CONICO FERRO LONGO 4" </v>
          </cell>
          <cell r="C5009" t="str">
            <v>UN</v>
          </cell>
          <cell r="E5009">
            <v>119.55</v>
          </cell>
        </row>
        <row r="5010">
          <cell r="A5010">
            <v>12440</v>
          </cell>
          <cell r="B5010" t="str">
            <v xml:space="preserve">UNIAO FERRO GALV C/ASSENTO PLANO C/JUNTA NITRIPACK 1 1/4" </v>
          </cell>
          <cell r="C5010" t="str">
            <v>UN</v>
          </cell>
          <cell r="E5010">
            <v>23.65</v>
          </cell>
        </row>
        <row r="5011">
          <cell r="A5011">
            <v>9884</v>
          </cell>
          <cell r="B5011" t="str">
            <v xml:space="preserve">UNIAO FERRO GALV ROSCA 1 1/2" </v>
          </cell>
          <cell r="C5011" t="str">
            <v>UN</v>
          </cell>
          <cell r="E5011">
            <v>28</v>
          </cell>
        </row>
        <row r="5012">
          <cell r="A5012">
            <v>9888</v>
          </cell>
          <cell r="B5012" t="str">
            <v xml:space="preserve">UNIAO FERRO GALV ROSCA 1 1/4" </v>
          </cell>
          <cell r="C5012" t="str">
            <v>UN</v>
          </cell>
          <cell r="E5012">
            <v>24.07</v>
          </cell>
        </row>
        <row r="5013">
          <cell r="A5013">
            <v>9883</v>
          </cell>
          <cell r="B5013" t="str">
            <v xml:space="preserve">UNIAO FERRO GALV ROSCA 1/2" </v>
          </cell>
          <cell r="C5013" t="str">
            <v>UN</v>
          </cell>
          <cell r="E5013">
            <v>10.01</v>
          </cell>
        </row>
        <row r="5014">
          <cell r="A5014">
            <v>9886</v>
          </cell>
          <cell r="B5014" t="str">
            <v xml:space="preserve">UNIAO FERRO GALV ROSCA 1" </v>
          </cell>
          <cell r="C5014" t="str">
            <v>UN</v>
          </cell>
          <cell r="E5014">
            <v>15.67</v>
          </cell>
        </row>
        <row r="5015">
          <cell r="A5015">
            <v>9889</v>
          </cell>
          <cell r="B5015" t="str">
            <v xml:space="preserve">UNIAO FERRO GALV ROSCA 2 1/2" </v>
          </cell>
          <cell r="C5015" t="str">
            <v>UN</v>
          </cell>
          <cell r="E5015">
            <v>66.2</v>
          </cell>
        </row>
        <row r="5016">
          <cell r="A5016">
            <v>9887</v>
          </cell>
          <cell r="B5016" t="str">
            <v xml:space="preserve">UNIAO FERRO GALV ROSCA 2" </v>
          </cell>
          <cell r="C5016" t="str">
            <v>UN</v>
          </cell>
          <cell r="E5016">
            <v>42.79</v>
          </cell>
        </row>
        <row r="5017">
          <cell r="A5017">
            <v>9885</v>
          </cell>
          <cell r="B5017" t="str">
            <v xml:space="preserve">UNIAO FERRO GALV ROSCA 3/4" </v>
          </cell>
          <cell r="C5017" t="str">
            <v>UN</v>
          </cell>
          <cell r="E5017">
            <v>13.97</v>
          </cell>
        </row>
        <row r="5018">
          <cell r="A5018">
            <v>9890</v>
          </cell>
          <cell r="B5018" t="str">
            <v xml:space="preserve">UNIAO FERRO GALV ROSCA 3" </v>
          </cell>
          <cell r="C5018" t="str">
            <v>UN</v>
          </cell>
          <cell r="E5018">
            <v>97.54</v>
          </cell>
        </row>
        <row r="5019">
          <cell r="A5019">
            <v>9891</v>
          </cell>
          <cell r="B5019" t="str">
            <v xml:space="preserve">UNIAO FERRO GALV ROSCA 4" </v>
          </cell>
          <cell r="C5019" t="str">
            <v>UN</v>
          </cell>
          <cell r="E5019">
            <v>130.78</v>
          </cell>
        </row>
        <row r="5020">
          <cell r="A5020">
            <v>9901</v>
          </cell>
          <cell r="B5020" t="str">
            <v xml:space="preserve">UNIAO PVC C/ROSCA P/AGUA FRIA PREDIAL 1 1/2" </v>
          </cell>
          <cell r="C5020" t="str">
            <v>UN</v>
          </cell>
          <cell r="E5020">
            <v>16.5</v>
          </cell>
        </row>
        <row r="5021">
          <cell r="A5021">
            <v>9896</v>
          </cell>
          <cell r="B5021" t="str">
            <v xml:space="preserve">UNIAO PVC C/ROSCA P/AGUA FRIA PREDIAL 1 1/4" </v>
          </cell>
          <cell r="C5021" t="str">
            <v>UN</v>
          </cell>
          <cell r="E5021">
            <v>19.88</v>
          </cell>
        </row>
        <row r="5022">
          <cell r="A5022">
            <v>9892</v>
          </cell>
          <cell r="B5022" t="str">
            <v xml:space="preserve">UNIAO PVC C/ROSCA P/AGUA FRIA PREDIAL 1/2" </v>
          </cell>
          <cell r="C5022" t="str">
            <v>UN</v>
          </cell>
          <cell r="E5022">
            <v>3.9</v>
          </cell>
        </row>
        <row r="5023">
          <cell r="A5023">
            <v>9900</v>
          </cell>
          <cell r="B5023" t="str">
            <v xml:space="preserve">UNIAO PVC C/ROSCA P/AGUA FRIA PREDIAL 1" </v>
          </cell>
          <cell r="C5023" t="str">
            <v>UN</v>
          </cell>
          <cell r="E5023">
            <v>9.1300000000000008</v>
          </cell>
        </row>
        <row r="5024">
          <cell r="A5024">
            <v>9898</v>
          </cell>
          <cell r="B5024" t="str">
            <v xml:space="preserve">UNIAO PVC C/ROSCA P/AGUA FRIA PREDIAL 2 1/2" </v>
          </cell>
          <cell r="C5024" t="str">
            <v>UN</v>
          </cell>
          <cell r="E5024">
            <v>40.94</v>
          </cell>
        </row>
        <row r="5025">
          <cell r="A5025">
            <v>9893</v>
          </cell>
          <cell r="B5025" t="str">
            <v xml:space="preserve">UNIAO PVC C/ROSCA P/AGUA FRIA PREDIAL 2" </v>
          </cell>
          <cell r="C5025" t="str">
            <v>UN</v>
          </cell>
          <cell r="E5025">
            <v>37.46</v>
          </cell>
        </row>
        <row r="5026">
          <cell r="A5026">
            <v>9899</v>
          </cell>
          <cell r="B5026" t="str">
            <v xml:space="preserve">UNIAO PVC C/ROSCA P/AGUA FRIA PREDIAL 3/4" </v>
          </cell>
          <cell r="C5026" t="str">
            <v>UN</v>
          </cell>
          <cell r="E5026">
            <v>5.34</v>
          </cell>
        </row>
        <row r="5027">
          <cell r="A5027">
            <v>9902</v>
          </cell>
          <cell r="B5027" t="str">
            <v xml:space="preserve">UNIAO PVC C/ROSCA P/AGUA FRIA PREDIAL 3" </v>
          </cell>
          <cell r="C5027" t="str">
            <v>UN</v>
          </cell>
          <cell r="E5027">
            <v>62.16</v>
          </cell>
        </row>
        <row r="5028">
          <cell r="A5028">
            <v>9911</v>
          </cell>
          <cell r="B5028" t="str">
            <v xml:space="preserve">UNIAO PVC C/ROSCA P/AGUA FRIA PREDIAL 4" </v>
          </cell>
          <cell r="C5028" t="str">
            <v>UN</v>
          </cell>
          <cell r="E5028">
            <v>96.59</v>
          </cell>
        </row>
        <row r="5029">
          <cell r="A5029">
            <v>64</v>
          </cell>
          <cell r="B5029" t="str">
            <v xml:space="preserve">UNIAO PVC P/ POLIETILENO PE-5 20 MM </v>
          </cell>
          <cell r="C5029" t="str">
            <v>UN</v>
          </cell>
          <cell r="E5029">
            <v>8.92</v>
          </cell>
        </row>
        <row r="5030">
          <cell r="A5030">
            <v>9908</v>
          </cell>
          <cell r="B5030" t="str">
            <v xml:space="preserve">UNIAO PVC SOLD P/AGUA FRIA PREDIAL 110MM </v>
          </cell>
          <cell r="C5030" t="str">
            <v>UN</v>
          </cell>
          <cell r="E5030">
            <v>315.18</v>
          </cell>
        </row>
        <row r="5031">
          <cell r="A5031">
            <v>9905</v>
          </cell>
          <cell r="B5031" t="str">
            <v xml:space="preserve">UNIAO PVC SOLD P/AGUA FRIA PREDIAL 20MM </v>
          </cell>
          <cell r="C5031" t="str">
            <v>UN</v>
          </cell>
          <cell r="E5031">
            <v>4.16</v>
          </cell>
        </row>
        <row r="5032">
          <cell r="A5032">
            <v>9906</v>
          </cell>
          <cell r="B5032" t="str">
            <v xml:space="preserve">UNIAO PVC SOLD P/AGUA FRIA PREDIAL 25MM </v>
          </cell>
          <cell r="C5032" t="str">
            <v>UN</v>
          </cell>
          <cell r="E5032">
            <v>4.26</v>
          </cell>
        </row>
        <row r="5033">
          <cell r="A5033">
            <v>9895</v>
          </cell>
          <cell r="B5033" t="str">
            <v xml:space="preserve">UNIAO PVC SOLD P/AGUA FRIA PREDIAL 32MM </v>
          </cell>
          <cell r="C5033" t="str">
            <v>UN</v>
          </cell>
          <cell r="E5033">
            <v>8.83</v>
          </cell>
        </row>
        <row r="5034">
          <cell r="A5034">
            <v>9894</v>
          </cell>
          <cell r="B5034" t="str">
            <v xml:space="preserve">UNIAO PVC SOLD P/AGUA FRIA PREDIAL 40MM </v>
          </cell>
          <cell r="C5034" t="str">
            <v>UN</v>
          </cell>
          <cell r="E5034">
            <v>17.399999999999999</v>
          </cell>
        </row>
        <row r="5035">
          <cell r="A5035">
            <v>9897</v>
          </cell>
          <cell r="B5035" t="str">
            <v xml:space="preserve">UNIAO PVC SOLD P/AGUA FRIA PREDIAL 50MM </v>
          </cell>
          <cell r="C5035" t="str">
            <v>UN</v>
          </cell>
          <cell r="E5035">
            <v>19.399999999999999</v>
          </cell>
        </row>
        <row r="5036">
          <cell r="A5036">
            <v>9910</v>
          </cell>
          <cell r="B5036" t="str">
            <v xml:space="preserve">UNIAO PVC SOLD P/AGUA FRIA PREDIAL 60MM </v>
          </cell>
          <cell r="C5036" t="str">
            <v>UN</v>
          </cell>
          <cell r="E5036">
            <v>42.8</v>
          </cell>
        </row>
        <row r="5037">
          <cell r="A5037">
            <v>9909</v>
          </cell>
          <cell r="B5037" t="str">
            <v xml:space="preserve">UNIAO PVC SOLD P/AGUA FRIA PREDIAL 75MM </v>
          </cell>
          <cell r="C5037" t="str">
            <v>UN</v>
          </cell>
          <cell r="E5037">
            <v>133.37</v>
          </cell>
        </row>
        <row r="5038">
          <cell r="A5038">
            <v>9907</v>
          </cell>
          <cell r="B5038" t="str">
            <v xml:space="preserve">UNIAO PVC SOLD P/AGUA FRIA PREDIAL 85MM </v>
          </cell>
          <cell r="C5038" t="str">
            <v>UN</v>
          </cell>
          <cell r="E5038">
            <v>197.98</v>
          </cell>
        </row>
        <row r="5039">
          <cell r="A5039">
            <v>20973</v>
          </cell>
          <cell r="B5039" t="str">
            <v xml:space="preserve">UNIAO TIPO STORZ C/ EMPATACAO INTERNA TIPO ANEL DE EXPANSAO P/ MANG DE COMBATE A INCENDIO ENGATE RAPIDO 1 1/2" </v>
          </cell>
          <cell r="C5039" t="str">
            <v>UN</v>
          </cell>
          <cell r="E5039">
            <v>57.54</v>
          </cell>
        </row>
        <row r="5040">
          <cell r="A5040">
            <v>20974</v>
          </cell>
          <cell r="B5040" t="str">
            <v xml:space="preserve">UNIAO TIPO STORZ C/ EMPATACAO INTERNA TIPO ANEL DE EXPANSAO P/ MANG DE COMBATE A INCENDIO ENGATE RAPIDO 2 1/2" Código Descriçao do Insumo Unid Preço Mediano (R$) </v>
          </cell>
          <cell r="C5040" t="str">
            <v>UN</v>
          </cell>
          <cell r="E5040">
            <v>96.67</v>
          </cell>
        </row>
        <row r="5041">
          <cell r="A5041">
            <v>10601</v>
          </cell>
          <cell r="B5041" t="str">
            <v xml:space="preserve">USINA DE ASFALTO À QUENTE FIXA, TIPO "CONTRA FLUXO" TEREX, MOD. MAGNUM 140, CAPACIDADE 100 A 140 T/H, POT. 280 KW., COM MISTURADOR EXTERNO ROTATIVO </v>
          </cell>
          <cell r="C5041" t="str">
            <v>UN</v>
          </cell>
          <cell r="E5041">
            <v>2685055.79</v>
          </cell>
        </row>
        <row r="5042">
          <cell r="A5042">
            <v>13883</v>
          </cell>
          <cell r="B5042" t="str">
            <v xml:space="preserve">USINA DE ASFALTO A FRIO ROMANELLI, MODELO UPMR 30/40, CAP. 30 A 40 T/H**CAIXA** </v>
          </cell>
          <cell r="C5042" t="str">
            <v>UN</v>
          </cell>
          <cell r="E5042">
            <v>123601.42</v>
          </cell>
        </row>
        <row r="5043">
          <cell r="A5043">
            <v>25015</v>
          </cell>
          <cell r="B5043" t="str">
            <v xml:space="preserve">USINA DE ASFALTO A FRIO, TIPO ALMEIDA MOD. PMF-35D OU SIMILAR- CAPACIDADE 60 A 80 T/H - ELETRICA POTENCIA 30 HP </v>
          </cell>
          <cell r="C5043" t="str">
            <v>UN</v>
          </cell>
          <cell r="E5043">
            <v>149103.94</v>
          </cell>
        </row>
        <row r="5044">
          <cell r="A5044">
            <v>26033</v>
          </cell>
          <cell r="B5044" t="str">
            <v xml:space="preserve">USINA DE ASFALTO A QUENTE FIXA "CONTRA FLUXO" TEREX MODELO MAGNUM 80, CAPACIDADE 60 A 80 T/H, 188 KW, C/ MISTURADOR </v>
          </cell>
          <cell r="C5044" t="str">
            <v>UN</v>
          </cell>
          <cell r="E5044">
            <v>2129526.98</v>
          </cell>
        </row>
        <row r="5045">
          <cell r="A5045">
            <v>13234</v>
          </cell>
          <cell r="B5045" t="str">
            <v xml:space="preserve">USINA DE ASFALTO A QUENTE, FIXA, CIBER UACF 15 P ADVANCED, CAP. 60 A 80 T/H, GRAVIMETRICA, **CAIXA** </v>
          </cell>
          <cell r="C5045" t="str">
            <v>UN</v>
          </cell>
          <cell r="E5045">
            <v>2203597.56</v>
          </cell>
        </row>
        <row r="5046">
          <cell r="A5046">
            <v>26034</v>
          </cell>
          <cell r="B5046" t="str">
            <v xml:space="preserve">USINA DE ASFALTO GRAVIMETRICA, TEREX, MOD. H 50 C, CAPACIDADE 100/150 T/H, POT. 400 KW. </v>
          </cell>
          <cell r="C5046" t="str">
            <v>UN</v>
          </cell>
          <cell r="E5046">
            <v>5555287.9500000002</v>
          </cell>
        </row>
        <row r="5047">
          <cell r="A5047">
            <v>13893</v>
          </cell>
          <cell r="B5047" t="str">
            <v xml:space="preserve">USINA DE CONCRETO FIXA CAP 100M3/H </v>
          </cell>
          <cell r="C5047" t="str">
            <v>UN</v>
          </cell>
          <cell r="E5047">
            <v>309942</v>
          </cell>
        </row>
        <row r="5048">
          <cell r="A5048">
            <v>9914</v>
          </cell>
          <cell r="B5048" t="str">
            <v xml:space="preserve">USINA DE CONCRETO FIXA (CAPACIDADE DE 90 A 120 M3/H), SEM SILO </v>
          </cell>
          <cell r="C5048" t="str">
            <v>UN</v>
          </cell>
          <cell r="E5048">
            <v>309942</v>
          </cell>
        </row>
        <row r="5049">
          <cell r="A5049">
            <v>13894</v>
          </cell>
          <cell r="B5049" t="str">
            <v xml:space="preserve">USINA DE CONCRETO FIXA CAP 40M3/H, CIBI , modelo DEA 40 H/1, SEM SILO </v>
          </cell>
          <cell r="C5049" t="str">
            <v>UN</v>
          </cell>
          <cell r="E5049">
            <v>173855.61</v>
          </cell>
        </row>
        <row r="5050">
          <cell r="A5050">
            <v>13895</v>
          </cell>
          <cell r="B5050" t="str">
            <v xml:space="preserve">USINA DE CONCRETO FIXA CAP 60M3/H ,CIBI, MODELO COMPACTA 5 H1 , SEM SILO </v>
          </cell>
          <cell r="C5050" t="str">
            <v>UN</v>
          </cell>
          <cell r="E5050">
            <v>216928.5</v>
          </cell>
        </row>
        <row r="5051">
          <cell r="A5051">
            <v>13892</v>
          </cell>
          <cell r="B5051" t="str">
            <v xml:space="preserve">USINA DE CONCRETO FIXA CAP 80M3/H, CIBI , MODELO ASTRA 4 S/H1- SEM SILO </v>
          </cell>
          <cell r="C5051" t="str">
            <v>UN</v>
          </cell>
          <cell r="E5051">
            <v>286489.15000000002</v>
          </cell>
        </row>
        <row r="5052">
          <cell r="A5052">
            <v>9912</v>
          </cell>
          <cell r="B5052" t="str">
            <v xml:space="preserve">USINA DE MISTURAS ASFALTICAS A QUENTE, MOVEL, TIPO "CONTRA FLUXO", CAPACIDADE DE 40 A 80 T/H </v>
          </cell>
          <cell r="C5052" t="str">
            <v>UN</v>
          </cell>
          <cell r="E5052">
            <v>1576000</v>
          </cell>
        </row>
        <row r="5053">
          <cell r="A5053">
            <v>9921</v>
          </cell>
          <cell r="B5053" t="str">
            <v xml:space="preserve">USINA MISTURADORA DE SOLOS CIBER USC-50 P, DOSADORES TRIPLOS, CALHA VIBRATORIA CAP. 200/500 T 201 HP **CAIXA** </v>
          </cell>
          <cell r="C5053" t="str">
            <v>UN</v>
          </cell>
          <cell r="E5053">
            <v>935140.09</v>
          </cell>
        </row>
        <row r="5054">
          <cell r="A5054">
            <v>26035</v>
          </cell>
          <cell r="B5054" t="str">
            <v xml:space="preserve">USINA MISTURADORA DE SOLOS, TEREX, MOD. USF 600, CAPACIDADE 300/600 T/H, POT. 100 KW, </v>
          </cell>
          <cell r="C5054" t="str">
            <v>UN</v>
          </cell>
          <cell r="E5054">
            <v>851810.82</v>
          </cell>
        </row>
        <row r="5055">
          <cell r="A5055">
            <v>10228</v>
          </cell>
          <cell r="B5055" t="str">
            <v xml:space="preserve">VÁLVULA DE DESCARGA DE *1 1/2"* COM REGISTRO E ACABAMENTO EM METAL CROMADO </v>
          </cell>
          <cell r="C5055" t="str">
            <v>UN</v>
          </cell>
          <cell r="E5055">
            <v>160.04</v>
          </cell>
        </row>
        <row r="5056">
          <cell r="A5056">
            <v>10404</v>
          </cell>
          <cell r="B5056" t="str">
            <v xml:space="preserve">VÁLVULA DE RETENÇÃO HORIZONTAL, DE BRONZE (PN-25) 1/2", 400 PSI, TAMPA E PORCA DE UNIÃO, EXTREMIDADES COM ROSCA </v>
          </cell>
          <cell r="C5056" t="str">
            <v>UN</v>
          </cell>
          <cell r="E5056">
            <v>121</v>
          </cell>
        </row>
        <row r="5057">
          <cell r="A5057">
            <v>11751</v>
          </cell>
          <cell r="B5057" t="str">
            <v xml:space="preserve">VALVULA DE ESFERA EM BRONZE REF 1552-B 1 1/2" BRUTA </v>
          </cell>
          <cell r="C5057" t="str">
            <v>UN</v>
          </cell>
          <cell r="E5057">
            <v>66.37</v>
          </cell>
        </row>
        <row r="5058">
          <cell r="A5058">
            <v>11750</v>
          </cell>
          <cell r="B5058" t="str">
            <v xml:space="preserve">VALVULA DE ESFERA EM BRONZE REF 1552-B 1 1/4" BRUTA </v>
          </cell>
          <cell r="C5058" t="str">
            <v>UN</v>
          </cell>
          <cell r="E5058">
            <v>55.15</v>
          </cell>
        </row>
        <row r="5059">
          <cell r="A5059">
            <v>11748</v>
          </cell>
          <cell r="B5059" t="str">
            <v xml:space="preserve">VALVULA DE ESFERA EM BRONZE REF 1552-B 1/2" BRUTA </v>
          </cell>
          <cell r="C5059" t="str">
            <v>UN</v>
          </cell>
          <cell r="E5059">
            <v>22.55</v>
          </cell>
        </row>
        <row r="5060">
          <cell r="A5060">
            <v>11746</v>
          </cell>
          <cell r="B5060" t="str">
            <v xml:space="preserve">VALVULA DE ESFERA EM BRONZE REF 1552-B 1" BRUTA </v>
          </cell>
          <cell r="C5060" t="str">
            <v>UN</v>
          </cell>
          <cell r="E5060">
            <v>36.950000000000003</v>
          </cell>
        </row>
        <row r="5061">
          <cell r="A5061">
            <v>11747</v>
          </cell>
          <cell r="B5061" t="str">
            <v xml:space="preserve">VALVULA DE ESFERA EM BRONZE REF 1552-B 2" BRUTA </v>
          </cell>
          <cell r="C5061" t="str">
            <v>UN</v>
          </cell>
          <cell r="E5061">
            <v>103.41</v>
          </cell>
        </row>
        <row r="5062">
          <cell r="A5062">
            <v>11749</v>
          </cell>
          <cell r="B5062" t="str">
            <v xml:space="preserve">VALVULA DE ESFERA EM BRONZE REF 1552-B 3/4" BRUTA </v>
          </cell>
          <cell r="C5062" t="str">
            <v>UN</v>
          </cell>
          <cell r="E5062">
            <v>26.62</v>
          </cell>
        </row>
        <row r="5063">
          <cell r="A5063">
            <v>10229</v>
          </cell>
          <cell r="B5063" t="str">
            <v xml:space="preserve">VALVULA DE RETENCAO DE BRONZE PARA FUNDO DE POCO OU CISTERNA (PE COM CRIVOS), 3/4" </v>
          </cell>
          <cell r="C5063" t="str">
            <v>UN</v>
          </cell>
          <cell r="E5063">
            <v>31.1</v>
          </cell>
        </row>
        <row r="5064">
          <cell r="A5064">
            <v>21112</v>
          </cell>
          <cell r="B5064" t="str">
            <v xml:space="preserve">VALVULA DESCARGA P/ MICTORIO </v>
          </cell>
          <cell r="C5064" t="str">
            <v>UN</v>
          </cell>
          <cell r="E5064">
            <v>109</v>
          </cell>
        </row>
        <row r="5065">
          <cell r="A5065">
            <v>11783</v>
          </cell>
          <cell r="B5065" t="str">
            <v xml:space="preserve">VALVULA DESCARGA 1 1/2" EM PVC - ACABAMENTO EM PLASTICO CROMADO TIPO LORENZETTI OU SIMILAR </v>
          </cell>
          <cell r="C5065" t="str">
            <v>UN</v>
          </cell>
          <cell r="E5065">
            <v>82.9</v>
          </cell>
        </row>
        <row r="5066">
          <cell r="A5066">
            <v>11781</v>
          </cell>
          <cell r="B5066" t="str">
            <v xml:space="preserve">VALVULA DESCARGA 1 1/4" C/ REGISTRO - ACABAMENTO EM METAL CROMADO </v>
          </cell>
          <cell r="C5066" t="str">
            <v>UN</v>
          </cell>
          <cell r="E5066">
            <v>160.04</v>
          </cell>
        </row>
        <row r="5067">
          <cell r="A5067">
            <v>6157</v>
          </cell>
          <cell r="B5067" t="str">
            <v xml:space="preserve">VALVULA EM METAL CROMADO TIPO AMERICANA 3.1/2" X 1.1/2" P/ PIA DE COZINHA </v>
          </cell>
          <cell r="C5067" t="str">
            <v>UN</v>
          </cell>
          <cell r="E5067">
            <v>42.64</v>
          </cell>
        </row>
        <row r="5068">
          <cell r="A5068">
            <v>6152</v>
          </cell>
          <cell r="B5068" t="str">
            <v xml:space="preserve">VALVULA EM PLASTICO BRANCO 1.1/4" X 1.1/2" C/SAIDA LISA 40MM P/ TANQUE </v>
          </cell>
          <cell r="C5068" t="str">
            <v>UN</v>
          </cell>
          <cell r="E5068">
            <v>2</v>
          </cell>
        </row>
        <row r="5069">
          <cell r="A5069">
            <v>6156</v>
          </cell>
          <cell r="B5069" t="str">
            <v xml:space="preserve">VALVULA EM PLASTICO BRANCO 1.1/4" X 1.1/2" P/ TANQUE </v>
          </cell>
          <cell r="C5069" t="str">
            <v>UN</v>
          </cell>
          <cell r="E5069">
            <v>4</v>
          </cell>
        </row>
        <row r="5070">
          <cell r="A5070">
            <v>6153</v>
          </cell>
          <cell r="B5070" t="str">
            <v xml:space="preserve">VALVULA EM PLASTICO BRANCO 1" S/ UNHO (P/ PIA, TANQUE OU LAVAT SEM LADRAO) </v>
          </cell>
          <cell r="C5070" t="str">
            <v>UN</v>
          </cell>
          <cell r="E5070">
            <v>1.8</v>
          </cell>
        </row>
        <row r="5071">
          <cell r="A5071">
            <v>6158</v>
          </cell>
          <cell r="B5071" t="str">
            <v xml:space="preserve">VALVULA EM PLASTICO BRANCO 1" SEM UNHO C/ LADRAO P/ LAVATORIO </v>
          </cell>
          <cell r="C5071" t="str">
            <v>UN</v>
          </cell>
          <cell r="E5071">
            <v>2</v>
          </cell>
        </row>
        <row r="5072">
          <cell r="A5072">
            <v>6154</v>
          </cell>
          <cell r="B5072" t="str">
            <v xml:space="preserve">VALVULA EM PLASTICO CROMADO 1" S/UNHO C/LADRAO P/LAVATORIO </v>
          </cell>
          <cell r="C5072" t="str">
            <v>UN</v>
          </cell>
          <cell r="E5072">
            <v>4.8600000000000003</v>
          </cell>
        </row>
        <row r="5073">
          <cell r="A5073">
            <v>10236</v>
          </cell>
          <cell r="B5073" t="str">
            <v xml:space="preserve">VALVULA PE C/ CRIVO BRONZE 1 1/2" </v>
          </cell>
          <cell r="C5073" t="str">
            <v>UN</v>
          </cell>
          <cell r="E5073">
            <v>60.8</v>
          </cell>
        </row>
        <row r="5074">
          <cell r="A5074">
            <v>10233</v>
          </cell>
          <cell r="B5074" t="str">
            <v xml:space="preserve">VALVULA PE C/ CRIVO BRONZE 1 1/4" </v>
          </cell>
          <cell r="C5074" t="str">
            <v>UN</v>
          </cell>
          <cell r="E5074">
            <v>52.9</v>
          </cell>
        </row>
        <row r="5075">
          <cell r="A5075">
            <v>10234</v>
          </cell>
          <cell r="B5075" t="str">
            <v xml:space="preserve">VALVULA PE C/ CRIVO BRONZE 1" </v>
          </cell>
          <cell r="C5075" t="str">
            <v>UN</v>
          </cell>
          <cell r="E5075">
            <v>35.65</v>
          </cell>
        </row>
        <row r="5076">
          <cell r="A5076">
            <v>10231</v>
          </cell>
          <cell r="B5076" t="str">
            <v xml:space="preserve">VALVULA PE C/ CRIVO BRONZE 2 1/2" </v>
          </cell>
          <cell r="C5076" t="str">
            <v>UN</v>
          </cell>
          <cell r="E5076">
            <v>151.22</v>
          </cell>
        </row>
        <row r="5077">
          <cell r="A5077">
            <v>10232</v>
          </cell>
          <cell r="B5077" t="str">
            <v xml:space="preserve">VALVULA PE C/ CRIVO BRONZE 2" </v>
          </cell>
          <cell r="C5077" t="str">
            <v>UN</v>
          </cell>
          <cell r="E5077">
            <v>84.19</v>
          </cell>
        </row>
        <row r="5078">
          <cell r="A5078">
            <v>10235</v>
          </cell>
          <cell r="B5078" t="str">
            <v xml:space="preserve">VALVULA PE C/ CRIVO BRONZE 3" </v>
          </cell>
          <cell r="C5078" t="str">
            <v>UN</v>
          </cell>
          <cell r="E5078">
            <v>199.33</v>
          </cell>
        </row>
        <row r="5079">
          <cell r="A5079">
            <v>10230</v>
          </cell>
          <cell r="B5079" t="str">
            <v xml:space="preserve">VALVULA PE C/ CRIVO BRONZE 4" </v>
          </cell>
          <cell r="C5079" t="str">
            <v>UN</v>
          </cell>
          <cell r="E5079">
            <v>331.29</v>
          </cell>
        </row>
        <row r="5080">
          <cell r="A5080">
            <v>6155</v>
          </cell>
          <cell r="B5080" t="str">
            <v xml:space="preserve">VALVULA PLASTICO CROMADO TIPO AMERICANA 3.1/2" X 1.1/2" SEM ADAPTADOR P/ PIA DE COZINHA </v>
          </cell>
          <cell r="C5080" t="str">
            <v>UN</v>
          </cell>
          <cell r="E5080">
            <v>3.6</v>
          </cell>
        </row>
        <row r="5081">
          <cell r="A5081">
            <v>10409</v>
          </cell>
          <cell r="B5081" t="str">
            <v xml:space="preserve">VALVULA RETENCAO HORIZONTAL BRONZE (PN-25) 1 1/2" 400PSI TAMPA C/ PORCA DE UNIAO - EXTREMIDADES C/ ROSCA" </v>
          </cell>
          <cell r="C5081" t="str">
            <v>UN</v>
          </cell>
          <cell r="E5081">
            <v>280.22000000000003</v>
          </cell>
        </row>
        <row r="5082">
          <cell r="A5082">
            <v>10411</v>
          </cell>
          <cell r="B5082" t="str">
            <v xml:space="preserve">VALVULA RETENCAO HORIZONTAL BRONZE (PN-25) 1 1/4" 400PSI TAMPA C/ PORCA DE UNIAO - EXTREMIDADES C/ ROSCA" </v>
          </cell>
          <cell r="C5082" t="str">
            <v>UN</v>
          </cell>
          <cell r="E5082">
            <v>240.73</v>
          </cell>
        </row>
        <row r="5083">
          <cell r="A5083">
            <v>10410</v>
          </cell>
          <cell r="B5083" t="str">
            <v xml:space="preserve">VALVULA RETENCAO HORIZONTAL BRONZE (PN-25) 1" 400PSI TAMPA C/ PORCA DE UNIAO - EXTREMIDADES C/ ROSCA" </v>
          </cell>
          <cell r="C5083" t="str">
            <v>UN</v>
          </cell>
          <cell r="E5083">
            <v>166.38</v>
          </cell>
        </row>
        <row r="5084">
          <cell r="A5084">
            <v>10405</v>
          </cell>
          <cell r="B5084" t="str">
            <v xml:space="preserve">VALVULA RETENCAO HORIZONTAL BRONZE (PN-25) 2 1/2" 400PSI TAMPA C/ PORCA DE UNIAO - EXTREMIDADES C/ ROSCA" </v>
          </cell>
          <cell r="C5084" t="str">
            <v>UN</v>
          </cell>
          <cell r="E5084">
            <v>544.55999999999995</v>
          </cell>
        </row>
        <row r="5085">
          <cell r="A5085">
            <v>10408</v>
          </cell>
          <cell r="B5085" t="str">
            <v xml:space="preserve">VALVULA RETENCAO HORIZONTAL BRONZE (PN-25) 2" 400PSI TAMPA C/ PORCA DE UNIAO - EXTREMIDADES C/ ROSCA" </v>
          </cell>
          <cell r="C5085" t="str">
            <v>UN</v>
          </cell>
          <cell r="E5085">
            <v>411.35</v>
          </cell>
        </row>
        <row r="5086">
          <cell r="A5086">
            <v>10412</v>
          </cell>
          <cell r="B5086" t="str">
            <v xml:space="preserve">VALVULA RETENCAO HORIZONTAL BRONZE (PN-25) 3/4" 400PSI TAMPA C/ PORCA DE UNIAO - EXTREMIDADES C/ ROSCA" </v>
          </cell>
          <cell r="C5086" t="str">
            <v>UN</v>
          </cell>
          <cell r="E5086">
            <v>122.58</v>
          </cell>
        </row>
        <row r="5087">
          <cell r="A5087">
            <v>10406</v>
          </cell>
          <cell r="B5087" t="str">
            <v xml:space="preserve">VALVULA RETENCAO HORIZONTAL BRONZE (PN-25) 3" 400PSI TAMPA C/ PORCA DE UNIAO - EXTREMIDADES C/ ROSCA" Código Descriçao do Insumo Unid Preço Mediano (R$) </v>
          </cell>
          <cell r="C5087" t="str">
            <v>UN</v>
          </cell>
          <cell r="E5087">
            <v>639.16999999999996</v>
          </cell>
        </row>
        <row r="5088">
          <cell r="A5088">
            <v>10407</v>
          </cell>
          <cell r="B5088" t="str">
            <v xml:space="preserve">VALVULA RETENCAO HORIZONTAL BRONZE (PN-25) 4" 400PSI TAMPA C/ PORCA DE UNIAO - EXTREMIDADES C/ ROSCA" </v>
          </cell>
          <cell r="C5088" t="str">
            <v>UN</v>
          </cell>
          <cell r="E5088">
            <v>1241.6400000000001</v>
          </cell>
        </row>
        <row r="5089">
          <cell r="A5089">
            <v>10416</v>
          </cell>
          <cell r="B5089" t="str">
            <v xml:space="preserve">VALVULA RETENCAO VERTICAL BRONZE (PN-16) 1 1/2" 200PSI - EXTREMIDADES C/ ROSCA" </v>
          </cell>
          <cell r="C5089" t="str">
            <v>UN</v>
          </cell>
          <cell r="E5089">
            <v>163.97</v>
          </cell>
        </row>
        <row r="5090">
          <cell r="A5090">
            <v>10419</v>
          </cell>
          <cell r="B5090" t="str">
            <v xml:space="preserve">VALVULA RETENCAO VERTICAL BRONZE (PN-16) 1 1/4" 200PSI - EXTREMIDADES C/ ROSCA" </v>
          </cell>
          <cell r="C5090" t="str">
            <v>UN</v>
          </cell>
          <cell r="E5090">
            <v>131.25</v>
          </cell>
        </row>
        <row r="5091">
          <cell r="A5091">
            <v>21092</v>
          </cell>
          <cell r="B5091" t="str">
            <v xml:space="preserve">VALVULA RETENCAO VERTICAL BRONZE (PN-16) 1/2" 200PSI EXTREMIDADES C/ ROSCA" </v>
          </cell>
          <cell r="C5091" t="str">
            <v>UN</v>
          </cell>
          <cell r="E5091">
            <v>82.27</v>
          </cell>
        </row>
        <row r="5092">
          <cell r="A5092">
            <v>10418</v>
          </cell>
          <cell r="B5092" t="str">
            <v xml:space="preserve">VALVULA RETENCAO VERTICAL BRONZE (PN-16) 1" 200PSI - EXTREMIDADES C/ ROSCA" </v>
          </cell>
          <cell r="C5092" t="str">
            <v>UN</v>
          </cell>
          <cell r="E5092">
            <v>101.26</v>
          </cell>
        </row>
        <row r="5093">
          <cell r="A5093">
            <v>12657</v>
          </cell>
          <cell r="B5093" t="str">
            <v xml:space="preserve">VALVULA RETENCAO VERTICAL BRONZE (PN-16) 2 1/2" 200PSI - EXTREMIDADES C/ ROSCA" </v>
          </cell>
          <cell r="C5093" t="str">
            <v>UN</v>
          </cell>
          <cell r="E5093">
            <v>396.35</v>
          </cell>
        </row>
        <row r="5094">
          <cell r="A5094">
            <v>10417</v>
          </cell>
          <cell r="B5094" t="str">
            <v xml:space="preserve">VALVULA RETENCAO VERTICAL BRONZE (PN-16) 2" 200PSI - EXTREMIDADES C/ ROSCA" </v>
          </cell>
          <cell r="C5094" t="str">
            <v>UN</v>
          </cell>
          <cell r="E5094">
            <v>216.31</v>
          </cell>
        </row>
        <row r="5095">
          <cell r="A5095">
            <v>10413</v>
          </cell>
          <cell r="B5095" t="str">
            <v xml:space="preserve">VALVULA RETENCAO VERTICAL BRONZE (PN-16) 3/4" 200PSI - EXTREMIDADES C/ ROSCA" </v>
          </cell>
          <cell r="C5095" t="str">
            <v>UN</v>
          </cell>
          <cell r="E5095">
            <v>87.27</v>
          </cell>
        </row>
        <row r="5096">
          <cell r="A5096">
            <v>10414</v>
          </cell>
          <cell r="B5096" t="str">
            <v xml:space="preserve">VALVULA RETENCAO VERTICAL BRONZE (PN-16) 3" 200PSI - EXTREMIDADES C/ ROSCA" </v>
          </cell>
          <cell r="C5096" t="str">
            <v>UN</v>
          </cell>
          <cell r="E5096">
            <v>477.86</v>
          </cell>
        </row>
        <row r="5097">
          <cell r="A5097">
            <v>10415</v>
          </cell>
          <cell r="B5097" t="str">
            <v xml:space="preserve">VALVULA RETENCAO VERTICAL BRONZE (PN-16) 4" 200PSI - EXTREMIDADES C/ ROSCA" </v>
          </cell>
          <cell r="C5097" t="str">
            <v>UN</v>
          </cell>
          <cell r="E5097">
            <v>924.59</v>
          </cell>
        </row>
        <row r="5098">
          <cell r="A5098">
            <v>3115</v>
          </cell>
          <cell r="B5098" t="str">
            <v xml:space="preserve">VARA FERRO CROMADO P/ CREMONA H = 120CM </v>
          </cell>
          <cell r="C5098" t="str">
            <v>UN</v>
          </cell>
          <cell r="E5098">
            <v>7.41</v>
          </cell>
        </row>
        <row r="5099">
          <cell r="A5099">
            <v>3116</v>
          </cell>
          <cell r="B5099" t="str">
            <v xml:space="preserve">VARA FERRO CROMADO P/ CREMONA H = 150CM </v>
          </cell>
          <cell r="C5099" t="str">
            <v>UN</v>
          </cell>
          <cell r="E5099">
            <v>8.69</v>
          </cell>
        </row>
        <row r="5100">
          <cell r="A5100">
            <v>3117</v>
          </cell>
          <cell r="B5100" t="str">
            <v xml:space="preserve">VARA LATAO CROMADO P/ CREMONA H = 120CM </v>
          </cell>
          <cell r="C5100" t="str">
            <v>M</v>
          </cell>
          <cell r="E5100">
            <v>14.93</v>
          </cell>
        </row>
        <row r="5101">
          <cell r="A5101">
            <v>10422</v>
          </cell>
          <cell r="B5101" t="str">
            <v xml:space="preserve">VASO SANITARIO SIFONADO C/CAIXA ACOPLADA LOUCA BRANCA - PADRAO MEDIO </v>
          </cell>
          <cell r="C5101" t="str">
            <v>UN</v>
          </cell>
          <cell r="E5101">
            <v>222.44</v>
          </cell>
        </row>
        <row r="5102">
          <cell r="A5102">
            <v>11786</v>
          </cell>
          <cell r="B5102" t="str">
            <v xml:space="preserve">VASO SANITARIO SIFONADO INFANTIL - BRANCO </v>
          </cell>
          <cell r="C5102" t="str">
            <v>UN</v>
          </cell>
          <cell r="E5102">
            <v>105.56</v>
          </cell>
        </row>
        <row r="5103">
          <cell r="A5103">
            <v>10421</v>
          </cell>
          <cell r="B5103" t="str">
            <v xml:space="preserve">VASO SANITARIO SIFONADO LOUCA COR - PADRAO MEDIO </v>
          </cell>
          <cell r="C5103" t="str">
            <v>UN</v>
          </cell>
          <cell r="E5103">
            <v>95.52</v>
          </cell>
        </row>
        <row r="5104">
          <cell r="A5104">
            <v>13726</v>
          </cell>
          <cell r="B5104" t="str">
            <v xml:space="preserve">VASSOURA MECANICA REBOCAVEL </v>
          </cell>
          <cell r="C5104" t="str">
            <v>UN</v>
          </cell>
          <cell r="E5104">
            <v>28000</v>
          </cell>
        </row>
        <row r="5105">
          <cell r="A5105">
            <v>10433</v>
          </cell>
          <cell r="B5105" t="str">
            <v xml:space="preserve">VASSOURA MECANICA REBOCAVEL C/ ESCOVA CILINDRICA LARGURA VARRIMENTO = 2,44M CONSMAQ VU ULIANA**CAIXA** </v>
          </cell>
          <cell r="C5105" t="str">
            <v>UN</v>
          </cell>
          <cell r="E5105">
            <v>33407.360000000001</v>
          </cell>
        </row>
        <row r="5106">
          <cell r="A5106">
            <v>10435</v>
          </cell>
          <cell r="B5106" t="str">
            <v xml:space="preserve">VASSOURA MECANICA REBOCAVEL COM LARGURA DE VARRIMENTO DE 2,66 M (LOCACAO) </v>
          </cell>
          <cell r="C5106" t="str">
            <v>H</v>
          </cell>
          <cell r="E5106">
            <v>12.6</v>
          </cell>
        </row>
        <row r="5107">
          <cell r="A5107">
            <v>2717</v>
          </cell>
          <cell r="B5107" t="str">
            <v xml:space="preserve">VASSOURAO SIMPLES, SEM CABO, NYLON, 35-40CM P/ LIMPEZA DE PISOS/RUAS </v>
          </cell>
          <cell r="C5107" t="str">
            <v>UN</v>
          </cell>
          <cell r="E5107">
            <v>14.38</v>
          </cell>
        </row>
        <row r="5108">
          <cell r="A5108">
            <v>12627</v>
          </cell>
          <cell r="B5108" t="str">
            <v xml:space="preserve">VEDACAO PVC AQUAPLUV D = 125 MM </v>
          </cell>
          <cell r="C5108" t="str">
            <v>UN</v>
          </cell>
          <cell r="E5108">
            <v>2.38</v>
          </cell>
        </row>
        <row r="5109">
          <cell r="A5109">
            <v>6138</v>
          </cell>
          <cell r="B5109" t="str">
            <v xml:space="preserve">VEDACAO PVC 100 MM PARA SAIDA VASO SANITARIO </v>
          </cell>
          <cell r="C5109" t="str">
            <v>UN</v>
          </cell>
          <cell r="E5109">
            <v>2.88</v>
          </cell>
        </row>
        <row r="5110">
          <cell r="A5110">
            <v>6094</v>
          </cell>
          <cell r="B5110" t="str">
            <v xml:space="preserve">VEDANTE ACRILICO PARA TRINCAS </v>
          </cell>
          <cell r="C5110" t="str">
            <v>KG</v>
          </cell>
          <cell r="E5110">
            <v>12.75</v>
          </cell>
        </row>
        <row r="5111">
          <cell r="A5111">
            <v>6093</v>
          </cell>
          <cell r="B5111" t="str">
            <v xml:space="preserve">VEDANTE ACRILICO PARA TRINCAS - BISNAGA 90G </v>
          </cell>
          <cell r="C5111" t="str">
            <v>UN</v>
          </cell>
          <cell r="E5111">
            <v>12.4</v>
          </cell>
        </row>
        <row r="5112">
          <cell r="A5112">
            <v>1160</v>
          </cell>
          <cell r="B5112" t="str">
            <v xml:space="preserve">VEICULO COMERCIAL LEVE (PICK-UP) COM CAPACIDADE DE CARGA DE 700 KG, MOTOR FLEX (LOCACAO) </v>
          </cell>
          <cell r="C5112" t="str">
            <v>H</v>
          </cell>
          <cell r="E5112">
            <v>8.33</v>
          </cell>
        </row>
        <row r="5113">
          <cell r="A5113">
            <v>10443</v>
          </cell>
          <cell r="B5113" t="str">
            <v xml:space="preserve">VENTOSA SIMPLES FOFO C/ROSCA PN-25 DN 1 </v>
          </cell>
          <cell r="C5113" t="str">
            <v>UN</v>
          </cell>
          <cell r="E5113">
            <v>281.48</v>
          </cell>
        </row>
        <row r="5114">
          <cell r="A5114">
            <v>10441</v>
          </cell>
          <cell r="B5114" t="str">
            <v xml:space="preserve">VENTOSA SIMPLES FOFO C/ROSCA PN-25 DN 1 1/2 </v>
          </cell>
          <cell r="C5114" t="str">
            <v>UN</v>
          </cell>
          <cell r="E5114">
            <v>281.48</v>
          </cell>
        </row>
        <row r="5115">
          <cell r="A5115">
            <v>10444</v>
          </cell>
          <cell r="B5115" t="str">
            <v xml:space="preserve">VENTOSA SIMPLES FOFO C/ROSCA PN-25 DN 1 1/4 </v>
          </cell>
          <cell r="C5115" t="str">
            <v>UN</v>
          </cell>
          <cell r="E5115">
            <v>281.48</v>
          </cell>
        </row>
        <row r="5116">
          <cell r="A5116">
            <v>10439</v>
          </cell>
          <cell r="B5116" t="str">
            <v xml:space="preserve">VENTOSA SIMPLES FOFO C/ROSCA PN-25 DN 2 </v>
          </cell>
          <cell r="C5116" t="str">
            <v>UN</v>
          </cell>
          <cell r="E5116">
            <v>276.52999999999997</v>
          </cell>
        </row>
        <row r="5117">
          <cell r="A5117">
            <v>10442</v>
          </cell>
          <cell r="B5117" t="str">
            <v xml:space="preserve">VENTOSA SIMPLES FOFO C/ROSCA PN-25 DN 3/4 </v>
          </cell>
          <cell r="C5117" t="str">
            <v>UN</v>
          </cell>
          <cell r="E5117">
            <v>281.48</v>
          </cell>
        </row>
        <row r="5118">
          <cell r="A5118">
            <v>10438</v>
          </cell>
          <cell r="B5118" t="str">
            <v xml:space="preserve">VENTOSA SIMPLES FOFO COM FLANGES, PN-10/16, DN = 50 MM </v>
          </cell>
          <cell r="C5118" t="str">
            <v>UN</v>
          </cell>
          <cell r="E5118">
            <v>276.52999999999997</v>
          </cell>
        </row>
        <row r="5119">
          <cell r="A5119">
            <v>10459</v>
          </cell>
          <cell r="B5119" t="str">
            <v xml:space="preserve">VENTOSA TRIPLICE FUNCAO FOFO C/ FLANGES PN-10 DN 200 </v>
          </cell>
          <cell r="C5119" t="str">
            <v>UN</v>
          </cell>
          <cell r="E5119">
            <v>3685.52</v>
          </cell>
        </row>
        <row r="5120">
          <cell r="A5120">
            <v>10458</v>
          </cell>
          <cell r="B5120" t="str">
            <v xml:space="preserve">VENTOSA TRIPLICE FUNCAO FOFO C/ FLANGES PN-10/16 DN 100 </v>
          </cell>
          <cell r="C5120" t="str">
            <v>UN</v>
          </cell>
          <cell r="E5120">
            <v>1686.42</v>
          </cell>
        </row>
        <row r="5121">
          <cell r="A5121">
            <v>10451</v>
          </cell>
          <cell r="B5121" t="str">
            <v xml:space="preserve">VENTOSA TRIPLICE FUNCAO FOFO C/ FLANGES PN-10/16 DN 150 </v>
          </cell>
          <cell r="C5121" t="str">
            <v>UN</v>
          </cell>
          <cell r="E5121">
            <v>2416.4</v>
          </cell>
        </row>
        <row r="5122">
          <cell r="A5122">
            <v>10447</v>
          </cell>
          <cell r="B5122" t="str">
            <v xml:space="preserve">VENTOSA TRIPLICE FUNCAO FOFO C/ FLANGES PN-10/16/25 DN 50 </v>
          </cell>
          <cell r="C5122" t="str">
            <v>UN</v>
          </cell>
          <cell r="E5122">
            <v>1010.67</v>
          </cell>
        </row>
        <row r="5123">
          <cell r="A5123">
            <v>10462</v>
          </cell>
          <cell r="B5123" t="str">
            <v xml:space="preserve">VENTOSA TRIPLICE FUNCAO FOFO C/ FLANGES PN-16 DN 200 </v>
          </cell>
          <cell r="C5123" t="str">
            <v>UN</v>
          </cell>
          <cell r="E5123">
            <v>3685.52</v>
          </cell>
        </row>
        <row r="5124">
          <cell r="A5124">
            <v>10448</v>
          </cell>
          <cell r="B5124" t="str">
            <v xml:space="preserve">VENTOSA TRIPLICE FUNCAO FOFO C/ FLANGES PN-25 DN 100 </v>
          </cell>
          <cell r="C5124" t="str">
            <v>UN</v>
          </cell>
          <cell r="E5124">
            <v>1686.42</v>
          </cell>
        </row>
        <row r="5125">
          <cell r="A5125">
            <v>10464</v>
          </cell>
          <cell r="B5125" t="str">
            <v xml:space="preserve">VENTOSA TRIPLICE FUNCAO FOFO C/ FLANGES PN-25 DN 150 </v>
          </cell>
          <cell r="C5125" t="str">
            <v>UN</v>
          </cell>
          <cell r="E5125">
            <v>2416.4</v>
          </cell>
        </row>
        <row r="5126">
          <cell r="A5126">
            <v>10465</v>
          </cell>
          <cell r="B5126" t="str">
            <v xml:space="preserve">VENTOSA TRIPLICE FUNCAO FOFO C/ FLANGES PN-25 DN 200 </v>
          </cell>
          <cell r="C5126" t="str">
            <v>UN</v>
          </cell>
          <cell r="E5126">
            <v>3685.52</v>
          </cell>
        </row>
        <row r="5127">
          <cell r="A5127">
            <v>11169</v>
          </cell>
          <cell r="B5127" t="str">
            <v xml:space="preserve">VERNIZ ACRILICO EM PO </v>
          </cell>
          <cell r="C5127" t="str">
            <v>KG</v>
          </cell>
          <cell r="E5127">
            <v>49.71</v>
          </cell>
        </row>
        <row r="5128">
          <cell r="A5128">
            <v>10476</v>
          </cell>
          <cell r="B5128" t="str">
            <v xml:space="preserve">VERNIZ COPAL </v>
          </cell>
          <cell r="C5128" t="str">
            <v>GL</v>
          </cell>
          <cell r="E5128">
            <v>42.06</v>
          </cell>
        </row>
        <row r="5129">
          <cell r="A5129">
            <v>10475</v>
          </cell>
          <cell r="B5129" t="str">
            <v xml:space="preserve">VERNIZ COPAL </v>
          </cell>
          <cell r="C5129" t="str">
            <v>L</v>
          </cell>
          <cell r="E5129">
            <v>13.38</v>
          </cell>
        </row>
        <row r="5130">
          <cell r="A5130">
            <v>11171</v>
          </cell>
          <cell r="B5130" t="str">
            <v xml:space="preserve">VERNIZ ISOTERPOXI </v>
          </cell>
          <cell r="C5130" t="str">
            <v>L</v>
          </cell>
          <cell r="E5130">
            <v>48.13</v>
          </cell>
        </row>
        <row r="5131">
          <cell r="A5131">
            <v>10478</v>
          </cell>
          <cell r="B5131" t="str">
            <v xml:space="preserve">VERNIZ POLIURETANO BRILHANTE </v>
          </cell>
          <cell r="C5131" t="str">
            <v>L</v>
          </cell>
          <cell r="E5131">
            <v>16.649999999999999</v>
          </cell>
        </row>
        <row r="5132">
          <cell r="A5132">
            <v>10471</v>
          </cell>
          <cell r="B5132" t="str">
            <v xml:space="preserve">VERNIZ POLIURETANO BRILHANTE, INTERIOR-EXTERIOR </v>
          </cell>
          <cell r="C5132" t="str">
            <v>GL</v>
          </cell>
          <cell r="E5132">
            <v>50</v>
          </cell>
        </row>
        <row r="5133">
          <cell r="A5133">
            <v>10480</v>
          </cell>
          <cell r="B5133" t="str">
            <v xml:space="preserve">VERNIZ POLIURETANO FOSCO </v>
          </cell>
          <cell r="C5133" t="str">
            <v>L</v>
          </cell>
          <cell r="E5133">
            <v>18.86</v>
          </cell>
        </row>
        <row r="5134">
          <cell r="A5134">
            <v>10479</v>
          </cell>
          <cell r="B5134" t="str">
            <v xml:space="preserve">VERNIZ POLIURETANO FOSCO </v>
          </cell>
          <cell r="C5134" t="str">
            <v>GL</v>
          </cell>
          <cell r="E5134">
            <v>58.39</v>
          </cell>
        </row>
        <row r="5135">
          <cell r="A5135">
            <v>11628</v>
          </cell>
          <cell r="B5135" t="str">
            <v xml:space="preserve">VERNIZ PROTETOR </v>
          </cell>
          <cell r="C5135" t="str">
            <v>L</v>
          </cell>
          <cell r="E5135">
            <v>23.42</v>
          </cell>
        </row>
        <row r="5136">
          <cell r="A5136">
            <v>10481</v>
          </cell>
          <cell r="B5136" t="str">
            <v xml:space="preserve">VERNIZ SINTETICO BRILHANTE </v>
          </cell>
          <cell r="C5136" t="str">
            <v>L</v>
          </cell>
          <cell r="E5136">
            <v>15.93</v>
          </cell>
        </row>
        <row r="5137">
          <cell r="A5137">
            <v>10472</v>
          </cell>
          <cell r="B5137" t="str">
            <v xml:space="preserve">VERNIZ SINTETICO BRILHANTE </v>
          </cell>
          <cell r="C5137" t="str">
            <v>GL</v>
          </cell>
          <cell r="E5137">
            <v>48.23</v>
          </cell>
        </row>
        <row r="5138">
          <cell r="A5138">
            <v>10482</v>
          </cell>
          <cell r="B5138" t="str">
            <v xml:space="preserve">VERNIZ SINTETICO FOSCO </v>
          </cell>
          <cell r="C5138" t="str">
            <v>L</v>
          </cell>
          <cell r="E5138">
            <v>19.12</v>
          </cell>
        </row>
        <row r="5139">
          <cell r="A5139">
            <v>10473</v>
          </cell>
          <cell r="B5139" t="str">
            <v xml:space="preserve">VERNIZ SINTETICO FOSCO Código Descriçao do Insumo Unid Preço Mediano (R$) </v>
          </cell>
          <cell r="C5139" t="str">
            <v>GL</v>
          </cell>
          <cell r="E5139">
            <v>58.17</v>
          </cell>
        </row>
        <row r="5140">
          <cell r="A5140">
            <v>4031</v>
          </cell>
          <cell r="B5140" t="str">
            <v xml:space="preserve">VEU FIBRA DE VIDRO AEROGLASS/RHODIA OU SIMILAR 0,04 KG/M2 </v>
          </cell>
          <cell r="C5140" t="str">
            <v>M²</v>
          </cell>
          <cell r="E5140">
            <v>3.08</v>
          </cell>
        </row>
        <row r="5141">
          <cell r="A5141">
            <v>4030</v>
          </cell>
          <cell r="B5141" t="str">
            <v xml:space="preserve">VEU POLIESTER </v>
          </cell>
          <cell r="C5141" t="str">
            <v>M²</v>
          </cell>
          <cell r="E5141">
            <v>7.92</v>
          </cell>
        </row>
        <row r="5142">
          <cell r="A5142">
            <v>13475</v>
          </cell>
          <cell r="B5142" t="str">
            <v xml:space="preserve">VIBRADOR DE IMERSAO C/ MOTOR DIESEL OU GASOLINA 4,5 HP DYNAPAC AA548 C/PONTEIRA 48MM**CAIXA** </v>
          </cell>
          <cell r="C5142" t="str">
            <v>UN</v>
          </cell>
          <cell r="E5142">
            <v>1380.15</v>
          </cell>
        </row>
        <row r="5143">
          <cell r="A5143">
            <v>10486</v>
          </cell>
          <cell r="B5143" t="str">
            <v xml:space="preserve">VIBRADOR DE IMERSAO C/ MOTOR DIESEL 4,5HP DIAM 48MM C/ MANGOTE </v>
          </cell>
          <cell r="C5143" t="str">
            <v>H</v>
          </cell>
          <cell r="E5143">
            <v>1.95</v>
          </cell>
        </row>
        <row r="5144">
          <cell r="A5144">
            <v>10485</v>
          </cell>
          <cell r="B5144" t="str">
            <v xml:space="preserve">VIBRADOR DE IMERSAO C/ MOTOR ELETRICO 2HP MONOFASICO QUALQUER DIAM C/ MANGOTE </v>
          </cell>
          <cell r="C5144" t="str">
            <v>H</v>
          </cell>
          <cell r="E5144">
            <v>0.97</v>
          </cell>
        </row>
        <row r="5145">
          <cell r="A5145">
            <v>10487</v>
          </cell>
          <cell r="B5145" t="str">
            <v xml:space="preserve">VIBRADOR DE IMERSAO COM MOTOR ELETRICO TRIFASICO ACIMA DE 2 CV, QUALQUER DIAMETRO, COM MANGOTE DE 35 MM (LOCACAO) </v>
          </cell>
          <cell r="C5145" t="str">
            <v>H</v>
          </cell>
          <cell r="E5145">
            <v>0.86</v>
          </cell>
        </row>
        <row r="5146">
          <cell r="A5146">
            <v>13896</v>
          </cell>
          <cell r="B5146" t="str">
            <v xml:space="preserve">VIBRADOR DE IMERSAO DIAM = 45MM, WACKER MOD H45, C/ MOTOR ELETRICO M2000 DE 1,33KW (1,75HP)**CAIXA** </v>
          </cell>
          <cell r="C5146" t="str">
            <v>UN</v>
          </cell>
          <cell r="E5146">
            <v>1323.43</v>
          </cell>
        </row>
        <row r="5147">
          <cell r="A5147">
            <v>11652</v>
          </cell>
          <cell r="B5147" t="str">
            <v xml:space="preserve">VIBRADOR DE IMERSAO, DIAMETRO DE 25 MM, COM MOTOR A GASOLINA DE 3,5 HP </v>
          </cell>
          <cell r="C5147" t="str">
            <v>UN</v>
          </cell>
          <cell r="E5147">
            <v>1400</v>
          </cell>
        </row>
        <row r="5148">
          <cell r="A5148">
            <v>25970</v>
          </cell>
          <cell r="B5148" t="str">
            <v xml:space="preserve">VIBROACABADORA DE ASFALTO SOBRE ESTEIRA, CIFALI - TEREX MOD. VDA 400, A DIESEL, 76 CV (57 KW), PRODUCAO 400 T/H </v>
          </cell>
          <cell r="C5148" t="str">
            <v>UN</v>
          </cell>
          <cell r="E5148">
            <v>689295.79</v>
          </cell>
        </row>
        <row r="5149">
          <cell r="A5149">
            <v>25971</v>
          </cell>
          <cell r="B5149" t="str">
            <v xml:space="preserve">VIBROACABADORA DE ASFALTO SOBRE ESTEIRA, VÖGELE SUPER AF 5500, A DIESEL, 100 KW, PRODUCAO 600 T/H. (NACIONAL) </v>
          </cell>
          <cell r="C5149" t="str">
            <v>UN</v>
          </cell>
          <cell r="E5149">
            <v>1026011.16</v>
          </cell>
        </row>
        <row r="5150">
          <cell r="A5150">
            <v>10488</v>
          </cell>
          <cell r="B5150" t="str">
            <v xml:space="preserve">VIBROACABADORA DE ASFALTO SOBRE ESTEIRAS, LARGURA DE PAVIMENTACAO = 1,9 A 5,3 M, POTENCIA MAXIMA INTERMITENTE = 105 CV, CAPACIDADE = 450 T/H </v>
          </cell>
          <cell r="C5150" t="str">
            <v>UN</v>
          </cell>
          <cell r="E5150">
            <v>806000</v>
          </cell>
        </row>
        <row r="5151">
          <cell r="A5151">
            <v>13476</v>
          </cell>
          <cell r="B5151" t="str">
            <v xml:space="preserve">VIBROACABADORA DE ASFALTO SOBRE ESTEIRAS, TEREX, MOD. VDA - 600, 117 HP, LARG. PAVIM. 2,6 M A 6,0 M, CAP. 450 T/ H </v>
          </cell>
          <cell r="C5151" t="str">
            <v>UN</v>
          </cell>
          <cell r="E5151">
            <v>754000.02</v>
          </cell>
        </row>
        <row r="5152">
          <cell r="A5152">
            <v>13606</v>
          </cell>
          <cell r="B5152" t="str">
            <v xml:space="preserve">VIBROACABADORA DE ASFALTO, CIBER, MOD. SA 230, POTÊNCIA 31 A 45 CV, CAPACIDADE DE PAVIMENTAÇÃO 100 T/H, LARG. PAV. 2,00 A 3,8 M, DE PNEUS </v>
          </cell>
          <cell r="C5152" t="str">
            <v>UN</v>
          </cell>
          <cell r="E5152">
            <v>400308.69</v>
          </cell>
        </row>
        <row r="5153">
          <cell r="A5153">
            <v>10489</v>
          </cell>
          <cell r="B5153" t="str">
            <v xml:space="preserve">VIDRACEIRO </v>
          </cell>
          <cell r="C5153" t="str">
            <v>H</v>
          </cell>
          <cell r="E5153">
            <v>8.9600000000000009</v>
          </cell>
        </row>
        <row r="5154">
          <cell r="A5154">
            <v>10500</v>
          </cell>
          <cell r="B5154" t="str">
            <v xml:space="preserve">VIDRO CANELADO 4 MM - SEM COLOCACAO </v>
          </cell>
          <cell r="C5154" t="str">
            <v>M²</v>
          </cell>
          <cell r="E5154">
            <v>55</v>
          </cell>
        </row>
        <row r="5155">
          <cell r="A5155">
            <v>10496</v>
          </cell>
          <cell r="B5155" t="str">
            <v xml:space="preserve">VIDRO COMUM LAMINADO LISO INCOLOR DUPLO, ESPESSURA TOTAL 6MM (cada camada de 3MM) - COLOCADO </v>
          </cell>
          <cell r="C5155" t="str">
            <v>M²</v>
          </cell>
          <cell r="E5155">
            <v>271.04000000000002</v>
          </cell>
        </row>
        <row r="5156">
          <cell r="A5156">
            <v>10497</v>
          </cell>
          <cell r="B5156" t="str">
            <v xml:space="preserve">VIDRO COMUM LAMINADO LISO INCOLOR TRIPLO, ESPESSURA TOTAL 12MM (cada camada de 4MM) - COLOCADO </v>
          </cell>
          <cell r="C5156" t="str">
            <v>M²</v>
          </cell>
          <cell r="E5156">
            <v>449.17</v>
          </cell>
        </row>
        <row r="5157">
          <cell r="A5157">
            <v>10504</v>
          </cell>
          <cell r="B5157" t="str">
            <v xml:space="preserve">VIDRO COMUM LAMINADO LISO INCOLOR TRIPLO, ESPESSURA TOTAL 15MM (cada camada de 5MM) - COLOCADO </v>
          </cell>
          <cell r="C5157" t="str">
            <v>M²</v>
          </cell>
          <cell r="E5157">
            <v>586.66999999999996</v>
          </cell>
        </row>
        <row r="5158">
          <cell r="A5158">
            <v>11187</v>
          </cell>
          <cell r="B5158" t="str">
            <v xml:space="preserve">VIDRO LISO FUME E = 4MM - COLOCADO </v>
          </cell>
          <cell r="C5158" t="str">
            <v>M²</v>
          </cell>
          <cell r="E5158">
            <v>123.44</v>
          </cell>
        </row>
        <row r="5159">
          <cell r="A5159">
            <v>11188</v>
          </cell>
          <cell r="B5159" t="str">
            <v xml:space="preserve">VIDRO LISO FUME E = 4MM - SEM COLOCACAO </v>
          </cell>
          <cell r="C5159" t="str">
            <v>M²</v>
          </cell>
          <cell r="E5159">
            <v>99</v>
          </cell>
        </row>
        <row r="5160">
          <cell r="A5160">
            <v>21107</v>
          </cell>
          <cell r="B5160" t="str">
            <v xml:space="preserve">VIDRO LISO FUME E = 5MM - SEM COLOCACAO </v>
          </cell>
          <cell r="C5160" t="str">
            <v>M²</v>
          </cell>
          <cell r="E5160">
            <v>119.13</v>
          </cell>
        </row>
        <row r="5161">
          <cell r="A5161">
            <v>11189</v>
          </cell>
          <cell r="B5161" t="str">
            <v xml:space="preserve">VIDRO LISO FUME E = 6MM - SEM COLOCACAO </v>
          </cell>
          <cell r="C5161" t="str">
            <v>M²</v>
          </cell>
          <cell r="E5161">
            <v>165</v>
          </cell>
        </row>
        <row r="5162">
          <cell r="A5162">
            <v>10494</v>
          </cell>
          <cell r="B5162" t="str">
            <v xml:space="preserve">VIDRO LISO INCOLOR 2MM - SEM COLOCACAO </v>
          </cell>
          <cell r="C5162" t="str">
            <v>M²</v>
          </cell>
          <cell r="E5162">
            <v>40.33</v>
          </cell>
        </row>
        <row r="5163">
          <cell r="A5163">
            <v>10490</v>
          </cell>
          <cell r="B5163" t="str">
            <v xml:space="preserve">VIDRO LISO INCOLOR 3MM - SEM COLOCACAO </v>
          </cell>
          <cell r="C5163" t="str">
            <v>M²</v>
          </cell>
          <cell r="E5163">
            <v>55</v>
          </cell>
        </row>
        <row r="5164">
          <cell r="A5164">
            <v>10492</v>
          </cell>
          <cell r="B5164" t="str">
            <v xml:space="preserve">VIDRO LISO INCOLOR 4MM - SEM COLOCACAO </v>
          </cell>
          <cell r="C5164" t="str">
            <v>M²</v>
          </cell>
          <cell r="E5164">
            <v>73.33</v>
          </cell>
        </row>
        <row r="5165">
          <cell r="A5165">
            <v>10493</v>
          </cell>
          <cell r="B5165" t="str">
            <v xml:space="preserve">VIDRO LISO INCOLOR 5MM - SEM COLOCACAO </v>
          </cell>
          <cell r="C5165" t="str">
            <v>M²</v>
          </cell>
          <cell r="E5165">
            <v>97.17</v>
          </cell>
        </row>
        <row r="5166">
          <cell r="A5166">
            <v>10491</v>
          </cell>
          <cell r="B5166" t="str">
            <v xml:space="preserve">VIDRO LISO INCOLOR 6MM - SEM COLOCACAO </v>
          </cell>
          <cell r="C5166" t="str">
            <v>M²</v>
          </cell>
          <cell r="E5166">
            <v>145.75</v>
          </cell>
        </row>
        <row r="5167">
          <cell r="A5167">
            <v>10499</v>
          </cell>
          <cell r="B5167" t="str">
            <v xml:space="preserve">VIDRO MARTELADO 4 MM - SEM COLOCACAO </v>
          </cell>
          <cell r="C5167" t="str">
            <v>M²</v>
          </cell>
          <cell r="E5167">
            <v>55</v>
          </cell>
        </row>
        <row r="5168">
          <cell r="A5168">
            <v>11185</v>
          </cell>
          <cell r="B5168" t="str">
            <v xml:space="preserve">VIDRO PLANO ARMADO E = 7MM - SEM COLOCACAO </v>
          </cell>
          <cell r="C5168" t="str">
            <v>M²</v>
          </cell>
          <cell r="E5168">
            <v>210.83</v>
          </cell>
        </row>
        <row r="5169">
          <cell r="A5169">
            <v>10507</v>
          </cell>
          <cell r="B5169" t="str">
            <v xml:space="preserve">VIDRO TEMPERADO INCOLOR E=10MM, SEM COLOCAÇÃO </v>
          </cell>
          <cell r="C5169" t="str">
            <v>M²</v>
          </cell>
          <cell r="E5169">
            <v>176.92</v>
          </cell>
        </row>
        <row r="5170">
          <cell r="A5170">
            <v>10505</v>
          </cell>
          <cell r="B5170" t="str">
            <v xml:space="preserve">VIDRO TEMPERADO INCOLOR E=6MM, SEM COLOCAÇÃO </v>
          </cell>
          <cell r="C5170" t="str">
            <v>M²</v>
          </cell>
          <cell r="E5170">
            <v>123.84</v>
          </cell>
        </row>
        <row r="5171">
          <cell r="A5171">
            <v>10506</v>
          </cell>
          <cell r="B5171" t="str">
            <v xml:space="preserve">VIDRO TEMPERADO INCOLOR E=8MM, SEM COLOCAÇÃO </v>
          </cell>
          <cell r="C5171" t="str">
            <v>M²</v>
          </cell>
          <cell r="E5171">
            <v>148.80000000000001</v>
          </cell>
        </row>
        <row r="5172">
          <cell r="A5172">
            <v>5031</v>
          </cell>
          <cell r="B5172" t="str">
            <v xml:space="preserve">VIDRO TEMPERADO INCOLOR PARA PORTA DE ABRIR, E = 10 MM (SEM FERRAGENS E SEM COLOCACAO) - M2 </v>
          </cell>
          <cell r="C5172" t="str">
            <v>M²</v>
          </cell>
          <cell r="E5172">
            <v>210</v>
          </cell>
        </row>
        <row r="5173">
          <cell r="A5173">
            <v>10501</v>
          </cell>
          <cell r="B5173" t="str">
            <v xml:space="preserve">VIDRO TEMPERADO VERDE E= 6MM, SEM COLOCAÇÃO </v>
          </cell>
          <cell r="C5173" t="str">
            <v>M²</v>
          </cell>
          <cell r="E5173">
            <v>138</v>
          </cell>
        </row>
        <row r="5174">
          <cell r="A5174">
            <v>10502</v>
          </cell>
          <cell r="B5174" t="str">
            <v xml:space="preserve">VIDRO TEMPERADO VERDE E=10MM, SEM COLOCAÇÃO </v>
          </cell>
          <cell r="C5174" t="str">
            <v>M²</v>
          </cell>
          <cell r="E5174">
            <v>212.3</v>
          </cell>
        </row>
        <row r="5175">
          <cell r="A5175">
            <v>10503</v>
          </cell>
          <cell r="B5175" t="str">
            <v xml:space="preserve">VIDRO TEMPERADO VERDE E=8MM, SEM COLOCAÇÃO </v>
          </cell>
          <cell r="C5175" t="str">
            <v>M²</v>
          </cell>
          <cell r="E5175">
            <v>176.03</v>
          </cell>
        </row>
        <row r="5176">
          <cell r="A5176">
            <v>4764</v>
          </cell>
          <cell r="B5176" t="str">
            <v xml:space="preserve">VIGA ESTRUTURAL EM ACO, PERFIL TIPO "I", DE 10" X 4.5/8", ESPESSURA DE *7,87* MM E COM *37,8* KG/M </v>
          </cell>
          <cell r="C5176" t="str">
            <v>KG</v>
          </cell>
          <cell r="E5176">
            <v>3.65</v>
          </cell>
        </row>
        <row r="5177">
          <cell r="A5177">
            <v>10508</v>
          </cell>
          <cell r="B5177" t="str">
            <v xml:space="preserve">VIGIA NOTURNO </v>
          </cell>
          <cell r="C5177" t="str">
            <v>H</v>
          </cell>
          <cell r="E5177">
            <v>7.24</v>
          </cell>
        </row>
        <row r="5178">
          <cell r="A5178">
            <v>11643</v>
          </cell>
          <cell r="B5178" t="str">
            <v xml:space="preserve">VIGOTA CONCRETO ARMADO PRE-MOLDADO 0,10X0,10X1,00M </v>
          </cell>
          <cell r="C5178" t="str">
            <v>UN</v>
          </cell>
          <cell r="E5178">
            <v>11.57</v>
          </cell>
        </row>
        <row r="5179">
          <cell r="A5179">
            <v>10615</v>
          </cell>
          <cell r="B5179" t="str">
            <v xml:space="preserve">VOLKSWAGEN GOL 1.0 MOTOR A GASOLINA**CAIXA** </v>
          </cell>
          <cell r="C5179" t="str">
            <v>UN</v>
          </cell>
          <cell r="E5179">
            <v>38182.699999999997</v>
          </cell>
        </row>
        <row r="5180">
          <cell r="A5180">
            <v>13860</v>
          </cell>
          <cell r="B5180" t="str">
            <v xml:space="preserve">VOLKSWAGEN GOL 1.6 A ALCOOL**CAIXA** </v>
          </cell>
          <cell r="C5180" t="str">
            <v>UN</v>
          </cell>
          <cell r="E5180">
            <v>52524.54</v>
          </cell>
        </row>
        <row r="5181">
          <cell r="A5181">
            <v>13440</v>
          </cell>
          <cell r="B5181" t="str">
            <v xml:space="preserve">VOLKSWAGEN GOL 1.6 A GASOLINA**CAIXA** </v>
          </cell>
          <cell r="C5181" t="str">
            <v>UN</v>
          </cell>
          <cell r="E5181">
            <v>52618.16</v>
          </cell>
        </row>
        <row r="5182">
          <cell r="A5182">
            <v>11613</v>
          </cell>
          <cell r="B5182" t="str">
            <v xml:space="preserve">VOLKSWAGEN KOMBI STANDARD PICK UP A GASOLINA REFRIG A AR, 55CV, C/ INJECAO ELETRONICA, CAP 1170KG**CAIXA** </v>
          </cell>
          <cell r="C5182" t="str">
            <v>UN</v>
          </cell>
          <cell r="E5182">
            <v>49131.28</v>
          </cell>
        </row>
        <row r="5183">
          <cell r="A5183">
            <v>11157</v>
          </cell>
          <cell r="B5183" t="str">
            <v xml:space="preserve">WASH PRIMER PARA TINTA AUTOMOTIVA </v>
          </cell>
          <cell r="C5183" t="str">
            <v>GL</v>
          </cell>
          <cell r="E5183">
            <v>121.56</v>
          </cell>
        </row>
        <row r="5184">
          <cell r="A5184">
            <v>4227</v>
          </cell>
          <cell r="B5184" t="str">
            <v xml:space="preserve">ÓLEO LUBRIFICANTE PARA MOTORES DE EQUIPAMENTOS PESADOS (CAMINHÕES, TRATORES, RETROS E ETC...) </v>
          </cell>
          <cell r="C5184" t="str">
            <v>L</v>
          </cell>
          <cell r="E5184">
            <v>17.399999999999999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e"/>
      <sheetName val="preciomo 99-09-2"/>
      <sheetName val="preciomo 99-09-1"/>
      <sheetName val="preciomo 96"/>
    </sheetNames>
    <sheetDataSet>
      <sheetData sheetId="0">
        <row r="1">
          <cell r="B1">
            <v>0.15</v>
          </cell>
        </row>
        <row r="12">
          <cell r="B12">
            <v>1.0680000000000001</v>
          </cell>
        </row>
        <row r="14">
          <cell r="B14">
            <v>2.7E-2</v>
          </cell>
        </row>
      </sheetData>
      <sheetData sheetId="1"/>
      <sheetData sheetId="2"/>
      <sheetData sheetId="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omp1"/>
      <sheetName val="comp2"/>
      <sheetName val="comp3"/>
      <sheetName val="comp4"/>
      <sheetName val="comp5"/>
      <sheetName val="comp6"/>
      <sheetName val="comp7"/>
      <sheetName val="comp8"/>
      <sheetName val="comp9"/>
      <sheetName val="comp10"/>
      <sheetName val="Pontes"/>
      <sheetName val="orç"/>
      <sheetName val="Cust_Hor_Eqp_Vtr"/>
      <sheetName val="Custo de materiais"/>
      <sheetName val="custo de mão-de-obra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 95%"/>
      <sheetName val="Compact 100% "/>
      <sheetName val="Regul subleito"/>
      <sheetName val="Subbase de solo est."/>
      <sheetName val="Limp Cam Veg"/>
      <sheetName val="Expurgo de jazida (aux)"/>
      <sheetName val="EC mat jazida (aux)"/>
      <sheetName val="Base de solo est. "/>
      <sheetName val="EC mat jazida (aux) (3)"/>
      <sheetName val="Limp Cam Veg (2)"/>
      <sheetName val="Expurgo de jazida (aux) (2)"/>
      <sheetName val="EC mat jazida (aux) (2)"/>
      <sheetName val="Imprimação"/>
      <sheetName val="TSS"/>
      <sheetName val="TSD"/>
      <sheetName val="Transp Mat jaz"/>
      <sheetName val="Transp de brita"/>
      <sheetName val="Sarjeta STC05"/>
      <sheetName val="Dreno longitudinal DPS"/>
      <sheetName val="Boca de Saida BSD 03"/>
      <sheetName val="Meio Fio "/>
      <sheetName val="Descida d´água DAR 02"/>
      <sheetName val="Compactação manual (aux)"/>
      <sheetName val="Esc. man. vala mat 1a cat (aux)"/>
      <sheetName val="Entrada dágua  EDA02"/>
      <sheetName val="Dissip energia DES 01"/>
      <sheetName val="Dissip energia DES 02"/>
      <sheetName val="Alvenaria pedra argamass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Argamassa ci_ar"/>
      <sheetName val="Escoramento de Bueiro cel."/>
      <sheetName val="Conf e lanç conc magro (aux)"/>
      <sheetName val="Concreto 10MPa Conf Lanc  (aux)"/>
      <sheetName val="Concreto cicl. 12MPa (aux)"/>
      <sheetName val="Concreto 12MPa Conf Lanc (aux)"/>
      <sheetName val="Concreto 15MPa Conf Lanc (aux)"/>
      <sheetName val="Pintura faixa"/>
      <sheetName val="Pintura setas e zeb"/>
      <sheetName val="Tacha reflet"/>
      <sheetName val="Enleivamento"/>
      <sheetName val="Cerca arame"/>
      <sheetName val="Defensa dupla"/>
      <sheetName val="Caiação"/>
      <sheetName val="Passeio concreto"/>
      <sheetName val="Plantio arbustos"/>
      <sheetName val="Revest veg c grama leiva"/>
      <sheetName val="Revest veg c mudas"/>
      <sheetName val="Regul mec faixa dom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Compactação manual"/>
      <sheetName val="Boca de Saida BSD 01"/>
      <sheetName val="Valeta VPC-03"/>
      <sheetName val="Entrada dágua  EDA01"/>
      <sheetName val="Descida d´água DAD 01"/>
      <sheetName val="Sarjeta STC 02"/>
      <sheetName val="Cx colet sarjeta"/>
      <sheetName val="Alv pedra arrum"/>
      <sheetName val="BDCC 2,0x2,0 m 1,0 a 2,5 m"/>
      <sheetName val="BTCC 2,0x2,0 m 1,0 a 2,5 m"/>
      <sheetName val="Boca BDCC 2,0x2,0 m"/>
      <sheetName val="Boca BTCC 2,0x2,0 m"/>
      <sheetName val="Forn prep coloc forma CA-50"/>
      <sheetName val="Fôrma comum de madeira"/>
      <sheetName val="Fôrma de placa resinada"/>
      <sheetName val="Transp comer cimento rod pav"/>
      <sheetName val="Transp comer cimento rod n pav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comp1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SIIG 2010-Jun"/>
      <sheetName val="Estimativa"/>
      <sheetName val="Orçamento"/>
      <sheetName val="QuQuant"/>
      <sheetName val="DADOS"/>
      <sheetName val="Orçamentária"/>
      <sheetName val="DG"/>
      <sheetName val="Materiais Betuminosos"/>
      <sheetName val="Qd05 Preço"/>
      <sheetName val="Qd06"/>
      <sheetName val="LOTE 6"/>
      <sheetName val="OR960887.XLS"/>
      <sheetName val="Acumulado"/>
      <sheetName val="BR-267_TR01"/>
      <sheetName val="BR-267_TR02"/>
      <sheetName val="BR-267_TR03"/>
      <sheetName val="BR-376"/>
      <sheetName val="BR-463"/>
      <sheetName val="BR-487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Instalações"/>
      <sheetName val="CRONOGRAMA "/>
      <sheetName val="BDI"/>
      <sheetName val="LSO-C-D"/>
      <sheetName val="M.deCálc"/>
      <sheetName val="Comp."/>
      <sheetName val="ResM.deCálc"/>
      <sheetName val="Insumos"/>
      <sheetName val="CPU-01-14"/>
      <sheetName val="INS-01-14"/>
      <sheetName val="EQUIPAMENTO BDI REDUZIDO 7000"/>
      <sheetName val="Plan1"/>
      <sheetName val="Plan2"/>
    </sheetNames>
    <sheetDataSet>
      <sheetData sheetId="0">
        <row r="7">
          <cell r="A7" t="str">
            <v>CONSTRUÇÃO DE CENTRO DE CONVIVÊNCIA DOS IDOSOS</v>
          </cell>
        </row>
      </sheetData>
      <sheetData sheetId="1"/>
      <sheetData sheetId="2"/>
      <sheetData sheetId="3"/>
      <sheetData sheetId="4"/>
      <sheetData sheetId="5">
        <row r="16">
          <cell r="F16" t="str">
            <v>plc1</v>
          </cell>
        </row>
      </sheetData>
      <sheetData sheetId="6"/>
      <sheetData sheetId="7"/>
      <sheetData sheetId="8">
        <row r="2">
          <cell r="D2">
            <v>678</v>
          </cell>
        </row>
        <row r="69">
          <cell r="F69">
            <v>529.66999999999996</v>
          </cell>
        </row>
        <row r="71">
          <cell r="F71">
            <v>611.77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4">
          <cell r="F104">
            <v>8.1300000000000008</v>
          </cell>
        </row>
        <row r="108">
          <cell r="F108">
            <v>15</v>
          </cell>
        </row>
        <row r="124">
          <cell r="F124">
            <v>3</v>
          </cell>
        </row>
        <row r="200">
          <cell r="F200">
            <v>48.5</v>
          </cell>
        </row>
        <row r="201">
          <cell r="F201">
            <v>63</v>
          </cell>
        </row>
        <row r="202">
          <cell r="F202">
            <v>70</v>
          </cell>
        </row>
        <row r="203">
          <cell r="F203">
            <v>26</v>
          </cell>
        </row>
        <row r="241">
          <cell r="F241">
            <v>13.33</v>
          </cell>
        </row>
        <row r="242">
          <cell r="F242">
            <v>4.4400000000000004</v>
          </cell>
        </row>
        <row r="327">
          <cell r="F327">
            <v>0.15</v>
          </cell>
        </row>
        <row r="328">
          <cell r="F328">
            <v>0.5</v>
          </cell>
        </row>
        <row r="329">
          <cell r="F329">
            <v>0.7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36">
          <cell r="F336">
            <v>0.94</v>
          </cell>
        </row>
        <row r="377">
          <cell r="F377">
            <v>120</v>
          </cell>
        </row>
        <row r="378">
          <cell r="F378">
            <v>195</v>
          </cell>
        </row>
        <row r="412">
          <cell r="F412">
            <v>150</v>
          </cell>
        </row>
        <row r="490">
          <cell r="F490">
            <v>55</v>
          </cell>
        </row>
        <row r="605">
          <cell r="F605">
            <v>11.5</v>
          </cell>
        </row>
        <row r="610">
          <cell r="F610">
            <v>8</v>
          </cell>
        </row>
        <row r="636">
          <cell r="F636">
            <v>6</v>
          </cell>
        </row>
        <row r="677">
          <cell r="F677">
            <v>228.23</v>
          </cell>
        </row>
        <row r="685">
          <cell r="F685">
            <v>228.23</v>
          </cell>
        </row>
        <row r="696">
          <cell r="F696">
            <v>381.98</v>
          </cell>
        </row>
        <row r="697">
          <cell r="F697">
            <v>552</v>
          </cell>
        </row>
        <row r="698">
          <cell r="F698">
            <v>644</v>
          </cell>
        </row>
        <row r="716">
          <cell r="F716">
            <v>1.6</v>
          </cell>
        </row>
        <row r="719">
          <cell r="F719">
            <v>4.5</v>
          </cell>
        </row>
        <row r="723">
          <cell r="F723">
            <v>1</v>
          </cell>
        </row>
        <row r="724">
          <cell r="F724">
            <v>0.95</v>
          </cell>
        </row>
        <row r="728">
          <cell r="F728">
            <v>29.9</v>
          </cell>
        </row>
        <row r="741">
          <cell r="F741">
            <v>9.9</v>
          </cell>
        </row>
        <row r="744">
          <cell r="F744">
            <v>30</v>
          </cell>
        </row>
        <row r="748">
          <cell r="F748">
            <v>47.7</v>
          </cell>
        </row>
        <row r="750">
          <cell r="F750">
            <v>10.45</v>
          </cell>
        </row>
        <row r="751">
          <cell r="F751">
            <v>8.98</v>
          </cell>
        </row>
        <row r="752">
          <cell r="F752">
            <v>6.8</v>
          </cell>
        </row>
        <row r="753">
          <cell r="F753">
            <v>5.94</v>
          </cell>
        </row>
        <row r="754">
          <cell r="F754">
            <v>3.9</v>
          </cell>
        </row>
        <row r="757">
          <cell r="F757">
            <v>38.42</v>
          </cell>
        </row>
        <row r="765">
          <cell r="F765">
            <v>40</v>
          </cell>
        </row>
        <row r="792">
          <cell r="F792">
            <v>28.2</v>
          </cell>
        </row>
        <row r="793">
          <cell r="F793">
            <v>22.3</v>
          </cell>
        </row>
        <row r="794">
          <cell r="F794">
            <v>20.8</v>
          </cell>
        </row>
        <row r="802">
          <cell r="F802">
            <v>7.4</v>
          </cell>
        </row>
        <row r="803">
          <cell r="F803">
            <v>10.65</v>
          </cell>
        </row>
        <row r="809">
          <cell r="F809">
            <v>7.2</v>
          </cell>
        </row>
        <row r="811">
          <cell r="F811">
            <v>20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79">
          <cell r="F879">
            <v>390</v>
          </cell>
        </row>
        <row r="880">
          <cell r="F880">
            <v>480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4">
          <cell r="F924">
            <v>11.1</v>
          </cell>
        </row>
        <row r="940">
          <cell r="F940">
            <v>2278</v>
          </cell>
        </row>
        <row r="941">
          <cell r="F941">
            <v>2840</v>
          </cell>
        </row>
        <row r="942">
          <cell r="F942">
            <v>3500</v>
          </cell>
        </row>
        <row r="943">
          <cell r="F943">
            <v>1260</v>
          </cell>
        </row>
        <row r="944">
          <cell r="F944">
            <v>1500</v>
          </cell>
        </row>
        <row r="945">
          <cell r="F945">
            <v>1850</v>
          </cell>
        </row>
        <row r="946">
          <cell r="F946">
            <v>2100</v>
          </cell>
        </row>
        <row r="947">
          <cell r="F947">
            <v>2414.1</v>
          </cell>
        </row>
        <row r="948">
          <cell r="F948">
            <v>320</v>
          </cell>
        </row>
        <row r="950">
          <cell r="F950">
            <v>50</v>
          </cell>
        </row>
        <row r="961">
          <cell r="F961">
            <v>4.45</v>
          </cell>
        </row>
        <row r="962">
          <cell r="F962">
            <v>5.32</v>
          </cell>
        </row>
        <row r="963">
          <cell r="F963">
            <v>6.8</v>
          </cell>
        </row>
        <row r="964">
          <cell r="F964">
            <v>5.91</v>
          </cell>
        </row>
        <row r="965">
          <cell r="F965">
            <v>7.03</v>
          </cell>
        </row>
        <row r="966">
          <cell r="F966">
            <v>9</v>
          </cell>
        </row>
        <row r="967">
          <cell r="F967">
            <v>9.91</v>
          </cell>
        </row>
        <row r="968">
          <cell r="F968">
            <v>11.79</v>
          </cell>
        </row>
        <row r="969">
          <cell r="F969">
            <v>15.08</v>
          </cell>
        </row>
        <row r="1101">
          <cell r="F1101">
            <v>90.49</v>
          </cell>
        </row>
        <row r="1102">
          <cell r="F1102">
            <v>111.72</v>
          </cell>
        </row>
        <row r="1110">
          <cell r="F1110">
            <v>31.37</v>
          </cell>
        </row>
        <row r="1169">
          <cell r="F1169">
            <v>7.7</v>
          </cell>
        </row>
        <row r="1177">
          <cell r="F1177">
            <v>11.4</v>
          </cell>
        </row>
        <row r="1224">
          <cell r="F1224">
            <v>8.23</v>
          </cell>
        </row>
        <row r="1292">
          <cell r="F1292">
            <v>35</v>
          </cell>
        </row>
        <row r="1293">
          <cell r="F1293">
            <v>40</v>
          </cell>
        </row>
        <row r="1294">
          <cell r="F1294">
            <v>45</v>
          </cell>
        </row>
        <row r="1295">
          <cell r="F1295">
            <v>40</v>
          </cell>
        </row>
        <row r="1296">
          <cell r="F1296">
            <v>45</v>
          </cell>
        </row>
        <row r="1297">
          <cell r="F1297">
            <v>50</v>
          </cell>
        </row>
        <row r="1298">
          <cell r="F1298">
            <v>56</v>
          </cell>
        </row>
        <row r="1299">
          <cell r="F1299">
            <v>109.8</v>
          </cell>
        </row>
        <row r="1300">
          <cell r="F1300">
            <v>131.76</v>
          </cell>
        </row>
        <row r="1301">
          <cell r="F1301">
            <v>40</v>
          </cell>
        </row>
        <row r="1302">
          <cell r="F1302">
            <v>44</v>
          </cell>
        </row>
        <row r="1303">
          <cell r="F1303">
            <v>30</v>
          </cell>
        </row>
        <row r="1304">
          <cell r="F1304">
            <v>32</v>
          </cell>
        </row>
        <row r="1305">
          <cell r="F1305">
            <v>97.9</v>
          </cell>
        </row>
        <row r="1319">
          <cell r="F1319">
            <v>53</v>
          </cell>
        </row>
        <row r="1320">
          <cell r="F1320">
            <v>45</v>
          </cell>
        </row>
        <row r="1321">
          <cell r="F1321">
            <v>65</v>
          </cell>
        </row>
        <row r="1322">
          <cell r="F1322">
            <v>85</v>
          </cell>
        </row>
        <row r="1323">
          <cell r="F1323">
            <v>112.13</v>
          </cell>
        </row>
        <row r="1324">
          <cell r="F1324">
            <v>135</v>
          </cell>
        </row>
        <row r="1331">
          <cell r="F1331">
            <v>23</v>
          </cell>
        </row>
        <row r="1332">
          <cell r="F1332">
            <v>24</v>
          </cell>
        </row>
        <row r="1333">
          <cell r="F1333">
            <v>11</v>
          </cell>
        </row>
        <row r="1334">
          <cell r="F1334">
            <v>12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44">
          <cell r="F1444">
            <v>890</v>
          </cell>
        </row>
        <row r="1457">
          <cell r="F1457">
            <v>500</v>
          </cell>
        </row>
        <row r="1465">
          <cell r="F1465">
            <v>280</v>
          </cell>
        </row>
        <row r="1466">
          <cell r="F1466">
            <v>350</v>
          </cell>
        </row>
        <row r="1476">
          <cell r="F1476">
            <v>17300</v>
          </cell>
        </row>
        <row r="1494">
          <cell r="F1494">
            <v>100</v>
          </cell>
        </row>
        <row r="1530">
          <cell r="F1530">
            <v>3</v>
          </cell>
        </row>
        <row r="1533">
          <cell r="F1533">
            <v>3.75</v>
          </cell>
        </row>
        <row r="1534">
          <cell r="F1534">
            <v>3.12</v>
          </cell>
        </row>
        <row r="1541">
          <cell r="F1541">
            <v>151</v>
          </cell>
        </row>
        <row r="1547">
          <cell r="F1547">
            <v>249.75</v>
          </cell>
        </row>
        <row r="1548">
          <cell r="F1548">
            <v>137.36000000000001</v>
          </cell>
        </row>
        <row r="1549">
          <cell r="F1549">
            <v>0.75</v>
          </cell>
        </row>
        <row r="1550">
          <cell r="F1550">
            <v>0.75</v>
          </cell>
        </row>
        <row r="1553">
          <cell r="F1553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69">
          <cell r="F1569">
            <v>60</v>
          </cell>
        </row>
        <row r="1570">
          <cell r="F1570">
            <v>105</v>
          </cell>
        </row>
        <row r="1571">
          <cell r="F1571">
            <v>158.08000000000001</v>
          </cell>
        </row>
        <row r="1572">
          <cell r="F1572">
            <v>158.08000000000001</v>
          </cell>
        </row>
        <row r="1573">
          <cell r="F1573">
            <v>1.1599999999999999</v>
          </cell>
        </row>
        <row r="1574">
          <cell r="F1574">
            <v>2.37</v>
          </cell>
        </row>
        <row r="1575">
          <cell r="F1575">
            <v>3.53</v>
          </cell>
        </row>
        <row r="1576">
          <cell r="F1576">
            <v>5.9</v>
          </cell>
        </row>
        <row r="1577">
          <cell r="F1577">
            <v>9.49</v>
          </cell>
        </row>
        <row r="1578">
          <cell r="F1578">
            <v>14.23</v>
          </cell>
        </row>
        <row r="1579">
          <cell r="F1579">
            <v>19.079999999999998</v>
          </cell>
        </row>
        <row r="1580">
          <cell r="F1580">
            <v>60</v>
          </cell>
        </row>
        <row r="1581">
          <cell r="F1581">
            <v>105</v>
          </cell>
        </row>
        <row r="1582">
          <cell r="F1582">
            <v>158.08000000000001</v>
          </cell>
        </row>
        <row r="1599">
          <cell r="F1599">
            <v>22.5</v>
          </cell>
        </row>
        <row r="1606">
          <cell r="F1606">
            <v>800</v>
          </cell>
        </row>
        <row r="1607">
          <cell r="F1607">
            <v>0.3</v>
          </cell>
        </row>
        <row r="1610">
          <cell r="F1610">
            <v>35</v>
          </cell>
        </row>
        <row r="1611">
          <cell r="F1611">
            <v>509.43</v>
          </cell>
        </row>
        <row r="1613">
          <cell r="F1613">
            <v>800</v>
          </cell>
        </row>
        <row r="1614">
          <cell r="F1614">
            <v>22</v>
          </cell>
        </row>
        <row r="1628">
          <cell r="F1628">
            <v>0.47</v>
          </cell>
        </row>
        <row r="1631">
          <cell r="F1631">
            <v>0.47</v>
          </cell>
        </row>
        <row r="1632">
          <cell r="F1632">
            <v>0.3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Tabela Abril 2000"/>
      <sheetName val="TABELA"/>
      <sheetName val="PSCEGERAL"/>
      <sheetName val="Dados"/>
      <sheetName val="Planilha"/>
      <sheetName val="Page 1"/>
      <sheetName val="CRECHES"/>
      <sheetName val="MOBILIZ-CANTEIRO"/>
      <sheetName val="PQ"/>
      <sheetName val="8ª MP_BR_459"/>
      <sheetName val="PROJETO"/>
      <sheetName val="qorcamentodnerL1"/>
      <sheetName val="Anexos_PG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s e Beneficios"/>
      <sheetName val="Calculo do Custo Dem e Energ"/>
      <sheetName val="Cálculo de Perdas"/>
      <sheetName val="Cons. Perda de Demanda"/>
      <sheetName val="novo"/>
    </sheetNames>
    <sheetDataSet>
      <sheetData sheetId="0">
        <row r="13">
          <cell r="A13" t="str">
            <v>Número de Consumidores a serem regularizados</v>
          </cell>
          <cell r="B13" t="str">
            <v>u n</v>
          </cell>
          <cell r="C13" t="str">
            <v>NC</v>
          </cell>
          <cell r="D13">
            <v>22952</v>
          </cell>
        </row>
        <row r="14">
          <cell r="A14" t="str">
            <v>Consumo por consumidor antes da regularização</v>
          </cell>
          <cell r="B14" t="str">
            <v>kWh/mês</v>
          </cell>
          <cell r="C14" t="str">
            <v>Cantes</v>
          </cell>
          <cell r="D14">
            <v>219.61</v>
          </cell>
        </row>
        <row r="15">
          <cell r="A15" t="str">
            <v>Consumo por consumidor depois da regularização</v>
          </cell>
          <cell r="B15" t="str">
            <v>kWh/mês</v>
          </cell>
          <cell r="C15" t="str">
            <v>Cdepois</v>
          </cell>
          <cell r="D15">
            <v>108.7</v>
          </cell>
        </row>
        <row r="16">
          <cell r="A16" t="str">
            <v>Fator de Carga (Baixa Tensão)</v>
          </cell>
          <cell r="B16" t="str">
            <v>-</v>
          </cell>
          <cell r="C16" t="str">
            <v>FCbt</v>
          </cell>
          <cell r="D16">
            <v>0.47</v>
          </cell>
        </row>
        <row r="17">
          <cell r="A17" t="str">
            <v>Periodo do Estudo</v>
          </cell>
          <cell r="B17" t="str">
            <v>mês</v>
          </cell>
          <cell r="C17" t="str">
            <v>P</v>
          </cell>
          <cell r="D17">
            <v>12</v>
          </cell>
        </row>
        <row r="22">
          <cell r="A22" t="str">
            <v>Custo Total do Investimento</v>
          </cell>
          <cell r="B22" t="str">
            <v>R$</v>
          </cell>
          <cell r="C22" t="str">
            <v>CT</v>
          </cell>
          <cell r="D22">
            <v>6882150</v>
          </cell>
        </row>
        <row r="23">
          <cell r="A23" t="str">
            <v>Taxa de Remuneração ou Taxa de Desconto</v>
          </cell>
          <cell r="B23" t="str">
            <v>-</v>
          </cell>
          <cell r="C23" t="str">
            <v>a</v>
          </cell>
          <cell r="D23">
            <v>0.12</v>
          </cell>
        </row>
        <row r="24">
          <cell r="A24" t="str">
            <v>Vida Ùtil do Projeto</v>
          </cell>
          <cell r="B24" t="str">
            <v>ano</v>
          </cell>
          <cell r="C24" t="str">
            <v xml:space="preserve">n </v>
          </cell>
          <cell r="D24">
            <v>20</v>
          </cell>
        </row>
        <row r="25">
          <cell r="A25" t="str">
            <v>Taxa de Despesa Anual de Exploração</v>
          </cell>
          <cell r="B25" t="str">
            <v>(%)</v>
          </cell>
          <cell r="C25" t="str">
            <v>DE</v>
          </cell>
          <cell r="D25">
            <v>0.02</v>
          </cell>
        </row>
        <row r="26">
          <cell r="A26" t="str">
            <v>Taxa média de crescimento do Mercado</v>
          </cell>
          <cell r="B26" t="str">
            <v>(%)</v>
          </cell>
          <cell r="C26" t="str">
            <v>g</v>
          </cell>
          <cell r="D26">
            <v>0.06</v>
          </cell>
        </row>
      </sheetData>
      <sheetData sheetId="1"/>
      <sheetData sheetId="2">
        <row r="9">
          <cell r="A9" t="str">
            <v>Energia Requerida pelos Consumidores cadastrados</v>
          </cell>
          <cell r="B9" t="str">
            <v>MWh</v>
          </cell>
          <cell r="C9" t="str">
            <v>Cdist</v>
          </cell>
          <cell r="D9">
            <v>29938.58</v>
          </cell>
        </row>
        <row r="10">
          <cell r="A10" t="str">
            <v>Fator de carga Tipico do Sistema</v>
          </cell>
          <cell r="B10" t="str">
            <v>-</v>
          </cell>
          <cell r="C10" t="str">
            <v>Fc</v>
          </cell>
          <cell r="D10">
            <v>0.47</v>
          </cell>
        </row>
        <row r="14">
          <cell r="A14" t="str">
            <v xml:space="preserve">Tensão Nominal entre fases da rede primária </v>
          </cell>
          <cell r="B14" t="str">
            <v>kV</v>
          </cell>
          <cell r="C14" t="str">
            <v>V</v>
          </cell>
          <cell r="D14">
            <v>13.8</v>
          </cell>
        </row>
        <row r="15">
          <cell r="A15" t="str">
            <v>Fator de Potencia Tipico da Rede Primária</v>
          </cell>
          <cell r="B15" t="str">
            <v>-</v>
          </cell>
          <cell r="C15" t="str">
            <v>Cosat</v>
          </cell>
          <cell r="D15">
            <v>0.92</v>
          </cell>
        </row>
        <row r="19">
          <cell r="A19" t="str">
            <v>Número de trafos (MT/BT) SEC (trafos com rede secundária associada)</v>
          </cell>
          <cell r="B19" t="str">
            <v>u n</v>
          </cell>
          <cell r="C19" t="str">
            <v>Ns</v>
          </cell>
          <cell r="D19">
            <v>362</v>
          </cell>
        </row>
        <row r="21">
          <cell r="A21" t="str">
            <v>Potencia nominal dos trafos SEC</v>
          </cell>
          <cell r="B21" t="str">
            <v>kVA</v>
          </cell>
          <cell r="C21" t="str">
            <v>KVAs</v>
          </cell>
          <cell r="D21">
            <v>17362.5</v>
          </cell>
        </row>
        <row r="23">
          <cell r="A23" t="str">
            <v>Carregamento médio dos trafos SEC</v>
          </cell>
          <cell r="B23" t="str">
            <v>-</v>
          </cell>
          <cell r="C23" t="str">
            <v>fus</v>
          </cell>
          <cell r="D23">
            <v>0.49</v>
          </cell>
        </row>
        <row r="25">
          <cell r="A25" t="str">
            <v>Tensão entre fases da rede secundária</v>
          </cell>
          <cell r="B25" t="str">
            <v>V</v>
          </cell>
          <cell r="C25" t="str">
            <v>Vz</v>
          </cell>
          <cell r="D25">
            <v>220</v>
          </cell>
        </row>
        <row r="26">
          <cell r="A26" t="str">
            <v>Tensão entre fases e neutro da rede secundária</v>
          </cell>
          <cell r="B26" t="str">
            <v>V</v>
          </cell>
          <cell r="C26" t="str">
            <v>Vfn</v>
          </cell>
          <cell r="D26">
            <v>127</v>
          </cell>
        </row>
        <row r="27">
          <cell r="A27" t="str">
            <v>Fator de potencia tipica da rede secundária</v>
          </cell>
          <cell r="B27" t="str">
            <v>-</v>
          </cell>
          <cell r="C27" t="str">
            <v>Cosbt</v>
          </cell>
          <cell r="D27">
            <v>0.85</v>
          </cell>
        </row>
        <row r="28">
          <cell r="A28" t="str">
            <v>Resistencia do condutor da rede secundaria principal</v>
          </cell>
          <cell r="B28" t="str">
            <v>Ohm/km</v>
          </cell>
          <cell r="C28" t="str">
            <v>R1</v>
          </cell>
          <cell r="D28">
            <v>0.4274</v>
          </cell>
        </row>
        <row r="29">
          <cell r="A29" t="str">
            <v>Resistencia do condutor dos demais võs da rede secundária</v>
          </cell>
          <cell r="B29" t="str">
            <v>Ohm/km</v>
          </cell>
          <cell r="C29" t="str">
            <v>R2</v>
          </cell>
          <cell r="D29">
            <v>0.53910000000000002</v>
          </cell>
        </row>
        <row r="30">
          <cell r="A30" t="str">
            <v>Número médio de postes por rede secundária</v>
          </cell>
          <cell r="B30" t="str">
            <v>u n</v>
          </cell>
          <cell r="C30" t="str">
            <v>ns</v>
          </cell>
          <cell r="D30">
            <v>15</v>
          </cell>
        </row>
        <row r="31">
          <cell r="A31" t="str">
            <v>Fator de desequilibrio tipico da rede secundaria</v>
          </cell>
          <cell r="B31" t="str">
            <v>-</v>
          </cell>
          <cell r="C31" t="str">
            <v>TS</v>
          </cell>
          <cell r="D31">
            <v>1.1000000000000001</v>
          </cell>
        </row>
        <row r="32">
          <cell r="A32" t="str">
            <v>Número total de Consumidores</v>
          </cell>
          <cell r="B32" t="str">
            <v>u n</v>
          </cell>
          <cell r="C32" t="str">
            <v>Nc</v>
          </cell>
          <cell r="D32">
            <v>22952</v>
          </cell>
        </row>
        <row r="33">
          <cell r="A33" t="str">
            <v>Incidencia de consumidores monofasicos</v>
          </cell>
          <cell r="B33" t="str">
            <v>(%)</v>
          </cell>
          <cell r="C33" t="str">
            <v>i1</v>
          </cell>
          <cell r="D33">
            <v>0.79500000000000004</v>
          </cell>
        </row>
        <row r="34">
          <cell r="A34" t="str">
            <v>Incidencia de consumidores bifasicos</v>
          </cell>
          <cell r="B34" t="str">
            <v>(%)</v>
          </cell>
          <cell r="C34" t="str">
            <v>i2</v>
          </cell>
          <cell r="D34">
            <v>0.14000000000000001</v>
          </cell>
        </row>
        <row r="35">
          <cell r="A35" t="str">
            <v>Incidencia de consumidores Trifasicos</v>
          </cell>
          <cell r="B35" t="str">
            <v>(%)</v>
          </cell>
          <cell r="C35" t="str">
            <v>i3</v>
          </cell>
          <cell r="D35">
            <v>6.5000000000000002E-2</v>
          </cell>
        </row>
        <row r="36">
          <cell r="A36" t="str">
            <v>Resitencia do condutor do ramal de ligação</v>
          </cell>
          <cell r="B36" t="str">
            <v>Ohm/km</v>
          </cell>
          <cell r="C36" t="str">
            <v>Rl</v>
          </cell>
          <cell r="D36">
            <v>5.5159000000000002</v>
          </cell>
        </row>
        <row r="37">
          <cell r="A37" t="str">
            <v>Comprimento do ramal de ligação tipico</v>
          </cell>
          <cell r="B37" t="str">
            <v>km</v>
          </cell>
          <cell r="C37" t="str">
            <v>L</v>
          </cell>
          <cell r="D37">
            <v>1.4999999999999999E-2</v>
          </cell>
        </row>
        <row r="38">
          <cell r="A38" t="str">
            <v>Constante para o calculo do fator de perda</v>
          </cell>
          <cell r="B38" t="str">
            <v>-</v>
          </cell>
          <cell r="C38" t="str">
            <v>k</v>
          </cell>
          <cell r="D38">
            <v>0.15</v>
          </cell>
        </row>
      </sheetData>
      <sheetData sheetId="3"/>
      <sheetData sheetId="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ANEXO I"/>
      <sheetName val="ANEXO II"/>
      <sheetName val="DNIT"/>
      <sheetName val="ORSE"/>
      <sheetName val="Cronograma"/>
      <sheetName val="Memoria de cálculo"/>
      <sheetName val="comp. bdi"/>
      <sheetName val="COMP.PISO TÁTIL "/>
      <sheetName val="COMP. RAMPA"/>
    </sheetNames>
    <definedNames>
      <definedName name="AA" refersTo="#REF!" sheetId="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Cronograma"/>
    </sheetNames>
    <sheetDataSet>
      <sheetData sheetId="0">
        <row r="55">
          <cell r="F55">
            <v>17191.1515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AdmLocal"/>
      <sheetName val="CRONOGRAMA "/>
      <sheetName val="M.deCálc"/>
      <sheetName val="ResM.deCálc"/>
      <sheetName val="BDI"/>
      <sheetName val="LSO-C-D"/>
      <sheetName val="ANEXO1"/>
      <sheetName val="ANEXO2"/>
      <sheetName val="ANEXO3"/>
      <sheetName val="Fundações"/>
      <sheetName val="VigaPilar"/>
      <sheetName val="ResRapEsc"/>
      <sheetName val="PMT"/>
      <sheetName val="RESUMO"/>
      <sheetName val="Insumos"/>
      <sheetName val="CPU-01-14"/>
      <sheetName val="INS-01-14"/>
      <sheetName val="ProjExec."/>
      <sheetName val="EQUIPAMENTO BDI REDUZIDO 7000"/>
      <sheetName val="Comp."/>
      <sheetName val="Estrutural"/>
      <sheetName val="Plan1"/>
      <sheetName val="Instalaçõe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D2">
            <v>678</v>
          </cell>
        </row>
        <row r="3">
          <cell r="D3">
            <v>0.75</v>
          </cell>
        </row>
        <row r="25">
          <cell r="F25">
            <v>10.29</v>
          </cell>
        </row>
        <row r="31">
          <cell r="F31">
            <v>16.670000000000002</v>
          </cell>
        </row>
        <row r="34">
          <cell r="F34">
            <v>30</v>
          </cell>
        </row>
        <row r="66">
          <cell r="F66">
            <v>112.5</v>
          </cell>
        </row>
        <row r="67">
          <cell r="F67">
            <v>18.41</v>
          </cell>
        </row>
        <row r="68">
          <cell r="F68">
            <v>343.94</v>
          </cell>
        </row>
        <row r="69">
          <cell r="F69">
            <v>529.66999999999996</v>
          </cell>
        </row>
        <row r="70">
          <cell r="F70">
            <v>397.25</v>
          </cell>
        </row>
        <row r="71">
          <cell r="F71">
            <v>611.77</v>
          </cell>
        </row>
        <row r="94">
          <cell r="F94">
            <v>6.33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1">
          <cell r="F101">
            <v>56.27</v>
          </cell>
        </row>
        <row r="102">
          <cell r="F102">
            <v>5.5</v>
          </cell>
        </row>
        <row r="105">
          <cell r="F105">
            <v>1.5</v>
          </cell>
        </row>
        <row r="107">
          <cell r="F107">
            <v>8.9</v>
          </cell>
        </row>
        <row r="108">
          <cell r="F108">
            <v>15</v>
          </cell>
        </row>
        <row r="112">
          <cell r="F112">
            <v>40</v>
          </cell>
        </row>
        <row r="113">
          <cell r="F113">
            <v>40</v>
          </cell>
        </row>
        <row r="114">
          <cell r="F114">
            <v>7.98</v>
          </cell>
        </row>
        <row r="122">
          <cell r="F122">
            <v>36</v>
          </cell>
        </row>
        <row r="124">
          <cell r="F124">
            <v>3</v>
          </cell>
        </row>
        <row r="125">
          <cell r="F125">
            <v>11.5</v>
          </cell>
        </row>
        <row r="127">
          <cell r="F127">
            <v>120</v>
          </cell>
        </row>
        <row r="128">
          <cell r="F128">
            <v>86.14</v>
          </cell>
        </row>
        <row r="131">
          <cell r="F131">
            <v>35</v>
          </cell>
        </row>
        <row r="132">
          <cell r="F132">
            <v>21</v>
          </cell>
        </row>
        <row r="133">
          <cell r="F133">
            <v>88.704581358609801</v>
          </cell>
        </row>
        <row r="134">
          <cell r="F134">
            <v>18</v>
          </cell>
        </row>
        <row r="135">
          <cell r="F135">
            <v>20</v>
          </cell>
        </row>
        <row r="137">
          <cell r="F137">
            <v>10.5</v>
          </cell>
        </row>
        <row r="142">
          <cell r="F142">
            <v>24.6</v>
          </cell>
        </row>
        <row r="143">
          <cell r="F143">
            <v>24.6</v>
          </cell>
        </row>
        <row r="144">
          <cell r="F144">
            <v>24.7</v>
          </cell>
        </row>
        <row r="146">
          <cell r="F146">
            <v>24.9</v>
          </cell>
        </row>
        <row r="147">
          <cell r="F147">
            <v>24.6</v>
          </cell>
        </row>
        <row r="148">
          <cell r="F148">
            <v>27.06</v>
          </cell>
        </row>
        <row r="149">
          <cell r="F149">
            <v>25</v>
          </cell>
        </row>
        <row r="150">
          <cell r="F150">
            <v>29.67</v>
          </cell>
        </row>
        <row r="151">
          <cell r="F151">
            <v>31.98</v>
          </cell>
        </row>
        <row r="152">
          <cell r="F152">
            <v>18</v>
          </cell>
        </row>
        <row r="153">
          <cell r="F153">
            <v>21</v>
          </cell>
        </row>
        <row r="154">
          <cell r="F154">
            <v>25</v>
          </cell>
        </row>
        <row r="155">
          <cell r="F155">
            <v>54.9</v>
          </cell>
        </row>
        <row r="175">
          <cell r="F175">
            <v>26</v>
          </cell>
        </row>
        <row r="178">
          <cell r="F178">
            <v>22.4</v>
          </cell>
        </row>
        <row r="179">
          <cell r="F179">
            <v>22.6</v>
          </cell>
        </row>
        <row r="187">
          <cell r="F187">
            <v>63.24</v>
          </cell>
        </row>
        <row r="188">
          <cell r="F188">
            <v>43.29</v>
          </cell>
        </row>
        <row r="189">
          <cell r="F189">
            <v>37</v>
          </cell>
        </row>
        <row r="190">
          <cell r="F190">
            <v>243.11</v>
          </cell>
        </row>
        <row r="192">
          <cell r="F192">
            <v>30</v>
          </cell>
        </row>
        <row r="193">
          <cell r="F193">
            <v>23</v>
          </cell>
        </row>
        <row r="194">
          <cell r="F194">
            <v>24</v>
          </cell>
        </row>
        <row r="195">
          <cell r="F195">
            <v>25</v>
          </cell>
        </row>
        <row r="196">
          <cell r="F196">
            <v>4.5</v>
          </cell>
        </row>
        <row r="197">
          <cell r="F197">
            <v>7.61</v>
          </cell>
        </row>
        <row r="203">
          <cell r="F203">
            <v>26</v>
          </cell>
        </row>
        <row r="204">
          <cell r="F204">
            <v>35</v>
          </cell>
        </row>
        <row r="205">
          <cell r="F205">
            <v>40</v>
          </cell>
        </row>
        <row r="209">
          <cell r="F209">
            <v>120</v>
          </cell>
        </row>
        <row r="212">
          <cell r="F212">
            <v>446.43</v>
          </cell>
        </row>
        <row r="213">
          <cell r="F213">
            <v>445.45</v>
          </cell>
        </row>
        <row r="214">
          <cell r="F214">
            <v>436.22</v>
          </cell>
        </row>
        <row r="215">
          <cell r="F215">
            <v>219.59</v>
          </cell>
        </row>
        <row r="218">
          <cell r="F218">
            <v>518.62</v>
          </cell>
        </row>
        <row r="241">
          <cell r="F241">
            <v>13.33</v>
          </cell>
        </row>
        <row r="242">
          <cell r="F242">
            <v>4.4400000000000004</v>
          </cell>
        </row>
        <row r="244">
          <cell r="F244">
            <v>15.87</v>
          </cell>
        </row>
        <row r="247">
          <cell r="F247">
            <v>23.81</v>
          </cell>
        </row>
        <row r="249">
          <cell r="F249">
            <v>13.9</v>
          </cell>
        </row>
        <row r="250">
          <cell r="F250">
            <v>0.5</v>
          </cell>
        </row>
        <row r="251">
          <cell r="F251">
            <v>1.2</v>
          </cell>
        </row>
        <row r="252">
          <cell r="F252">
            <v>2.4900000000000002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42">
          <cell r="F342">
            <v>1.35</v>
          </cell>
        </row>
        <row r="359">
          <cell r="F359">
            <v>250</v>
          </cell>
        </row>
        <row r="360">
          <cell r="F360">
            <v>312.5</v>
          </cell>
        </row>
        <row r="362">
          <cell r="F362">
            <v>95</v>
          </cell>
        </row>
        <row r="363">
          <cell r="F363">
            <v>99.75</v>
          </cell>
        </row>
        <row r="401">
          <cell r="F401">
            <v>252</v>
          </cell>
        </row>
        <row r="402">
          <cell r="F402">
            <v>1079.97</v>
          </cell>
        </row>
        <row r="403">
          <cell r="F403">
            <v>269.99</v>
          </cell>
        </row>
        <row r="404">
          <cell r="F404">
            <v>265.58999999999997</v>
          </cell>
        </row>
        <row r="405">
          <cell r="F405">
            <v>227.65</v>
          </cell>
        </row>
        <row r="406">
          <cell r="F406">
            <v>215</v>
          </cell>
        </row>
        <row r="407">
          <cell r="F407">
            <v>70.72</v>
          </cell>
        </row>
        <row r="408">
          <cell r="F408">
            <v>200</v>
          </cell>
        </row>
        <row r="409">
          <cell r="F409">
            <v>225</v>
          </cell>
        </row>
        <row r="410">
          <cell r="F410">
            <v>250.01</v>
          </cell>
        </row>
        <row r="411">
          <cell r="F411">
            <v>273</v>
          </cell>
        </row>
        <row r="412">
          <cell r="F412">
            <v>150</v>
          </cell>
        </row>
        <row r="413">
          <cell r="F413">
            <v>120</v>
          </cell>
        </row>
        <row r="428">
          <cell r="F428">
            <v>36</v>
          </cell>
        </row>
        <row r="429">
          <cell r="F429">
            <v>43.2</v>
          </cell>
        </row>
        <row r="431">
          <cell r="F431">
            <v>36</v>
          </cell>
        </row>
        <row r="433">
          <cell r="F433">
            <v>86.4</v>
          </cell>
        </row>
        <row r="434">
          <cell r="F434">
            <v>144</v>
          </cell>
        </row>
        <row r="435">
          <cell r="F435">
            <v>150</v>
          </cell>
        </row>
        <row r="436">
          <cell r="F436">
            <v>54</v>
          </cell>
        </row>
        <row r="437">
          <cell r="F437">
            <v>60</v>
          </cell>
        </row>
        <row r="438">
          <cell r="F438">
            <v>75</v>
          </cell>
        </row>
        <row r="439">
          <cell r="F439">
            <v>108</v>
          </cell>
        </row>
        <row r="440">
          <cell r="F440">
            <v>112.5</v>
          </cell>
        </row>
        <row r="441">
          <cell r="F441">
            <v>225</v>
          </cell>
        </row>
        <row r="442">
          <cell r="F442">
            <v>247.5</v>
          </cell>
        </row>
        <row r="443">
          <cell r="F443">
            <v>140.25</v>
          </cell>
        </row>
        <row r="446">
          <cell r="F446">
            <v>48.79</v>
          </cell>
        </row>
        <row r="469">
          <cell r="F469">
            <v>64</v>
          </cell>
        </row>
        <row r="471">
          <cell r="F471">
            <v>120</v>
          </cell>
        </row>
        <row r="472">
          <cell r="F472">
            <v>132</v>
          </cell>
        </row>
        <row r="473">
          <cell r="F473">
            <v>198</v>
          </cell>
        </row>
        <row r="475">
          <cell r="F475">
            <v>198</v>
          </cell>
        </row>
        <row r="476">
          <cell r="F476">
            <v>237.6</v>
          </cell>
        </row>
        <row r="477">
          <cell r="F477">
            <v>264</v>
          </cell>
        </row>
        <row r="491">
          <cell r="F491">
            <v>80</v>
          </cell>
        </row>
        <row r="492">
          <cell r="F492">
            <v>28.8</v>
          </cell>
        </row>
        <row r="493">
          <cell r="F493">
            <v>35.200000000000003</v>
          </cell>
        </row>
        <row r="494">
          <cell r="F494">
            <v>52.8</v>
          </cell>
        </row>
        <row r="496">
          <cell r="F496">
            <v>71.430000000000007</v>
          </cell>
        </row>
        <row r="497">
          <cell r="F497">
            <v>95.24</v>
          </cell>
        </row>
        <row r="503">
          <cell r="F503">
            <v>162</v>
          </cell>
        </row>
        <row r="504">
          <cell r="F504">
            <v>252</v>
          </cell>
        </row>
        <row r="543">
          <cell r="F543">
            <v>75</v>
          </cell>
        </row>
        <row r="545">
          <cell r="F545">
            <v>84</v>
          </cell>
        </row>
        <row r="546">
          <cell r="F546">
            <v>105</v>
          </cell>
        </row>
        <row r="565">
          <cell r="F565">
            <v>1536.98</v>
          </cell>
        </row>
        <row r="566">
          <cell r="F566">
            <v>1307.3699999999999</v>
          </cell>
        </row>
        <row r="567">
          <cell r="F567">
            <v>1121.8599999999999</v>
          </cell>
        </row>
        <row r="568">
          <cell r="F568">
            <v>1000.58</v>
          </cell>
        </row>
        <row r="569">
          <cell r="F569">
            <v>2365.0100000000002</v>
          </cell>
        </row>
        <row r="570">
          <cell r="F570">
            <v>1455.39</v>
          </cell>
        </row>
        <row r="571">
          <cell r="F571">
            <v>441.03</v>
          </cell>
        </row>
        <row r="572">
          <cell r="F572">
            <v>529.23</v>
          </cell>
        </row>
        <row r="573">
          <cell r="F573">
            <v>573.34</v>
          </cell>
        </row>
        <row r="574">
          <cell r="F574">
            <v>1039.17</v>
          </cell>
        </row>
        <row r="575">
          <cell r="F575">
            <v>496.16</v>
          </cell>
        </row>
        <row r="576">
          <cell r="F576">
            <v>303.20999999999998</v>
          </cell>
        </row>
        <row r="577">
          <cell r="F577">
            <v>1032</v>
          </cell>
        </row>
        <row r="578">
          <cell r="F578">
            <v>1273.47</v>
          </cell>
        </row>
        <row r="579">
          <cell r="F579">
            <v>818.66</v>
          </cell>
        </row>
        <row r="580">
          <cell r="F580">
            <v>636.73</v>
          </cell>
        </row>
        <row r="581">
          <cell r="F581">
            <v>1203.8399999999999</v>
          </cell>
        </row>
        <row r="583">
          <cell r="F583">
            <v>1354.32</v>
          </cell>
        </row>
        <row r="584">
          <cell r="F584">
            <v>1504.8</v>
          </cell>
        </row>
        <row r="585">
          <cell r="F585">
            <v>2644.69</v>
          </cell>
        </row>
        <row r="586">
          <cell r="F586">
            <v>3002.08</v>
          </cell>
        </row>
        <row r="587">
          <cell r="F587">
            <v>4604.6899999999996</v>
          </cell>
        </row>
        <row r="588">
          <cell r="F588">
            <v>5146.42</v>
          </cell>
        </row>
        <row r="590">
          <cell r="F590">
            <v>3114.94</v>
          </cell>
        </row>
        <row r="593">
          <cell r="F593">
            <v>1805.76</v>
          </cell>
        </row>
        <row r="594">
          <cell r="F594">
            <v>3009.6</v>
          </cell>
        </row>
        <row r="595">
          <cell r="F595">
            <v>3950.1</v>
          </cell>
        </row>
        <row r="596">
          <cell r="F596">
            <v>4326.3</v>
          </cell>
        </row>
        <row r="600">
          <cell r="F600">
            <v>9.1999999999999993</v>
          </cell>
        </row>
        <row r="609">
          <cell r="F609">
            <v>3.71</v>
          </cell>
        </row>
        <row r="610">
          <cell r="F610">
            <v>8</v>
          </cell>
        </row>
        <row r="627">
          <cell r="F627">
            <v>228.23</v>
          </cell>
        </row>
        <row r="628">
          <cell r="F628">
            <v>60.14</v>
          </cell>
        </row>
        <row r="631">
          <cell r="F631">
            <v>3.2</v>
          </cell>
        </row>
        <row r="632">
          <cell r="F632">
            <v>2.31</v>
          </cell>
        </row>
        <row r="633">
          <cell r="F633">
            <v>2.75</v>
          </cell>
        </row>
        <row r="638">
          <cell r="F638">
            <v>3.26</v>
          </cell>
        </row>
        <row r="639">
          <cell r="F639">
            <v>5.44</v>
          </cell>
        </row>
        <row r="640">
          <cell r="F640">
            <v>5.98</v>
          </cell>
        </row>
        <row r="641">
          <cell r="F641">
            <v>9.7899999999999991</v>
          </cell>
        </row>
        <row r="677">
          <cell r="F677">
            <v>228.23</v>
          </cell>
        </row>
        <row r="678">
          <cell r="F678">
            <v>119.25</v>
          </cell>
        </row>
        <row r="679">
          <cell r="F679">
            <v>91.29</v>
          </cell>
        </row>
        <row r="680">
          <cell r="F680">
            <v>107.84</v>
          </cell>
        </row>
        <row r="681">
          <cell r="F681">
            <v>156.91</v>
          </cell>
        </row>
        <row r="682">
          <cell r="F682">
            <v>187.15</v>
          </cell>
        </row>
        <row r="685">
          <cell r="F685">
            <v>228.23</v>
          </cell>
        </row>
        <row r="686">
          <cell r="F686">
            <v>40.74</v>
          </cell>
        </row>
        <row r="687">
          <cell r="F687">
            <v>32.979999999999997</v>
          </cell>
        </row>
        <row r="688">
          <cell r="F688">
            <v>29.1</v>
          </cell>
        </row>
        <row r="689">
          <cell r="F689">
            <v>25.22</v>
          </cell>
        </row>
        <row r="690">
          <cell r="F690">
            <v>15</v>
          </cell>
        </row>
        <row r="691">
          <cell r="F691">
            <v>285.29000000000002</v>
          </cell>
        </row>
        <row r="695">
          <cell r="F695">
            <v>20</v>
          </cell>
        </row>
        <row r="697">
          <cell r="F697">
            <v>552</v>
          </cell>
        </row>
        <row r="698">
          <cell r="F698">
            <v>644</v>
          </cell>
        </row>
        <row r="711">
          <cell r="F711">
            <v>70.55</v>
          </cell>
        </row>
        <row r="712">
          <cell r="F712">
            <v>47.9</v>
          </cell>
        </row>
        <row r="713">
          <cell r="F713">
            <v>28.2</v>
          </cell>
        </row>
        <row r="714">
          <cell r="F714">
            <v>17.350000000000001</v>
          </cell>
        </row>
        <row r="718">
          <cell r="F718">
            <v>1.2999999999999998</v>
          </cell>
        </row>
        <row r="719">
          <cell r="F719">
            <v>4.5</v>
          </cell>
        </row>
        <row r="722">
          <cell r="F722">
            <v>1.4</v>
          </cell>
        </row>
        <row r="723">
          <cell r="F723">
            <v>1</v>
          </cell>
        </row>
        <row r="728">
          <cell r="F728">
            <v>29.9</v>
          </cell>
        </row>
        <row r="731">
          <cell r="F731">
            <v>11.12</v>
          </cell>
        </row>
        <row r="732">
          <cell r="F732">
            <v>16.79</v>
          </cell>
        </row>
        <row r="733">
          <cell r="F733">
            <v>25.35</v>
          </cell>
        </row>
        <row r="741">
          <cell r="F741">
            <v>9.9</v>
          </cell>
        </row>
        <row r="747">
          <cell r="F747">
            <v>3.48</v>
          </cell>
        </row>
        <row r="748">
          <cell r="F748">
            <v>47.7</v>
          </cell>
        </row>
        <row r="753">
          <cell r="F753">
            <v>5.94</v>
          </cell>
        </row>
        <row r="754">
          <cell r="F754">
            <v>3.9</v>
          </cell>
        </row>
        <row r="755">
          <cell r="F755">
            <v>49.9</v>
          </cell>
        </row>
        <row r="763">
          <cell r="F763">
            <v>12.38</v>
          </cell>
        </row>
        <row r="764">
          <cell r="F764">
            <v>24.8</v>
          </cell>
        </row>
        <row r="766">
          <cell r="F766">
            <v>22.9</v>
          </cell>
        </row>
        <row r="767">
          <cell r="F767">
            <v>79.8</v>
          </cell>
        </row>
        <row r="768">
          <cell r="F768">
            <v>13.5</v>
          </cell>
        </row>
        <row r="769">
          <cell r="F769">
            <v>5</v>
          </cell>
        </row>
        <row r="770">
          <cell r="F770">
            <v>79.8</v>
          </cell>
        </row>
        <row r="771">
          <cell r="F771">
            <v>90</v>
          </cell>
        </row>
        <row r="772">
          <cell r="F772">
            <v>100</v>
          </cell>
        </row>
        <row r="773">
          <cell r="F773">
            <v>120</v>
          </cell>
        </row>
        <row r="774">
          <cell r="F774">
            <v>90</v>
          </cell>
        </row>
        <row r="775">
          <cell r="F775">
            <v>111.6</v>
          </cell>
        </row>
        <row r="776">
          <cell r="F776">
            <v>79.8</v>
          </cell>
        </row>
        <row r="777">
          <cell r="F777">
            <v>81.2</v>
          </cell>
        </row>
        <row r="778">
          <cell r="F778">
            <v>57.9</v>
          </cell>
        </row>
        <row r="779">
          <cell r="F779">
            <v>79.8</v>
          </cell>
        </row>
        <row r="780">
          <cell r="F780">
            <v>90</v>
          </cell>
        </row>
        <row r="781">
          <cell r="F781">
            <v>67</v>
          </cell>
        </row>
        <row r="782">
          <cell r="F782">
            <v>21.3</v>
          </cell>
        </row>
        <row r="783">
          <cell r="F783">
            <v>25</v>
          </cell>
        </row>
        <row r="784">
          <cell r="F784">
            <v>400</v>
          </cell>
        </row>
        <row r="786">
          <cell r="F786">
            <v>90</v>
          </cell>
        </row>
        <row r="787">
          <cell r="F787">
            <v>99</v>
          </cell>
        </row>
        <row r="788">
          <cell r="F788">
            <v>110</v>
          </cell>
        </row>
        <row r="789">
          <cell r="F789">
            <v>539.88</v>
          </cell>
        </row>
        <row r="795">
          <cell r="F795">
            <v>21</v>
          </cell>
        </row>
        <row r="796">
          <cell r="F796">
            <v>22</v>
          </cell>
        </row>
        <row r="797">
          <cell r="F797">
            <v>5</v>
          </cell>
        </row>
        <row r="798">
          <cell r="F798">
            <v>99</v>
          </cell>
        </row>
        <row r="807">
          <cell r="F807">
            <v>14.9</v>
          </cell>
        </row>
        <row r="808">
          <cell r="F808">
            <v>19.329999999999998</v>
          </cell>
        </row>
        <row r="811">
          <cell r="F811">
            <v>20</v>
          </cell>
        </row>
        <row r="814">
          <cell r="F814">
            <v>5.35</v>
          </cell>
        </row>
        <row r="817">
          <cell r="F817">
            <v>5.35</v>
          </cell>
        </row>
        <row r="821">
          <cell r="F821">
            <v>5.2</v>
          </cell>
        </row>
        <row r="825">
          <cell r="F825">
            <v>4.83</v>
          </cell>
        </row>
        <row r="828">
          <cell r="F828">
            <v>15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39">
          <cell r="F839">
            <v>1.21</v>
          </cell>
        </row>
        <row r="840">
          <cell r="F840">
            <v>1.3</v>
          </cell>
        </row>
        <row r="861">
          <cell r="F861">
            <v>1.57</v>
          </cell>
        </row>
        <row r="862">
          <cell r="F862">
            <v>1.76</v>
          </cell>
        </row>
        <row r="875">
          <cell r="F875">
            <v>0.99</v>
          </cell>
        </row>
        <row r="877">
          <cell r="F877">
            <v>14</v>
          </cell>
        </row>
        <row r="878">
          <cell r="F878">
            <v>16</v>
          </cell>
        </row>
        <row r="879">
          <cell r="F879">
            <v>390</v>
          </cell>
        </row>
        <row r="880">
          <cell r="F880">
            <v>480</v>
          </cell>
        </row>
        <row r="892">
          <cell r="F892">
            <v>5</v>
          </cell>
        </row>
        <row r="893">
          <cell r="F893">
            <v>3.42</v>
          </cell>
        </row>
        <row r="894">
          <cell r="F894">
            <v>4.5599999999999996</v>
          </cell>
        </row>
        <row r="895">
          <cell r="F895">
            <v>5.7</v>
          </cell>
        </row>
        <row r="896">
          <cell r="F896">
            <v>0.61</v>
          </cell>
        </row>
        <row r="897">
          <cell r="F897">
            <v>0.61</v>
          </cell>
        </row>
        <row r="898">
          <cell r="F898">
            <v>0.5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8">
          <cell r="F928">
            <v>2</v>
          </cell>
        </row>
        <row r="929">
          <cell r="F929">
            <v>1.5</v>
          </cell>
        </row>
        <row r="930">
          <cell r="F930">
            <v>1.63</v>
          </cell>
        </row>
        <row r="931">
          <cell r="F931">
            <v>2.0299999999999998</v>
          </cell>
        </row>
        <row r="932">
          <cell r="F932">
            <v>2.83</v>
          </cell>
        </row>
        <row r="934">
          <cell r="F934">
            <v>193.72</v>
          </cell>
        </row>
        <row r="947">
          <cell r="F947">
            <v>2414.1</v>
          </cell>
        </row>
        <row r="948">
          <cell r="F948">
            <v>320</v>
          </cell>
        </row>
        <row r="949">
          <cell r="F949">
            <v>25</v>
          </cell>
        </row>
        <row r="950">
          <cell r="F950">
            <v>50</v>
          </cell>
        </row>
        <row r="951">
          <cell r="F951">
            <v>30</v>
          </cell>
        </row>
        <row r="952">
          <cell r="F952">
            <v>37</v>
          </cell>
        </row>
        <row r="955">
          <cell r="F955">
            <v>800</v>
          </cell>
        </row>
        <row r="956">
          <cell r="F956">
            <v>1041.67</v>
          </cell>
        </row>
        <row r="957">
          <cell r="F957">
            <v>1500</v>
          </cell>
        </row>
        <row r="958">
          <cell r="F958">
            <v>2.93</v>
          </cell>
        </row>
        <row r="959">
          <cell r="F959">
            <v>3.49</v>
          </cell>
        </row>
        <row r="960">
          <cell r="F960">
            <v>4.47</v>
          </cell>
        </row>
        <row r="1005">
          <cell r="F1005">
            <v>24.4</v>
          </cell>
        </row>
        <row r="1006">
          <cell r="F1006">
            <v>29.28</v>
          </cell>
        </row>
        <row r="1007">
          <cell r="F1007">
            <v>49.15</v>
          </cell>
        </row>
        <row r="1009">
          <cell r="F1009">
            <v>2.2000000000000002</v>
          </cell>
        </row>
        <row r="1020">
          <cell r="F1020">
            <v>109.9</v>
          </cell>
        </row>
        <row r="1027">
          <cell r="F1027">
            <v>14.07</v>
          </cell>
        </row>
        <row r="1101">
          <cell r="F1101">
            <v>90.49</v>
          </cell>
        </row>
        <row r="1102">
          <cell r="F1102">
            <v>111.72</v>
          </cell>
        </row>
        <row r="1122">
          <cell r="F1122">
            <v>40</v>
          </cell>
        </row>
        <row r="1123">
          <cell r="F1123">
            <v>30</v>
          </cell>
        </row>
        <row r="1170">
          <cell r="F1170">
            <v>146.56</v>
          </cell>
        </row>
        <row r="1183">
          <cell r="F1183">
            <v>19.420000000000002</v>
          </cell>
        </row>
        <row r="1184">
          <cell r="F1184">
            <v>30</v>
          </cell>
        </row>
        <row r="1224">
          <cell r="F1224">
            <v>8.23</v>
          </cell>
        </row>
        <row r="1233">
          <cell r="F1233">
            <v>1.17</v>
          </cell>
        </row>
        <row r="1234">
          <cell r="F1234">
            <v>20</v>
          </cell>
        </row>
        <row r="1235">
          <cell r="F1235">
            <v>6.1</v>
          </cell>
        </row>
        <row r="1257">
          <cell r="F1257">
            <v>39.9</v>
          </cell>
        </row>
        <row r="1264">
          <cell r="F1264">
            <v>112.53</v>
          </cell>
        </row>
        <row r="1267">
          <cell r="F1267">
            <v>14.9</v>
          </cell>
        </row>
        <row r="1270">
          <cell r="F1270">
            <v>3.48</v>
          </cell>
        </row>
        <row r="1274">
          <cell r="F1274">
            <v>3.48</v>
          </cell>
        </row>
        <row r="1279">
          <cell r="F1279">
            <v>3.48</v>
          </cell>
        </row>
        <row r="1283">
          <cell r="F1283">
            <v>7</v>
          </cell>
        </row>
        <row r="1291">
          <cell r="F1291">
            <v>55.8</v>
          </cell>
        </row>
        <row r="1295">
          <cell r="F1295">
            <v>40</v>
          </cell>
        </row>
        <row r="1297">
          <cell r="F1297">
            <v>50</v>
          </cell>
        </row>
        <row r="1300">
          <cell r="F1300">
            <v>131.76</v>
          </cell>
        </row>
        <row r="1310">
          <cell r="F1310">
            <v>434.62</v>
          </cell>
        </row>
        <row r="1311">
          <cell r="F1311">
            <v>1214.5</v>
          </cell>
        </row>
        <row r="1312">
          <cell r="F1312">
            <v>4578.34</v>
          </cell>
        </row>
        <row r="1313">
          <cell r="F1313">
            <v>206</v>
          </cell>
        </row>
        <row r="1319">
          <cell r="F1319">
            <v>53</v>
          </cell>
        </row>
        <row r="1321">
          <cell r="F1321">
            <v>65</v>
          </cell>
        </row>
        <row r="1324">
          <cell r="F1324">
            <v>135</v>
          </cell>
        </row>
        <row r="1332">
          <cell r="F1332">
            <v>24</v>
          </cell>
        </row>
        <row r="1333">
          <cell r="F1333">
            <v>11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33">
          <cell r="F1433">
            <v>159</v>
          </cell>
        </row>
        <row r="1434">
          <cell r="F1434">
            <v>165</v>
          </cell>
        </row>
        <row r="1435">
          <cell r="F1435">
            <v>2111.4499999999998</v>
          </cell>
        </row>
        <row r="1436">
          <cell r="F1436">
            <v>2200</v>
          </cell>
        </row>
        <row r="1439">
          <cell r="F1439">
            <v>3.5</v>
          </cell>
        </row>
        <row r="1440">
          <cell r="F1440">
            <v>3.5</v>
          </cell>
        </row>
        <row r="1441">
          <cell r="F1441">
            <v>3.5</v>
          </cell>
        </row>
        <row r="1443">
          <cell r="F1443">
            <v>3.5</v>
          </cell>
        </row>
        <row r="1444">
          <cell r="F1444">
            <v>890</v>
          </cell>
        </row>
        <row r="1455">
          <cell r="F1455">
            <v>1458.33</v>
          </cell>
        </row>
        <row r="1457">
          <cell r="F1457">
            <v>500</v>
          </cell>
        </row>
        <row r="1458">
          <cell r="F1458">
            <v>60</v>
          </cell>
        </row>
        <row r="1459">
          <cell r="F1459">
            <v>40</v>
          </cell>
        </row>
        <row r="1465">
          <cell r="F1465">
            <v>280</v>
          </cell>
        </row>
        <row r="1466">
          <cell r="F1466">
            <v>350</v>
          </cell>
        </row>
        <row r="1473">
          <cell r="F1473">
            <v>300</v>
          </cell>
        </row>
        <row r="1474">
          <cell r="F1474">
            <v>10000</v>
          </cell>
        </row>
        <row r="1475">
          <cell r="F1475">
            <v>17000</v>
          </cell>
        </row>
        <row r="1476">
          <cell r="F1476">
            <v>17300</v>
          </cell>
        </row>
        <row r="1477">
          <cell r="F1477">
            <v>1600</v>
          </cell>
        </row>
        <row r="1478">
          <cell r="F1478">
            <v>448.96</v>
          </cell>
        </row>
        <row r="1479">
          <cell r="F1479">
            <v>350.57</v>
          </cell>
        </row>
        <row r="1480">
          <cell r="F1480">
            <v>2179.86</v>
          </cell>
        </row>
        <row r="1481">
          <cell r="F1481">
            <v>60.82</v>
          </cell>
        </row>
        <row r="1485">
          <cell r="F1485">
            <v>0.03</v>
          </cell>
        </row>
        <row r="1487">
          <cell r="F1487">
            <v>0.03</v>
          </cell>
        </row>
        <row r="1522">
          <cell r="F1522">
            <v>10</v>
          </cell>
        </row>
        <row r="1523">
          <cell r="F1523">
            <v>12</v>
          </cell>
        </row>
        <row r="1524">
          <cell r="F1524">
            <v>50</v>
          </cell>
        </row>
        <row r="1541">
          <cell r="F1541">
            <v>151</v>
          </cell>
        </row>
        <row r="1551">
          <cell r="F1551">
            <v>0.75</v>
          </cell>
        </row>
        <row r="1552">
          <cell r="F1552">
            <v>94</v>
          </cell>
        </row>
        <row r="1554">
          <cell r="F1554">
            <v>161</v>
          </cell>
        </row>
        <row r="1555">
          <cell r="F1555">
            <v>151</v>
          </cell>
        </row>
        <row r="1556">
          <cell r="F1556">
            <v>151</v>
          </cell>
        </row>
        <row r="1557">
          <cell r="F1557">
            <v>151</v>
          </cell>
        </row>
        <row r="1558">
          <cell r="F1558">
            <v>151</v>
          </cell>
        </row>
        <row r="1559">
          <cell r="F1559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94">
          <cell r="F1594">
            <v>24.375</v>
          </cell>
        </row>
        <row r="1595">
          <cell r="F1595" t="e">
            <v>#DIV/0!</v>
          </cell>
        </row>
        <row r="1598">
          <cell r="F1598">
            <v>66.98</v>
          </cell>
        </row>
        <row r="1599">
          <cell r="F1599">
            <v>22.5</v>
          </cell>
        </row>
        <row r="1602">
          <cell r="F1602">
            <v>1.28</v>
          </cell>
        </row>
        <row r="1603">
          <cell r="F1603">
            <v>0.83</v>
          </cell>
        </row>
        <row r="1612">
          <cell r="F1612">
            <v>161.54</v>
          </cell>
        </row>
        <row r="1613">
          <cell r="F1613">
            <v>800</v>
          </cell>
        </row>
        <row r="1614">
          <cell r="F1614">
            <v>22</v>
          </cell>
        </row>
        <row r="1615">
          <cell r="F1615">
            <v>100</v>
          </cell>
        </row>
        <row r="1616">
          <cell r="F1616">
            <v>210</v>
          </cell>
        </row>
        <row r="1630">
          <cell r="F1630">
            <v>0.3</v>
          </cell>
        </row>
        <row r="1632">
          <cell r="F1632">
            <v>0.3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LTS"/>
      <sheetName val="LTS UH"/>
      <sheetName val="1999"/>
      <sheetName val="1999 UT "/>
      <sheetName val="2000"/>
      <sheetName val="2000 UH"/>
      <sheetName val="2001"/>
      <sheetName val="2002"/>
      <sheetName val="2002 UH"/>
      <sheetName val="2003"/>
      <sheetName val="2004"/>
      <sheetName val="2004 UH"/>
      <sheetName val="2005"/>
      <sheetName val="2006"/>
      <sheetName val="2007"/>
      <sheetName val="modulos"/>
      <sheetName val="Obras99"/>
      <sheetName val="EXISTENTE"/>
      <sheetName val="CampoGrande REAT"/>
      <sheetName val="MERBAR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RONOGRAMA"/>
      <sheetName val="ORÇ SAA"/>
      <sheetName val="COMPOSIÇÕES"/>
      <sheetName val="MEMÓRIA_CÁLCULO"/>
      <sheetName val="ADUT PRINCIPAL"/>
      <sheetName val="Sec GERAL"/>
      <sheetName val="L Domiciliar"/>
      <sheetName val="Adm Local"/>
      <sheetName val="C.DESSALINIZADOR"/>
      <sheetName val="INSUMOS"/>
      <sheetName val="BDI (3)"/>
      <sheetName val="Enc-C-D"/>
      <sheetName val="Plan1"/>
      <sheetName val="INS-03-14"/>
      <sheetName val="CPU-03-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D5">
            <v>0.14019999999999999</v>
          </cell>
        </row>
        <row r="35">
          <cell r="E35">
            <v>0.06</v>
          </cell>
        </row>
        <row r="39">
          <cell r="E39">
            <v>78.400000000000006</v>
          </cell>
        </row>
        <row r="43">
          <cell r="E43">
            <v>350</v>
          </cell>
        </row>
        <row r="44">
          <cell r="E44">
            <v>9.5</v>
          </cell>
        </row>
        <row r="49">
          <cell r="E49">
            <v>2</v>
          </cell>
        </row>
        <row r="50">
          <cell r="E50">
            <v>0.37</v>
          </cell>
        </row>
        <row r="51">
          <cell r="E51">
            <v>0.08</v>
          </cell>
        </row>
        <row r="60">
          <cell r="E60">
            <v>1137</v>
          </cell>
        </row>
        <row r="61">
          <cell r="E61">
            <v>2100</v>
          </cell>
        </row>
        <row r="62">
          <cell r="E62">
            <v>2950</v>
          </cell>
        </row>
        <row r="63">
          <cell r="E63">
            <v>4350</v>
          </cell>
        </row>
        <row r="64">
          <cell r="E64">
            <v>1264</v>
          </cell>
        </row>
        <row r="65">
          <cell r="E65">
            <v>1772.08</v>
          </cell>
        </row>
        <row r="66">
          <cell r="E66">
            <v>2933.4</v>
          </cell>
        </row>
        <row r="67">
          <cell r="E67">
            <v>3686</v>
          </cell>
        </row>
        <row r="68">
          <cell r="E68">
            <v>4290</v>
          </cell>
        </row>
        <row r="69">
          <cell r="E69">
            <v>2147</v>
          </cell>
        </row>
        <row r="70">
          <cell r="E70">
            <v>4100</v>
          </cell>
        </row>
        <row r="71">
          <cell r="E71">
            <v>6900</v>
          </cell>
        </row>
        <row r="73">
          <cell r="E73">
            <v>3600</v>
          </cell>
        </row>
        <row r="74">
          <cell r="E74">
            <v>6244.28</v>
          </cell>
        </row>
        <row r="75">
          <cell r="E75">
            <v>5520</v>
          </cell>
        </row>
        <row r="77">
          <cell r="E77">
            <v>7760</v>
          </cell>
        </row>
        <row r="78">
          <cell r="E78">
            <v>8506.6</v>
          </cell>
        </row>
        <row r="79">
          <cell r="E79">
            <v>3</v>
          </cell>
        </row>
        <row r="80">
          <cell r="E80">
            <v>850</v>
          </cell>
        </row>
        <row r="81">
          <cell r="E81">
            <v>3.84</v>
          </cell>
        </row>
        <row r="82">
          <cell r="E82">
            <v>4</v>
          </cell>
        </row>
        <row r="83">
          <cell r="E83">
            <v>5.1100000000000003</v>
          </cell>
        </row>
        <row r="87">
          <cell r="E87">
            <v>10.19</v>
          </cell>
        </row>
        <row r="88">
          <cell r="E88">
            <v>12.23</v>
          </cell>
        </row>
        <row r="89">
          <cell r="E89">
            <v>15.89</v>
          </cell>
        </row>
        <row r="90">
          <cell r="E90">
            <v>17.64</v>
          </cell>
        </row>
        <row r="91">
          <cell r="E91">
            <v>21.28</v>
          </cell>
        </row>
        <row r="92">
          <cell r="E92">
            <v>26.6</v>
          </cell>
        </row>
        <row r="93">
          <cell r="E93">
            <v>20</v>
          </cell>
        </row>
        <row r="94">
          <cell r="E94">
            <v>18</v>
          </cell>
        </row>
        <row r="95">
          <cell r="E95">
            <v>8.6999999999999993</v>
          </cell>
        </row>
        <row r="96">
          <cell r="E96">
            <v>16.8</v>
          </cell>
        </row>
        <row r="98">
          <cell r="E98">
            <v>3.43</v>
          </cell>
        </row>
        <row r="99">
          <cell r="E99">
            <v>8.2899999999999991</v>
          </cell>
        </row>
        <row r="100">
          <cell r="E100">
            <v>74</v>
          </cell>
        </row>
        <row r="103">
          <cell r="E103">
            <v>1000</v>
          </cell>
        </row>
        <row r="104">
          <cell r="E104">
            <v>600</v>
          </cell>
        </row>
        <row r="105">
          <cell r="E105">
            <v>1000</v>
          </cell>
        </row>
        <row r="106">
          <cell r="E106">
            <v>6</v>
          </cell>
        </row>
        <row r="107">
          <cell r="E107">
            <v>9</v>
          </cell>
        </row>
        <row r="133">
          <cell r="E133">
            <v>40</v>
          </cell>
        </row>
        <row r="135">
          <cell r="E135">
            <v>32</v>
          </cell>
        </row>
        <row r="137">
          <cell r="E137">
            <v>52</v>
          </cell>
        </row>
        <row r="138">
          <cell r="E138">
            <v>15900</v>
          </cell>
        </row>
        <row r="139">
          <cell r="E139">
            <v>3650</v>
          </cell>
        </row>
        <row r="140">
          <cell r="E140">
            <v>3</v>
          </cell>
        </row>
        <row r="141">
          <cell r="E141">
            <v>224</v>
          </cell>
        </row>
        <row r="143">
          <cell r="E143">
            <v>8</v>
          </cell>
        </row>
        <row r="149">
          <cell r="E149">
            <v>43</v>
          </cell>
        </row>
        <row r="163">
          <cell r="E163">
            <v>3</v>
          </cell>
        </row>
        <row r="167">
          <cell r="E167">
            <v>0.39</v>
          </cell>
        </row>
        <row r="169">
          <cell r="E169">
            <v>0.53</v>
          </cell>
        </row>
        <row r="171">
          <cell r="E171">
            <v>1.1499999999999999</v>
          </cell>
        </row>
        <row r="173">
          <cell r="E173">
            <v>10.42</v>
          </cell>
        </row>
        <row r="174">
          <cell r="E174">
            <v>15.1</v>
          </cell>
        </row>
        <row r="175">
          <cell r="E175">
            <v>0.25</v>
          </cell>
        </row>
        <row r="188">
          <cell r="E188">
            <v>22.52</v>
          </cell>
        </row>
        <row r="189">
          <cell r="E189">
            <v>9.26</v>
          </cell>
        </row>
      </sheetData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lan2"/>
      <sheetName val="Insumos Sinapi"/>
      <sheetName val="Hidro-sanit.barracão"/>
      <sheetName val="Instalação Elétrica Barracão"/>
      <sheetName val="Barracão"/>
      <sheetName val="AUXILIAR"/>
      <sheetName val="PRINCIPAL"/>
      <sheetName val="PAV.POLIÉD"/>
      <sheetName val="RESUMIDA"/>
      <sheetName val="US"/>
    </sheetNames>
    <sheetDataSet>
      <sheetData sheetId="0">
        <row r="10">
          <cell r="H10">
            <v>26.85</v>
          </cell>
        </row>
      </sheetData>
      <sheetData sheetId="1"/>
      <sheetData sheetId="2"/>
      <sheetData sheetId="3"/>
      <sheetData sheetId="4"/>
      <sheetData sheetId="5"/>
      <sheetData sheetId="6">
        <row r="391">
          <cell r="I391">
            <v>7</v>
          </cell>
        </row>
      </sheetData>
      <sheetData sheetId="7">
        <row r="21">
          <cell r="I21">
            <v>26.560000000000002</v>
          </cell>
        </row>
      </sheetData>
      <sheetData sheetId="8">
        <row r="24">
          <cell r="I24">
            <v>47.089999999999996</v>
          </cell>
        </row>
      </sheetData>
      <sheetData sheetId="9">
        <row r="333">
          <cell r="D333">
            <v>47.089999999999996</v>
          </cell>
        </row>
      </sheetData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a- equipes proj. exec."/>
      <sheetName val="PROJETO EXECUTIVO SPDA"/>
    </sheetNames>
    <definedNames>
      <definedName name="AA" refersTo="#REF!"/>
      <definedName name="dnit" refersTo="#REF!"/>
    </defined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Quadro + Gráfico"/>
      <sheetName val="Custo do CM-30"/>
      <sheetName val="Cálculo"/>
      <sheetName val="Preços"/>
      <sheetName val="Desp. Apoio"/>
      <sheetName val="memória de calculo_liquida"/>
      <sheetName val="Fresagem de Pista Ago-98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Proposta"/>
      <sheetName val="CRON.NOVO.ARIPUANA"/>
      <sheetName val="Carimbo de Nota"/>
      <sheetName val="P3"/>
      <sheetName val="PLANILHA ATUALIZADA"/>
      <sheetName val="Auxiliar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Conc 20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GERAL"/>
      <sheetName val="RESUMO SUDENE"/>
      <sheetName val="RESUMO PM"/>
      <sheetName val="MEMÓRIA_CÁLCULO"/>
      <sheetName val="EVOLUÇÃO"/>
      <sheetName val="ADUT GERAL"/>
      <sheetName val="ORÇ SAA geral"/>
      <sheetName val="ORÇ SAA SUDENE"/>
      <sheetName val="Sec PIRIPIRI"/>
      <sheetName val="Sec PIRIPIRI - II"/>
      <sheetName val="Sec CARNAÍBA"/>
      <sheetName val="Sec BREJO"/>
      <sheetName val="COMPOSIÇÕES"/>
      <sheetName val="L Domiciliar"/>
      <sheetName val="C.BOMBA 5,29"/>
      <sheetName val="CASA DE BOMBA 9,31m²"/>
      <sheetName val="Adm Local"/>
      <sheetName val="CRONOGRAMA"/>
      <sheetName val="BDI"/>
      <sheetName val="INSUMOS"/>
      <sheetName val="MEMO CASA DE BOMBA 9,31m²"/>
      <sheetName val="ENC SOCIAIS"/>
      <sheetName val="Sec PIÇARRA"/>
      <sheetName val="Sec NOVO PLANALTO"/>
      <sheetName val="Sec MALHADA"/>
      <sheetName val="Sec BELAMENTO"/>
      <sheetName val="Sec VARZEA GRANDE"/>
      <sheetName val="Sec CAVADA"/>
      <sheetName val="Sec CAJAZEIRAS"/>
      <sheetName val="Sec PALESTINA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46">
          <cell r="E246">
            <v>430.95</v>
          </cell>
        </row>
        <row r="247">
          <cell r="E247">
            <v>27.22</v>
          </cell>
        </row>
        <row r="248">
          <cell r="E248">
            <v>70.89</v>
          </cell>
        </row>
        <row r="249">
          <cell r="E249">
            <v>146.06</v>
          </cell>
        </row>
        <row r="250">
          <cell r="E250">
            <v>55</v>
          </cell>
        </row>
        <row r="251">
          <cell r="E251">
            <v>65</v>
          </cell>
        </row>
        <row r="252">
          <cell r="E252">
            <v>70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64F14-1498-4DDF-8153-116F2634A1BA}">
  <sheetPr>
    <pageSetUpPr fitToPage="1"/>
  </sheetPr>
  <dimension ref="A18:G19"/>
  <sheetViews>
    <sheetView view="pageBreakPreview" zoomScale="60" zoomScaleNormal="100" workbookViewId="0">
      <selection activeCell="A18" sqref="A18:G18"/>
    </sheetView>
  </sheetViews>
  <sheetFormatPr defaultRowHeight="13.8" x14ac:dyDescent="0.25"/>
  <sheetData>
    <row r="18" spans="1:7" ht="60" customHeight="1" x14ac:dyDescent="0.25">
      <c r="A18" s="132" t="s">
        <v>1707</v>
      </c>
      <c r="B18" s="132"/>
      <c r="C18" s="132"/>
      <c r="D18" s="132"/>
      <c r="E18" s="132"/>
      <c r="F18" s="132"/>
      <c r="G18" s="132"/>
    </row>
    <row r="19" spans="1:7" x14ac:dyDescent="0.25">
      <c r="A19" s="133" t="s">
        <v>726</v>
      </c>
      <c r="B19" s="133"/>
      <c r="C19" s="133"/>
      <c r="D19" s="133"/>
      <c r="E19" s="133"/>
      <c r="F19" s="133"/>
      <c r="G19" s="133"/>
    </row>
  </sheetData>
  <mergeCells count="2">
    <mergeCell ref="A18:G18"/>
    <mergeCell ref="A19:G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A4B57-5886-4FC1-8557-9F56C8A8D238}">
  <sheetPr>
    <pageSetUpPr fitToPage="1"/>
  </sheetPr>
  <dimension ref="A1:I29"/>
  <sheetViews>
    <sheetView showOutlineSymbols="0" view="pageBreakPreview" zoomScale="60" zoomScaleNormal="100" workbookViewId="0">
      <selection activeCell="B9" sqref="B9:G9"/>
    </sheetView>
  </sheetViews>
  <sheetFormatPr defaultColWidth="8.69921875" defaultRowHeight="13.8" x14ac:dyDescent="0.25"/>
  <cols>
    <col min="1" max="1" width="10" style="1" bestFit="1" customWidth="1"/>
    <col min="2" max="3" width="28.19921875" style="1" customWidth="1"/>
    <col min="4" max="4" width="13" style="1" bestFit="1" customWidth="1"/>
    <col min="5" max="5" width="13.5" style="1" customWidth="1"/>
    <col min="6" max="6" width="1.19921875" style="1" customWidth="1"/>
    <col min="7" max="7" width="8.69921875" style="1"/>
    <col min="8" max="8" width="14" style="1" customWidth="1"/>
    <col min="9" max="9" width="9.3984375" style="1" customWidth="1"/>
    <col min="10" max="10" width="4.09765625" style="1" customWidth="1"/>
    <col min="11" max="16384" width="8.69921875" style="1"/>
  </cols>
  <sheetData>
    <row r="1" spans="1:9" s="115" customFormat="1" x14ac:dyDescent="0.25">
      <c r="A1" s="113"/>
      <c r="B1" s="113" t="s">
        <v>0</v>
      </c>
      <c r="C1" s="113" t="s">
        <v>1</v>
      </c>
      <c r="D1" s="140" t="s">
        <v>2</v>
      </c>
      <c r="E1" s="140"/>
      <c r="F1" s="140"/>
      <c r="G1" s="140" t="s">
        <v>3</v>
      </c>
      <c r="H1" s="140"/>
      <c r="I1" s="140"/>
    </row>
    <row r="2" spans="1:9" s="115" customFormat="1" ht="100.5" customHeight="1" x14ac:dyDescent="0.25">
      <c r="A2" s="114"/>
      <c r="B2" s="114" t="s">
        <v>2132</v>
      </c>
      <c r="C2" s="114" t="s">
        <v>1708</v>
      </c>
      <c r="D2" s="135" t="s">
        <v>727</v>
      </c>
      <c r="E2" s="135"/>
      <c r="F2" s="135"/>
      <c r="G2" s="135" t="s">
        <v>753</v>
      </c>
      <c r="H2" s="135"/>
      <c r="I2" s="135"/>
    </row>
    <row r="3" spans="1:9" s="115" customFormat="1" ht="32.25" customHeight="1" x14ac:dyDescent="0.25">
      <c r="A3" s="141" t="s">
        <v>728</v>
      </c>
      <c r="B3" s="138"/>
      <c r="C3" s="138"/>
      <c r="D3" s="138"/>
      <c r="E3" s="138"/>
      <c r="F3" s="138"/>
      <c r="G3" s="138"/>
      <c r="H3" s="138"/>
      <c r="I3" s="138"/>
    </row>
    <row r="4" spans="1:9" s="115" customFormat="1" ht="30" customHeight="1" x14ac:dyDescent="0.25">
      <c r="A4" s="130" t="s">
        <v>4</v>
      </c>
      <c r="B4" s="142" t="s">
        <v>5</v>
      </c>
      <c r="C4" s="142"/>
      <c r="D4" s="142"/>
      <c r="E4" s="142"/>
      <c r="F4" s="142"/>
      <c r="G4" s="142"/>
      <c r="H4" s="101" t="s">
        <v>6</v>
      </c>
      <c r="I4" s="101" t="s">
        <v>7</v>
      </c>
    </row>
    <row r="5" spans="1:9" s="115" customFormat="1" ht="24" customHeight="1" x14ac:dyDescent="0.25">
      <c r="A5" s="129" t="s">
        <v>8</v>
      </c>
      <c r="B5" s="139" t="s">
        <v>9</v>
      </c>
      <c r="C5" s="139"/>
      <c r="D5" s="139"/>
      <c r="E5" s="139"/>
      <c r="F5" s="139"/>
      <c r="G5" s="139"/>
      <c r="H5" s="6">
        <v>55108.88</v>
      </c>
      <c r="I5" s="7">
        <f t="shared" ref="I5:I22" si="0">H5 / 1329698.68</f>
        <v>4.1444637667836147E-2</v>
      </c>
    </row>
    <row r="6" spans="1:9" s="115" customFormat="1" ht="24" customHeight="1" x14ac:dyDescent="0.25">
      <c r="A6" s="129" t="s">
        <v>10</v>
      </c>
      <c r="B6" s="139" t="s">
        <v>754</v>
      </c>
      <c r="C6" s="139"/>
      <c r="D6" s="139"/>
      <c r="E6" s="139"/>
      <c r="F6" s="139"/>
      <c r="G6" s="139"/>
      <c r="H6" s="6">
        <v>43315.53</v>
      </c>
      <c r="I6" s="7">
        <f t="shared" si="0"/>
        <v>3.2575447845071187E-2</v>
      </c>
    </row>
    <row r="7" spans="1:9" s="115" customFormat="1" ht="24" customHeight="1" x14ac:dyDescent="0.25">
      <c r="A7" s="129" t="s">
        <v>11</v>
      </c>
      <c r="B7" s="139" t="s">
        <v>12</v>
      </c>
      <c r="C7" s="139"/>
      <c r="D7" s="139"/>
      <c r="E7" s="139"/>
      <c r="F7" s="139"/>
      <c r="G7" s="139"/>
      <c r="H7" s="6">
        <v>91560.48</v>
      </c>
      <c r="I7" s="7">
        <f t="shared" si="0"/>
        <v>6.8858066400426896E-2</v>
      </c>
    </row>
    <row r="8" spans="1:9" s="115" customFormat="1" ht="24" customHeight="1" x14ac:dyDescent="0.25">
      <c r="A8" s="129" t="s">
        <v>13</v>
      </c>
      <c r="B8" s="139" t="s">
        <v>755</v>
      </c>
      <c r="C8" s="139"/>
      <c r="D8" s="139"/>
      <c r="E8" s="139"/>
      <c r="F8" s="139"/>
      <c r="G8" s="139"/>
      <c r="H8" s="6">
        <v>16042.95</v>
      </c>
      <c r="I8" s="7">
        <f t="shared" si="0"/>
        <v>1.2065101846983861E-2</v>
      </c>
    </row>
    <row r="9" spans="1:9" s="115" customFormat="1" ht="24" customHeight="1" x14ac:dyDescent="0.25">
      <c r="A9" s="129" t="s">
        <v>14</v>
      </c>
      <c r="B9" s="139" t="s">
        <v>756</v>
      </c>
      <c r="C9" s="139"/>
      <c r="D9" s="139"/>
      <c r="E9" s="139"/>
      <c r="F9" s="139"/>
      <c r="G9" s="139"/>
      <c r="H9" s="6">
        <v>202567.77</v>
      </c>
      <c r="I9" s="7">
        <f t="shared" si="0"/>
        <v>0.15234110783655136</v>
      </c>
    </row>
    <row r="10" spans="1:9" s="115" customFormat="1" ht="24" customHeight="1" x14ac:dyDescent="0.25">
      <c r="A10" s="129" t="s">
        <v>15</v>
      </c>
      <c r="B10" s="139" t="s">
        <v>16</v>
      </c>
      <c r="C10" s="139"/>
      <c r="D10" s="139"/>
      <c r="E10" s="139"/>
      <c r="F10" s="139"/>
      <c r="G10" s="139"/>
      <c r="H10" s="6">
        <v>149132.70000000001</v>
      </c>
      <c r="I10" s="7">
        <f t="shared" si="0"/>
        <v>0.11215525911479435</v>
      </c>
    </row>
    <row r="11" spans="1:9" s="115" customFormat="1" ht="24" customHeight="1" x14ac:dyDescent="0.25">
      <c r="A11" s="129" t="s">
        <v>17</v>
      </c>
      <c r="B11" s="139" t="s">
        <v>757</v>
      </c>
      <c r="C11" s="139"/>
      <c r="D11" s="139"/>
      <c r="E11" s="139"/>
      <c r="F11" s="139"/>
      <c r="G11" s="139"/>
      <c r="H11" s="6">
        <v>37755.25</v>
      </c>
      <c r="I11" s="7">
        <f t="shared" si="0"/>
        <v>2.8393838820686804E-2</v>
      </c>
    </row>
    <row r="12" spans="1:9" s="115" customFormat="1" ht="24" customHeight="1" x14ac:dyDescent="0.25">
      <c r="A12" s="129" t="s">
        <v>18</v>
      </c>
      <c r="B12" s="139" t="s">
        <v>19</v>
      </c>
      <c r="C12" s="139"/>
      <c r="D12" s="139"/>
      <c r="E12" s="139"/>
      <c r="F12" s="139"/>
      <c r="G12" s="139"/>
      <c r="H12" s="6">
        <v>12701.69</v>
      </c>
      <c r="I12" s="7">
        <f t="shared" si="0"/>
        <v>9.5523069933407777E-3</v>
      </c>
    </row>
    <row r="13" spans="1:9" s="115" customFormat="1" ht="24" customHeight="1" x14ac:dyDescent="0.25">
      <c r="A13" s="129" t="s">
        <v>20</v>
      </c>
      <c r="B13" s="139" t="s">
        <v>758</v>
      </c>
      <c r="C13" s="139"/>
      <c r="D13" s="139"/>
      <c r="E13" s="139"/>
      <c r="F13" s="139"/>
      <c r="G13" s="139"/>
      <c r="H13" s="6">
        <v>113498.07</v>
      </c>
      <c r="I13" s="7">
        <f t="shared" si="0"/>
        <v>8.535623273687841E-2</v>
      </c>
    </row>
    <row r="14" spans="1:9" s="115" customFormat="1" ht="24" customHeight="1" x14ac:dyDescent="0.25">
      <c r="A14" s="129" t="s">
        <v>21</v>
      </c>
      <c r="B14" s="139" t="s">
        <v>22</v>
      </c>
      <c r="C14" s="139"/>
      <c r="D14" s="139"/>
      <c r="E14" s="139"/>
      <c r="F14" s="139"/>
      <c r="G14" s="139"/>
      <c r="H14" s="6">
        <v>71325.25</v>
      </c>
      <c r="I14" s="7">
        <f t="shared" si="0"/>
        <v>5.3640160039867081E-2</v>
      </c>
    </row>
    <row r="15" spans="1:9" s="115" customFormat="1" ht="24" customHeight="1" x14ac:dyDescent="0.25">
      <c r="A15" s="129" t="s">
        <v>23</v>
      </c>
      <c r="B15" s="139" t="s">
        <v>759</v>
      </c>
      <c r="C15" s="139"/>
      <c r="D15" s="139"/>
      <c r="E15" s="139"/>
      <c r="F15" s="139"/>
      <c r="G15" s="139"/>
      <c r="H15" s="6">
        <v>104299.28</v>
      </c>
      <c r="I15" s="7">
        <f t="shared" si="0"/>
        <v>7.8438281972273607E-2</v>
      </c>
    </row>
    <row r="16" spans="1:9" s="115" customFormat="1" ht="24" customHeight="1" x14ac:dyDescent="0.25">
      <c r="A16" s="129" t="s">
        <v>24</v>
      </c>
      <c r="B16" s="139" t="s">
        <v>25</v>
      </c>
      <c r="C16" s="139"/>
      <c r="D16" s="139"/>
      <c r="E16" s="139"/>
      <c r="F16" s="139"/>
      <c r="G16" s="139"/>
      <c r="H16" s="6">
        <v>9721.89</v>
      </c>
      <c r="I16" s="7">
        <f t="shared" si="0"/>
        <v>7.311348161976065E-3</v>
      </c>
    </row>
    <row r="17" spans="1:9" s="115" customFormat="1" ht="24" customHeight="1" x14ac:dyDescent="0.25">
      <c r="A17" s="129" t="s">
        <v>760</v>
      </c>
      <c r="B17" s="139" t="s">
        <v>26</v>
      </c>
      <c r="C17" s="139"/>
      <c r="D17" s="139"/>
      <c r="E17" s="139"/>
      <c r="F17" s="139"/>
      <c r="G17" s="139"/>
      <c r="H17" s="6">
        <v>18515.22</v>
      </c>
      <c r="I17" s="7">
        <f t="shared" si="0"/>
        <v>1.3924372700738487E-2</v>
      </c>
    </row>
    <row r="18" spans="1:9" s="115" customFormat="1" ht="24" customHeight="1" x14ac:dyDescent="0.25">
      <c r="A18" s="129" t="s">
        <v>761</v>
      </c>
      <c r="B18" s="139" t="s">
        <v>27</v>
      </c>
      <c r="C18" s="139"/>
      <c r="D18" s="139"/>
      <c r="E18" s="139"/>
      <c r="F18" s="139"/>
      <c r="G18" s="139"/>
      <c r="H18" s="6">
        <v>113466.49</v>
      </c>
      <c r="I18" s="7">
        <f t="shared" si="0"/>
        <v>8.5332482995320424E-2</v>
      </c>
    </row>
    <row r="19" spans="1:9" s="115" customFormat="1" ht="24" customHeight="1" x14ac:dyDescent="0.25">
      <c r="A19" s="129" t="s">
        <v>762</v>
      </c>
      <c r="B19" s="139" t="s">
        <v>28</v>
      </c>
      <c r="C19" s="139"/>
      <c r="D19" s="139"/>
      <c r="E19" s="139"/>
      <c r="F19" s="139"/>
      <c r="G19" s="139"/>
      <c r="H19" s="6">
        <v>27922</v>
      </c>
      <c r="I19" s="7">
        <f t="shared" si="0"/>
        <v>2.0998742361690546E-2</v>
      </c>
    </row>
    <row r="20" spans="1:9" s="115" customFormat="1" ht="24" customHeight="1" x14ac:dyDescent="0.25">
      <c r="A20" s="129" t="s">
        <v>29</v>
      </c>
      <c r="B20" s="139" t="s">
        <v>30</v>
      </c>
      <c r="C20" s="139"/>
      <c r="D20" s="139"/>
      <c r="E20" s="139"/>
      <c r="F20" s="139"/>
      <c r="G20" s="139"/>
      <c r="H20" s="6">
        <v>63089.61</v>
      </c>
      <c r="I20" s="7">
        <f t="shared" si="0"/>
        <v>4.7446546310777722E-2</v>
      </c>
    </row>
    <row r="21" spans="1:9" s="115" customFormat="1" ht="24" customHeight="1" x14ac:dyDescent="0.25">
      <c r="A21" s="129" t="s">
        <v>763</v>
      </c>
      <c r="B21" s="139" t="s">
        <v>31</v>
      </c>
      <c r="C21" s="139"/>
      <c r="D21" s="139"/>
      <c r="E21" s="139"/>
      <c r="F21" s="139"/>
      <c r="G21" s="139"/>
      <c r="H21" s="6">
        <v>173086.07</v>
      </c>
      <c r="I21" s="7">
        <f t="shared" si="0"/>
        <v>0.13016939296352464</v>
      </c>
    </row>
    <row r="22" spans="1:9" s="115" customFormat="1" ht="24" customHeight="1" x14ac:dyDescent="0.25">
      <c r="A22" s="129" t="s">
        <v>764</v>
      </c>
      <c r="B22" s="139" t="s">
        <v>765</v>
      </c>
      <c r="C22" s="139"/>
      <c r="D22" s="139"/>
      <c r="E22" s="139"/>
      <c r="F22" s="139"/>
      <c r="G22" s="139"/>
      <c r="H22" s="6">
        <v>26589.55</v>
      </c>
      <c r="I22" s="7">
        <f t="shared" si="0"/>
        <v>1.9996673231261686E-2</v>
      </c>
    </row>
    <row r="23" spans="1:9" s="115" customFormat="1" x14ac:dyDescent="0.25">
      <c r="A23" s="70"/>
      <c r="B23" s="70"/>
      <c r="C23" s="70"/>
      <c r="D23" s="70"/>
      <c r="E23" s="70"/>
      <c r="F23" s="70"/>
      <c r="G23" s="70"/>
      <c r="H23" s="70"/>
      <c r="I23" s="70"/>
    </row>
    <row r="24" spans="1:9" s="115" customFormat="1" x14ac:dyDescent="0.25">
      <c r="A24" s="128"/>
      <c r="B24" s="124"/>
      <c r="C24" s="118"/>
      <c r="D24" s="118"/>
      <c r="E24" s="135" t="s">
        <v>729</v>
      </c>
      <c r="F24" s="134"/>
      <c r="G24" s="136">
        <v>1091076.75</v>
      </c>
      <c r="H24" s="134"/>
      <c r="I24" s="134"/>
    </row>
    <row r="25" spans="1:9" s="115" customFormat="1" x14ac:dyDescent="0.25">
      <c r="A25" s="128"/>
      <c r="B25" s="124"/>
      <c r="C25" s="118"/>
      <c r="D25" s="118"/>
      <c r="E25" s="135" t="s">
        <v>730</v>
      </c>
      <c r="F25" s="134"/>
      <c r="G25" s="136">
        <v>238621.93</v>
      </c>
      <c r="H25" s="134"/>
      <c r="I25" s="134"/>
    </row>
    <row r="26" spans="1:9" s="115" customFormat="1" x14ac:dyDescent="0.25">
      <c r="A26" s="128"/>
      <c r="B26" s="124"/>
      <c r="C26" s="118"/>
      <c r="D26" s="118"/>
      <c r="E26" s="135" t="s">
        <v>32</v>
      </c>
      <c r="F26" s="134"/>
      <c r="G26" s="136">
        <v>1329698.68</v>
      </c>
      <c r="H26" s="134"/>
      <c r="I26" s="134"/>
    </row>
    <row r="27" spans="1:9" s="115" customFormat="1" ht="60" customHeight="1" x14ac:dyDescent="0.25">
      <c r="A27" s="131"/>
      <c r="B27" s="131"/>
      <c r="C27" s="131"/>
      <c r="D27" s="131"/>
      <c r="E27" s="131"/>
      <c r="F27" s="131"/>
      <c r="G27" s="131"/>
      <c r="H27" s="131"/>
      <c r="I27" s="131"/>
    </row>
    <row r="28" spans="1:9" s="115" customFormat="1" ht="69.900000000000006" customHeight="1" x14ac:dyDescent="0.25">
      <c r="A28" s="137" t="s">
        <v>2133</v>
      </c>
      <c r="B28" s="138"/>
      <c r="C28" s="138"/>
      <c r="D28" s="138"/>
      <c r="E28" s="138"/>
      <c r="F28" s="138"/>
      <c r="G28" s="138"/>
      <c r="H28" s="138"/>
      <c r="I28" s="138"/>
    </row>
    <row r="29" spans="1:9" x14ac:dyDescent="0.25">
      <c r="E29" s="1" t="s">
        <v>1677</v>
      </c>
    </row>
  </sheetData>
  <mergeCells count="31">
    <mergeCell ref="B22:G22"/>
    <mergeCell ref="B19:G19"/>
    <mergeCell ref="B20:G20"/>
    <mergeCell ref="B21:G21"/>
    <mergeCell ref="B16:G16"/>
    <mergeCell ref="B17:G17"/>
    <mergeCell ref="B18:G18"/>
    <mergeCell ref="B10:G10"/>
    <mergeCell ref="B14:G14"/>
    <mergeCell ref="B15:G15"/>
    <mergeCell ref="B7:G7"/>
    <mergeCell ref="B8:G8"/>
    <mergeCell ref="B9:G9"/>
    <mergeCell ref="B4:G4"/>
    <mergeCell ref="B5:G5"/>
    <mergeCell ref="B6:G6"/>
    <mergeCell ref="D1:F1"/>
    <mergeCell ref="G1:I1"/>
    <mergeCell ref="D2:F2"/>
    <mergeCell ref="G2:I2"/>
    <mergeCell ref="A3:I3"/>
    <mergeCell ref="B11:G11"/>
    <mergeCell ref="B12:G12"/>
    <mergeCell ref="B13:G13"/>
    <mergeCell ref="E26:F26"/>
    <mergeCell ref="G26:I26"/>
    <mergeCell ref="A28:I28"/>
    <mergeCell ref="E24:F24"/>
    <mergeCell ref="G24:I24"/>
    <mergeCell ref="E25:F25"/>
    <mergeCell ref="G25:I25"/>
  </mergeCells>
  <pageMargins left="0.51181102362204722" right="0.51181102362204722" top="0.98425196850393704" bottom="0.98425196850393704" header="0.51181102362204722" footer="0.51181102362204722"/>
  <pageSetup paperSize="9" scale="67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2F6F4-00A2-4867-A5FD-1EF1096F3791}">
  <sheetPr>
    <pageSetUpPr fitToPage="1"/>
  </sheetPr>
  <dimension ref="A1:J227"/>
  <sheetViews>
    <sheetView showOutlineSymbols="0" view="pageBreakPreview" topLeftCell="A196" zoomScale="60" zoomScaleNormal="100" workbookViewId="0">
      <selection activeCell="L214" sqref="L214"/>
    </sheetView>
  </sheetViews>
  <sheetFormatPr defaultColWidth="8.69921875" defaultRowHeight="13.8" x14ac:dyDescent="0.25"/>
  <cols>
    <col min="1" max="2" width="8.19921875" style="1" customWidth="1"/>
    <col min="3" max="3" width="10.19921875" style="1" customWidth="1"/>
    <col min="4" max="4" width="60" style="1" bestFit="1" customWidth="1"/>
    <col min="5" max="5" width="30" style="1" bestFit="1" customWidth="1"/>
    <col min="6" max="6" width="6.59765625" style="1" bestFit="1" customWidth="1"/>
    <col min="7" max="8" width="10.09765625" style="1" bestFit="1" customWidth="1"/>
    <col min="9" max="9" width="13.19921875" style="1" customWidth="1"/>
    <col min="10" max="10" width="13.5" style="1" customWidth="1"/>
    <col min="11" max="11" width="18.09765625" style="1" bestFit="1" customWidth="1"/>
    <col min="12" max="16384" width="8.69921875" style="1"/>
  </cols>
  <sheetData>
    <row r="1" spans="1:10" s="115" customFormat="1" x14ac:dyDescent="0.25">
      <c r="A1" s="113"/>
      <c r="B1" s="113"/>
      <c r="C1" s="113"/>
      <c r="D1" s="113" t="s">
        <v>0</v>
      </c>
      <c r="E1" s="140" t="s">
        <v>1</v>
      </c>
      <c r="F1" s="140"/>
      <c r="G1" s="140" t="s">
        <v>2</v>
      </c>
      <c r="H1" s="140"/>
      <c r="I1" s="140" t="s">
        <v>3</v>
      </c>
      <c r="J1" s="140"/>
    </row>
    <row r="2" spans="1:10" s="115" customFormat="1" ht="80.099999999999994" customHeight="1" x14ac:dyDescent="0.25">
      <c r="A2" s="114"/>
      <c r="B2" s="114"/>
      <c r="C2" s="114"/>
      <c r="D2" s="114" t="s">
        <v>2132</v>
      </c>
      <c r="E2" s="135" t="s">
        <v>1708</v>
      </c>
      <c r="F2" s="135"/>
      <c r="G2" s="135" t="s">
        <v>727</v>
      </c>
      <c r="H2" s="135"/>
      <c r="I2" s="135" t="s">
        <v>753</v>
      </c>
      <c r="J2" s="135"/>
    </row>
    <row r="3" spans="1:10" s="115" customFormat="1" x14ac:dyDescent="0.25">
      <c r="A3" s="141" t="s">
        <v>1709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s="115" customFormat="1" ht="30" customHeight="1" x14ac:dyDescent="0.25">
      <c r="A4" s="116" t="s">
        <v>4</v>
      </c>
      <c r="B4" s="101" t="s">
        <v>33</v>
      </c>
      <c r="C4" s="116" t="s">
        <v>34</v>
      </c>
      <c r="D4" s="116" t="s">
        <v>5</v>
      </c>
      <c r="E4" s="102" t="s">
        <v>35</v>
      </c>
      <c r="F4" s="101" t="s">
        <v>36</v>
      </c>
      <c r="G4" s="101" t="s">
        <v>37</v>
      </c>
      <c r="H4" s="101" t="s">
        <v>38</v>
      </c>
      <c r="I4" s="101" t="s">
        <v>6</v>
      </c>
      <c r="J4" s="101" t="s">
        <v>7</v>
      </c>
    </row>
    <row r="5" spans="1:10" s="115" customFormat="1" ht="24" customHeight="1" x14ac:dyDescent="0.25">
      <c r="A5" s="117" t="s">
        <v>8</v>
      </c>
      <c r="B5" s="117"/>
      <c r="C5" s="117"/>
      <c r="D5" s="117" t="s">
        <v>9</v>
      </c>
      <c r="E5" s="117"/>
      <c r="F5" s="5"/>
      <c r="G5" s="117"/>
      <c r="H5" s="117"/>
      <c r="I5" s="6">
        <v>55108.88</v>
      </c>
      <c r="J5" s="7">
        <f t="shared" ref="J5:J68" si="0">I5 / 1329698.68</f>
        <v>4.1444637667836147E-2</v>
      </c>
    </row>
    <row r="6" spans="1:10" s="115" customFormat="1" ht="24" customHeight="1" x14ac:dyDescent="0.25">
      <c r="A6" s="123" t="s">
        <v>39</v>
      </c>
      <c r="B6" s="9" t="s">
        <v>1710</v>
      </c>
      <c r="C6" s="123" t="s">
        <v>40</v>
      </c>
      <c r="D6" s="123" t="s">
        <v>1711</v>
      </c>
      <c r="E6" s="10" t="s">
        <v>1712</v>
      </c>
      <c r="F6" s="9">
        <v>8</v>
      </c>
      <c r="G6" s="11">
        <v>5651.5</v>
      </c>
      <c r="H6" s="11">
        <f>TRUNC(G6 * (1 + 21.89 / 100), 2)</f>
        <v>6888.61</v>
      </c>
      <c r="I6" s="11">
        <f>TRUNC(F6 * H6, 2)</f>
        <v>55108.88</v>
      </c>
      <c r="J6" s="12">
        <f t="shared" si="0"/>
        <v>4.1444637667836147E-2</v>
      </c>
    </row>
    <row r="7" spans="1:10" s="115" customFormat="1" ht="24" customHeight="1" x14ac:dyDescent="0.25">
      <c r="A7" s="117" t="s">
        <v>10</v>
      </c>
      <c r="B7" s="117"/>
      <c r="C7" s="117"/>
      <c r="D7" s="117" t="s">
        <v>754</v>
      </c>
      <c r="E7" s="117"/>
      <c r="F7" s="5"/>
      <c r="G7" s="117"/>
      <c r="H7" s="117"/>
      <c r="I7" s="6">
        <v>43315.53</v>
      </c>
      <c r="J7" s="7">
        <f t="shared" si="0"/>
        <v>3.2575447845071187E-2</v>
      </c>
    </row>
    <row r="8" spans="1:10" s="115" customFormat="1" ht="24" customHeight="1" x14ac:dyDescent="0.25">
      <c r="A8" s="123" t="s">
        <v>41</v>
      </c>
      <c r="B8" s="9" t="s">
        <v>1713</v>
      </c>
      <c r="C8" s="123" t="s">
        <v>40</v>
      </c>
      <c r="D8" s="123" t="s">
        <v>1714</v>
      </c>
      <c r="E8" s="10" t="s">
        <v>46</v>
      </c>
      <c r="F8" s="9">
        <v>1</v>
      </c>
      <c r="G8" s="11">
        <v>35536.58</v>
      </c>
      <c r="H8" s="11">
        <f>TRUNC(G8 * (1 + 21.89 / 100), 2)</f>
        <v>43315.53</v>
      </c>
      <c r="I8" s="11">
        <f>TRUNC(F8 * H8, 2)</f>
        <v>43315.53</v>
      </c>
      <c r="J8" s="12">
        <f t="shared" si="0"/>
        <v>3.2575447845071187E-2</v>
      </c>
    </row>
    <row r="9" spans="1:10" s="115" customFormat="1" ht="24" customHeight="1" x14ac:dyDescent="0.25">
      <c r="A9" s="117" t="s">
        <v>11</v>
      </c>
      <c r="B9" s="117"/>
      <c r="C9" s="117"/>
      <c r="D9" s="117" t="s">
        <v>12</v>
      </c>
      <c r="E9" s="117"/>
      <c r="F9" s="5"/>
      <c r="G9" s="117"/>
      <c r="H9" s="117"/>
      <c r="I9" s="6">
        <v>91560.48</v>
      </c>
      <c r="J9" s="7">
        <f t="shared" si="0"/>
        <v>6.8858066400426896E-2</v>
      </c>
    </row>
    <row r="10" spans="1:10" s="115" customFormat="1" ht="24" customHeight="1" x14ac:dyDescent="0.25">
      <c r="A10" s="117" t="s">
        <v>43</v>
      </c>
      <c r="B10" s="117"/>
      <c r="C10" s="117"/>
      <c r="D10" s="117" t="s">
        <v>769</v>
      </c>
      <c r="E10" s="117"/>
      <c r="F10" s="5"/>
      <c r="G10" s="117"/>
      <c r="H10" s="117"/>
      <c r="I10" s="6">
        <v>12301.69</v>
      </c>
      <c r="J10" s="7">
        <f t="shared" si="0"/>
        <v>9.2514869609406549E-3</v>
      </c>
    </row>
    <row r="11" spans="1:10" s="115" customFormat="1" ht="24" customHeight="1" x14ac:dyDescent="0.25">
      <c r="A11" s="123" t="s">
        <v>770</v>
      </c>
      <c r="B11" s="9" t="s">
        <v>771</v>
      </c>
      <c r="C11" s="123" t="s">
        <v>40</v>
      </c>
      <c r="D11" s="123" t="s">
        <v>772</v>
      </c>
      <c r="E11" s="10" t="s">
        <v>44</v>
      </c>
      <c r="F11" s="9">
        <v>1993.9</v>
      </c>
      <c r="G11" s="11">
        <v>0.31</v>
      </c>
      <c r="H11" s="11">
        <f t="shared" ref="H11:H17" si="1">TRUNC(G11 * (1 + 21.89 / 100), 2)</f>
        <v>0.37</v>
      </c>
      <c r="I11" s="11">
        <f t="shared" ref="I11:I17" si="2">TRUNC(F11 * H11, 2)</f>
        <v>737.74</v>
      </c>
      <c r="J11" s="12">
        <f t="shared" si="0"/>
        <v>5.5481742675716583E-4</v>
      </c>
    </row>
    <row r="12" spans="1:10" s="115" customFormat="1" ht="24" customHeight="1" x14ac:dyDescent="0.25">
      <c r="A12" s="123" t="s">
        <v>773</v>
      </c>
      <c r="B12" s="9" t="s">
        <v>774</v>
      </c>
      <c r="C12" s="123" t="s">
        <v>40</v>
      </c>
      <c r="D12" s="123" t="s">
        <v>775</v>
      </c>
      <c r="E12" s="10" t="s">
        <v>45</v>
      </c>
      <c r="F12" s="9">
        <v>30</v>
      </c>
      <c r="G12" s="11">
        <v>54.52</v>
      </c>
      <c r="H12" s="11">
        <f t="shared" si="1"/>
        <v>66.45</v>
      </c>
      <c r="I12" s="11">
        <f t="shared" si="2"/>
        <v>1993.5</v>
      </c>
      <c r="J12" s="12">
        <f t="shared" si="0"/>
        <v>1.4992118364741101E-3</v>
      </c>
    </row>
    <row r="13" spans="1:10" s="115" customFormat="1" ht="24" customHeight="1" x14ac:dyDescent="0.25">
      <c r="A13" s="123" t="s">
        <v>776</v>
      </c>
      <c r="B13" s="9" t="s">
        <v>777</v>
      </c>
      <c r="C13" s="123" t="s">
        <v>40</v>
      </c>
      <c r="D13" s="123" t="s">
        <v>778</v>
      </c>
      <c r="E13" s="10" t="s">
        <v>46</v>
      </c>
      <c r="F13" s="9">
        <v>1</v>
      </c>
      <c r="G13" s="11">
        <v>1107.24</v>
      </c>
      <c r="H13" s="11">
        <f t="shared" si="1"/>
        <v>1349.61</v>
      </c>
      <c r="I13" s="11">
        <f t="shared" si="2"/>
        <v>1349.61</v>
      </c>
      <c r="J13" s="12">
        <f t="shared" si="0"/>
        <v>1.014974309818823E-3</v>
      </c>
    </row>
    <row r="14" spans="1:10" s="115" customFormat="1" ht="24" customHeight="1" x14ac:dyDescent="0.25">
      <c r="A14" s="123" t="s">
        <v>779</v>
      </c>
      <c r="B14" s="9" t="s">
        <v>780</v>
      </c>
      <c r="C14" s="123" t="s">
        <v>40</v>
      </c>
      <c r="D14" s="123" t="s">
        <v>781</v>
      </c>
      <c r="E14" s="10" t="s">
        <v>44</v>
      </c>
      <c r="F14" s="9">
        <v>1253.06</v>
      </c>
      <c r="G14" s="11">
        <v>1.35</v>
      </c>
      <c r="H14" s="11">
        <f t="shared" si="1"/>
        <v>1.64</v>
      </c>
      <c r="I14" s="11">
        <f t="shared" si="2"/>
        <v>2055.0100000000002</v>
      </c>
      <c r="J14" s="12">
        <f t="shared" si="0"/>
        <v>1.5454704369564391E-3</v>
      </c>
    </row>
    <row r="15" spans="1:10" s="115" customFormat="1" ht="24" customHeight="1" x14ac:dyDescent="0.25">
      <c r="A15" s="123" t="s">
        <v>782</v>
      </c>
      <c r="B15" s="9" t="s">
        <v>783</v>
      </c>
      <c r="C15" s="123" t="s">
        <v>40</v>
      </c>
      <c r="D15" s="123" t="s">
        <v>784</v>
      </c>
      <c r="E15" s="10" t="s">
        <v>44</v>
      </c>
      <c r="F15" s="9">
        <v>1253.5999999999999</v>
      </c>
      <c r="G15" s="11">
        <v>1.19</v>
      </c>
      <c r="H15" s="11">
        <f t="shared" si="1"/>
        <v>1.45</v>
      </c>
      <c r="I15" s="11">
        <f t="shared" si="2"/>
        <v>1817.72</v>
      </c>
      <c r="J15" s="12">
        <f t="shared" si="0"/>
        <v>1.3670164732358765E-3</v>
      </c>
    </row>
    <row r="16" spans="1:10" s="115" customFormat="1" ht="24" customHeight="1" x14ac:dyDescent="0.25">
      <c r="A16" s="123" t="s">
        <v>785</v>
      </c>
      <c r="B16" s="9" t="s">
        <v>786</v>
      </c>
      <c r="C16" s="123" t="s">
        <v>40</v>
      </c>
      <c r="D16" s="123" t="s">
        <v>787</v>
      </c>
      <c r="E16" s="10" t="s">
        <v>44</v>
      </c>
      <c r="F16" s="9">
        <v>1253.06</v>
      </c>
      <c r="G16" s="11">
        <v>1.47</v>
      </c>
      <c r="H16" s="11">
        <f t="shared" si="1"/>
        <v>1.79</v>
      </c>
      <c r="I16" s="11">
        <f t="shared" si="2"/>
        <v>2242.9699999999998</v>
      </c>
      <c r="J16" s="12">
        <f t="shared" si="0"/>
        <v>1.6868257701812563E-3</v>
      </c>
    </row>
    <row r="17" spans="1:10" s="115" customFormat="1" ht="24" customHeight="1" x14ac:dyDescent="0.25">
      <c r="A17" s="123" t="s">
        <v>788</v>
      </c>
      <c r="B17" s="9" t="s">
        <v>789</v>
      </c>
      <c r="C17" s="123" t="s">
        <v>40</v>
      </c>
      <c r="D17" s="123" t="s">
        <v>790</v>
      </c>
      <c r="E17" s="10" t="s">
        <v>44</v>
      </c>
      <c r="F17" s="9">
        <v>1253.06</v>
      </c>
      <c r="G17" s="11">
        <v>1.38</v>
      </c>
      <c r="H17" s="11">
        <f t="shared" si="1"/>
        <v>1.68</v>
      </c>
      <c r="I17" s="11">
        <f t="shared" si="2"/>
        <v>2105.14</v>
      </c>
      <c r="J17" s="12">
        <f t="shared" si="0"/>
        <v>1.5831707075169843E-3</v>
      </c>
    </row>
    <row r="18" spans="1:10" s="115" customFormat="1" ht="24" customHeight="1" x14ac:dyDescent="0.25">
      <c r="A18" s="117" t="s">
        <v>47</v>
      </c>
      <c r="B18" s="117"/>
      <c r="C18" s="117"/>
      <c r="D18" s="117" t="s">
        <v>48</v>
      </c>
      <c r="E18" s="117"/>
      <c r="F18" s="5"/>
      <c r="G18" s="117"/>
      <c r="H18" s="117"/>
      <c r="I18" s="6">
        <v>45684.79</v>
      </c>
      <c r="J18" s="7">
        <f t="shared" si="0"/>
        <v>3.4357250019981973E-2</v>
      </c>
    </row>
    <row r="19" spans="1:10" s="115" customFormat="1" ht="24" customHeight="1" x14ac:dyDescent="0.25">
      <c r="A19" s="123" t="s">
        <v>791</v>
      </c>
      <c r="B19" s="9" t="s">
        <v>49</v>
      </c>
      <c r="C19" s="123" t="s">
        <v>40</v>
      </c>
      <c r="D19" s="123" t="s">
        <v>50</v>
      </c>
      <c r="E19" s="10" t="s">
        <v>44</v>
      </c>
      <c r="F19" s="9">
        <v>4.5</v>
      </c>
      <c r="G19" s="11">
        <v>309.38</v>
      </c>
      <c r="H19" s="11">
        <f>TRUNC(G19 * (1 + 21.89 / 100), 2)</f>
        <v>377.1</v>
      </c>
      <c r="I19" s="11">
        <f>TRUNC(F19 * H19, 2)</f>
        <v>1696.95</v>
      </c>
      <c r="J19" s="12">
        <f t="shared" si="0"/>
        <v>1.2761913849534694E-3</v>
      </c>
    </row>
    <row r="20" spans="1:10" s="115" customFormat="1" ht="24" customHeight="1" x14ac:dyDescent="0.25">
      <c r="A20" s="123" t="s">
        <v>792</v>
      </c>
      <c r="B20" s="9" t="s">
        <v>766</v>
      </c>
      <c r="C20" s="123" t="s">
        <v>40</v>
      </c>
      <c r="D20" s="123" t="s">
        <v>767</v>
      </c>
      <c r="E20" s="10" t="s">
        <v>768</v>
      </c>
      <c r="F20" s="9">
        <v>1</v>
      </c>
      <c r="G20" s="11">
        <v>20891.5</v>
      </c>
      <c r="H20" s="11">
        <f>TRUNC(G20 * (1 + 21.89 / 100), 2)</f>
        <v>25464.639999999999</v>
      </c>
      <c r="I20" s="11">
        <f>TRUNC(F20 * H20, 2)</f>
        <v>25464.639999999999</v>
      </c>
      <c r="J20" s="12">
        <f t="shared" si="0"/>
        <v>1.9150684574643632E-2</v>
      </c>
    </row>
    <row r="21" spans="1:10" s="115" customFormat="1" ht="36" customHeight="1" x14ac:dyDescent="0.25">
      <c r="A21" s="123" t="s">
        <v>793</v>
      </c>
      <c r="B21" s="9" t="s">
        <v>51</v>
      </c>
      <c r="C21" s="123" t="s">
        <v>52</v>
      </c>
      <c r="D21" s="123" t="s">
        <v>53</v>
      </c>
      <c r="E21" s="10" t="s">
        <v>45</v>
      </c>
      <c r="F21" s="9">
        <v>120</v>
      </c>
      <c r="G21" s="11">
        <v>42.8</v>
      </c>
      <c r="H21" s="11">
        <f>TRUNC(G21 * (1 + 21.89 / 100), 2)</f>
        <v>52.16</v>
      </c>
      <c r="I21" s="11">
        <f>TRUNC(F21 * H21, 2)</f>
        <v>6259.2</v>
      </c>
      <c r="J21" s="12">
        <f t="shared" si="0"/>
        <v>4.7072318669971157E-3</v>
      </c>
    </row>
    <row r="22" spans="1:10" s="115" customFormat="1" ht="24" customHeight="1" x14ac:dyDescent="0.25">
      <c r="A22" s="123" t="s">
        <v>1715</v>
      </c>
      <c r="B22" s="9" t="s">
        <v>54</v>
      </c>
      <c r="C22" s="123" t="s">
        <v>52</v>
      </c>
      <c r="D22" s="123" t="s">
        <v>55</v>
      </c>
      <c r="E22" s="10" t="s">
        <v>44</v>
      </c>
      <c r="F22" s="9">
        <v>100</v>
      </c>
      <c r="G22" s="11">
        <v>100.62</v>
      </c>
      <c r="H22" s="11">
        <f>TRUNC(G22 * (1 + 21.89 / 100), 2)</f>
        <v>122.64</v>
      </c>
      <c r="I22" s="11">
        <f>TRUNC(F22 * H22, 2)</f>
        <v>12264</v>
      </c>
      <c r="J22" s="12">
        <f t="shared" si="0"/>
        <v>9.2231421933877539E-3</v>
      </c>
    </row>
    <row r="23" spans="1:10" s="115" customFormat="1" ht="24" customHeight="1" x14ac:dyDescent="0.25">
      <c r="A23" s="117" t="s">
        <v>56</v>
      </c>
      <c r="B23" s="117"/>
      <c r="C23" s="117"/>
      <c r="D23" s="117" t="s">
        <v>57</v>
      </c>
      <c r="E23" s="117"/>
      <c r="F23" s="5"/>
      <c r="G23" s="117"/>
      <c r="H23" s="117"/>
      <c r="I23" s="6">
        <v>33574</v>
      </c>
      <c r="J23" s="7">
        <f t="shared" si="0"/>
        <v>2.5249329419504276E-2</v>
      </c>
    </row>
    <row r="24" spans="1:10" s="115" customFormat="1" ht="24" customHeight="1" x14ac:dyDescent="0.25">
      <c r="A24" s="123" t="s">
        <v>794</v>
      </c>
      <c r="B24" s="9" t="s">
        <v>795</v>
      </c>
      <c r="C24" s="123" t="s">
        <v>52</v>
      </c>
      <c r="D24" s="123" t="s">
        <v>796</v>
      </c>
      <c r="E24" s="10" t="s">
        <v>58</v>
      </c>
      <c r="F24" s="9">
        <v>28.61</v>
      </c>
      <c r="G24" s="11">
        <v>40.14</v>
      </c>
      <c r="H24" s="11">
        <f t="shared" ref="H24:H31" si="3">TRUNC(G24 * (1 + 21.89 / 100), 2)</f>
        <v>48.92</v>
      </c>
      <c r="I24" s="11">
        <f t="shared" ref="I24:I31" si="4">TRUNC(F24 * H24, 2)</f>
        <v>1399.6</v>
      </c>
      <c r="J24" s="12">
        <f t="shared" si="0"/>
        <v>1.0525692933680284E-3</v>
      </c>
    </row>
    <row r="25" spans="1:10" s="115" customFormat="1" ht="24" customHeight="1" x14ac:dyDescent="0.25">
      <c r="A25" s="123" t="s">
        <v>797</v>
      </c>
      <c r="B25" s="9" t="s">
        <v>59</v>
      </c>
      <c r="C25" s="123" t="s">
        <v>52</v>
      </c>
      <c r="D25" s="123" t="s">
        <v>60</v>
      </c>
      <c r="E25" s="10" t="s">
        <v>45</v>
      </c>
      <c r="F25" s="9">
        <v>300</v>
      </c>
      <c r="G25" s="11">
        <v>0.47</v>
      </c>
      <c r="H25" s="11">
        <f t="shared" si="3"/>
        <v>0.56999999999999995</v>
      </c>
      <c r="I25" s="11">
        <f t="shared" si="4"/>
        <v>171</v>
      </c>
      <c r="J25" s="12">
        <f t="shared" si="0"/>
        <v>1.2860056385105234E-4</v>
      </c>
    </row>
    <row r="26" spans="1:10" s="115" customFormat="1" ht="24" customHeight="1" x14ac:dyDescent="0.25">
      <c r="A26" s="123" t="s">
        <v>798</v>
      </c>
      <c r="B26" s="9" t="s">
        <v>799</v>
      </c>
      <c r="C26" s="123" t="s">
        <v>52</v>
      </c>
      <c r="D26" s="123" t="s">
        <v>800</v>
      </c>
      <c r="E26" s="10" t="s">
        <v>44</v>
      </c>
      <c r="F26" s="9">
        <v>55</v>
      </c>
      <c r="G26" s="11">
        <v>24.15</v>
      </c>
      <c r="H26" s="11">
        <f t="shared" si="3"/>
        <v>29.43</v>
      </c>
      <c r="I26" s="11">
        <f t="shared" si="4"/>
        <v>1618.65</v>
      </c>
      <c r="J26" s="12">
        <f t="shared" si="0"/>
        <v>1.2173058636111454E-3</v>
      </c>
    </row>
    <row r="27" spans="1:10" s="115" customFormat="1" ht="24" customHeight="1" x14ac:dyDescent="0.25">
      <c r="A27" s="123" t="s">
        <v>801</v>
      </c>
      <c r="B27" s="9" t="s">
        <v>802</v>
      </c>
      <c r="C27" s="123" t="s">
        <v>52</v>
      </c>
      <c r="D27" s="123" t="s">
        <v>803</v>
      </c>
      <c r="E27" s="10" t="s">
        <v>44</v>
      </c>
      <c r="F27" s="9">
        <v>40</v>
      </c>
      <c r="G27" s="11">
        <v>16.97</v>
      </c>
      <c r="H27" s="11">
        <f t="shared" si="3"/>
        <v>20.68</v>
      </c>
      <c r="I27" s="11">
        <f t="shared" si="4"/>
        <v>827.2</v>
      </c>
      <c r="J27" s="12">
        <f t="shared" si="0"/>
        <v>6.2209582700345316E-4</v>
      </c>
    </row>
    <row r="28" spans="1:10" s="115" customFormat="1" ht="24" customHeight="1" x14ac:dyDescent="0.25">
      <c r="A28" s="123" t="s">
        <v>804</v>
      </c>
      <c r="B28" s="9" t="s">
        <v>61</v>
      </c>
      <c r="C28" s="123" t="s">
        <v>52</v>
      </c>
      <c r="D28" s="123" t="s">
        <v>62</v>
      </c>
      <c r="E28" s="10" t="s">
        <v>46</v>
      </c>
      <c r="F28" s="9">
        <v>100</v>
      </c>
      <c r="G28" s="11">
        <v>0.47</v>
      </c>
      <c r="H28" s="11">
        <f t="shared" si="3"/>
        <v>0.56999999999999995</v>
      </c>
      <c r="I28" s="11">
        <f t="shared" si="4"/>
        <v>57</v>
      </c>
      <c r="J28" s="12">
        <f t="shared" si="0"/>
        <v>4.2866854617017446E-5</v>
      </c>
    </row>
    <row r="29" spans="1:10" s="115" customFormat="1" ht="24" customHeight="1" x14ac:dyDescent="0.25">
      <c r="A29" s="123" t="s">
        <v>805</v>
      </c>
      <c r="B29" s="9" t="s">
        <v>63</v>
      </c>
      <c r="C29" s="123" t="s">
        <v>40</v>
      </c>
      <c r="D29" s="123" t="s">
        <v>64</v>
      </c>
      <c r="E29" s="10" t="s">
        <v>58</v>
      </c>
      <c r="F29" s="9">
        <v>120</v>
      </c>
      <c r="G29" s="11">
        <v>20.5</v>
      </c>
      <c r="H29" s="11">
        <f t="shared" si="3"/>
        <v>24.98</v>
      </c>
      <c r="I29" s="11">
        <f t="shared" si="4"/>
        <v>2997.6</v>
      </c>
      <c r="J29" s="12">
        <f t="shared" si="0"/>
        <v>2.2543453228065172E-3</v>
      </c>
    </row>
    <row r="30" spans="1:10" s="115" customFormat="1" ht="24" customHeight="1" x14ac:dyDescent="0.25">
      <c r="A30" s="123" t="s">
        <v>806</v>
      </c>
      <c r="B30" s="9" t="s">
        <v>807</v>
      </c>
      <c r="C30" s="123" t="s">
        <v>52</v>
      </c>
      <c r="D30" s="123" t="s">
        <v>808</v>
      </c>
      <c r="E30" s="10" t="s">
        <v>44</v>
      </c>
      <c r="F30" s="9">
        <v>180</v>
      </c>
      <c r="G30" s="11">
        <v>6.57</v>
      </c>
      <c r="H30" s="11">
        <f t="shared" si="3"/>
        <v>8</v>
      </c>
      <c r="I30" s="11">
        <f t="shared" si="4"/>
        <v>1440</v>
      </c>
      <c r="J30" s="12">
        <f t="shared" si="0"/>
        <v>1.0829521166404407E-3</v>
      </c>
    </row>
    <row r="31" spans="1:10" s="115" customFormat="1" ht="24" customHeight="1" x14ac:dyDescent="0.25">
      <c r="A31" s="123" t="s">
        <v>809</v>
      </c>
      <c r="B31" s="9" t="s">
        <v>810</v>
      </c>
      <c r="C31" s="123" t="s">
        <v>40</v>
      </c>
      <c r="D31" s="123" t="s">
        <v>811</v>
      </c>
      <c r="E31" s="10" t="s">
        <v>44</v>
      </c>
      <c r="F31" s="9">
        <v>445.96</v>
      </c>
      <c r="G31" s="11">
        <v>46.11</v>
      </c>
      <c r="H31" s="11">
        <f t="shared" si="3"/>
        <v>56.2</v>
      </c>
      <c r="I31" s="11">
        <f t="shared" si="4"/>
        <v>25062.95</v>
      </c>
      <c r="J31" s="12">
        <f t="shared" si="0"/>
        <v>1.8848593577606623E-2</v>
      </c>
    </row>
    <row r="32" spans="1:10" s="115" customFormat="1" ht="24" customHeight="1" x14ac:dyDescent="0.25">
      <c r="A32" s="117" t="s">
        <v>13</v>
      </c>
      <c r="B32" s="117"/>
      <c r="C32" s="117"/>
      <c r="D32" s="117" t="s">
        <v>755</v>
      </c>
      <c r="E32" s="117"/>
      <c r="F32" s="5"/>
      <c r="G32" s="117"/>
      <c r="H32" s="117"/>
      <c r="I32" s="6">
        <v>16042.95</v>
      </c>
      <c r="J32" s="7">
        <f t="shared" si="0"/>
        <v>1.2065101846983861E-2</v>
      </c>
    </row>
    <row r="33" spans="1:10" s="115" customFormat="1" ht="24" customHeight="1" x14ac:dyDescent="0.25">
      <c r="A33" s="123" t="s">
        <v>65</v>
      </c>
      <c r="B33" s="9" t="s">
        <v>812</v>
      </c>
      <c r="C33" s="123" t="s">
        <v>52</v>
      </c>
      <c r="D33" s="123" t="s">
        <v>813</v>
      </c>
      <c r="E33" s="10" t="s">
        <v>58</v>
      </c>
      <c r="F33" s="9">
        <v>120</v>
      </c>
      <c r="G33" s="11">
        <v>60.72</v>
      </c>
      <c r="H33" s="11">
        <f>TRUNC(G33 * (1 + 21.89 / 100), 2)</f>
        <v>74.010000000000005</v>
      </c>
      <c r="I33" s="11">
        <f>TRUNC(F33 * H33, 2)</f>
        <v>8881.2000000000007</v>
      </c>
      <c r="J33" s="12">
        <f t="shared" si="0"/>
        <v>6.679107179379919E-3</v>
      </c>
    </row>
    <row r="34" spans="1:10" s="115" customFormat="1" ht="36" customHeight="1" x14ac:dyDescent="0.25">
      <c r="A34" s="123" t="s">
        <v>66</v>
      </c>
      <c r="B34" s="9" t="s">
        <v>814</v>
      </c>
      <c r="C34" s="123" t="s">
        <v>52</v>
      </c>
      <c r="D34" s="123" t="s">
        <v>815</v>
      </c>
      <c r="E34" s="10" t="s">
        <v>44</v>
      </c>
      <c r="F34" s="9">
        <v>730</v>
      </c>
      <c r="G34" s="11">
        <v>0.5</v>
      </c>
      <c r="H34" s="11">
        <f>TRUNC(G34 * (1 + 21.89 / 100), 2)</f>
        <v>0.6</v>
      </c>
      <c r="I34" s="11">
        <f>TRUNC(F34 * H34, 2)</f>
        <v>438</v>
      </c>
      <c r="J34" s="12">
        <f t="shared" si="0"/>
        <v>3.2939793547813407E-4</v>
      </c>
    </row>
    <row r="35" spans="1:10" s="115" customFormat="1" ht="24" customHeight="1" x14ac:dyDescent="0.25">
      <c r="A35" s="123" t="s">
        <v>67</v>
      </c>
      <c r="B35" s="9" t="s">
        <v>816</v>
      </c>
      <c r="C35" s="123" t="s">
        <v>52</v>
      </c>
      <c r="D35" s="123" t="s">
        <v>817</v>
      </c>
      <c r="E35" s="10" t="s">
        <v>58</v>
      </c>
      <c r="F35" s="9">
        <v>75</v>
      </c>
      <c r="G35" s="11">
        <v>73.55</v>
      </c>
      <c r="H35" s="11">
        <f>TRUNC(G35 * (1 + 21.89 / 100), 2)</f>
        <v>89.65</v>
      </c>
      <c r="I35" s="11">
        <f>TRUNC(F35 * H35, 2)</f>
        <v>6723.75</v>
      </c>
      <c r="J35" s="12">
        <f t="shared" si="0"/>
        <v>5.0565967321258079E-3</v>
      </c>
    </row>
    <row r="36" spans="1:10" s="115" customFormat="1" ht="24" customHeight="1" x14ac:dyDescent="0.25">
      <c r="A36" s="117" t="s">
        <v>14</v>
      </c>
      <c r="B36" s="117"/>
      <c r="C36" s="117"/>
      <c r="D36" s="117" t="s">
        <v>756</v>
      </c>
      <c r="E36" s="117"/>
      <c r="F36" s="5"/>
      <c r="G36" s="117"/>
      <c r="H36" s="117"/>
      <c r="I36" s="6">
        <v>202567.77</v>
      </c>
      <c r="J36" s="7">
        <f t="shared" si="0"/>
        <v>0.15234110783655136</v>
      </c>
    </row>
    <row r="37" spans="1:10" s="115" customFormat="1" ht="48" customHeight="1" x14ac:dyDescent="0.25">
      <c r="A37" s="123" t="s">
        <v>68</v>
      </c>
      <c r="B37" s="9" t="s">
        <v>825</v>
      </c>
      <c r="C37" s="123" t="s">
        <v>52</v>
      </c>
      <c r="D37" s="123" t="s">
        <v>826</v>
      </c>
      <c r="E37" s="10" t="s">
        <v>44</v>
      </c>
      <c r="F37" s="9">
        <v>280.66000000000003</v>
      </c>
      <c r="G37" s="11">
        <v>147.19</v>
      </c>
      <c r="H37" s="11">
        <f t="shared" ref="H37:H54" si="5">TRUNC(G37 * (1 + 21.89 / 100), 2)</f>
        <v>179.4</v>
      </c>
      <c r="I37" s="11">
        <f t="shared" ref="I37:I54" si="6">TRUNC(F37 * H37, 2)</f>
        <v>50350.400000000001</v>
      </c>
      <c r="J37" s="12">
        <f t="shared" si="0"/>
        <v>3.7866022398397814E-2</v>
      </c>
    </row>
    <row r="38" spans="1:10" s="115" customFormat="1" ht="24" customHeight="1" x14ac:dyDescent="0.25">
      <c r="A38" s="123" t="s">
        <v>69</v>
      </c>
      <c r="B38" s="9" t="s">
        <v>821</v>
      </c>
      <c r="C38" s="123" t="s">
        <v>52</v>
      </c>
      <c r="D38" s="123" t="s">
        <v>822</v>
      </c>
      <c r="E38" s="10" t="s">
        <v>70</v>
      </c>
      <c r="F38" s="9">
        <v>352.6</v>
      </c>
      <c r="G38" s="11">
        <v>15.27</v>
      </c>
      <c r="H38" s="11">
        <f t="shared" si="5"/>
        <v>18.61</v>
      </c>
      <c r="I38" s="11">
        <f t="shared" si="6"/>
        <v>6561.88</v>
      </c>
      <c r="J38" s="12">
        <f t="shared" si="0"/>
        <v>4.9348623855142888E-3</v>
      </c>
    </row>
    <row r="39" spans="1:10" s="115" customFormat="1" ht="24" customHeight="1" x14ac:dyDescent="0.25">
      <c r="A39" s="123" t="s">
        <v>818</v>
      </c>
      <c r="B39" s="9" t="s">
        <v>1716</v>
      </c>
      <c r="C39" s="123" t="s">
        <v>52</v>
      </c>
      <c r="D39" s="123" t="s">
        <v>1717</v>
      </c>
      <c r="E39" s="10" t="s">
        <v>70</v>
      </c>
      <c r="F39" s="9">
        <v>679.8</v>
      </c>
      <c r="G39" s="11">
        <v>13.7</v>
      </c>
      <c r="H39" s="11">
        <f t="shared" si="5"/>
        <v>16.690000000000001</v>
      </c>
      <c r="I39" s="11">
        <f t="shared" si="6"/>
        <v>11345.86</v>
      </c>
      <c r="J39" s="12">
        <f t="shared" si="0"/>
        <v>8.5326549320181334E-3</v>
      </c>
    </row>
    <row r="40" spans="1:10" s="115" customFormat="1" ht="24" customHeight="1" x14ac:dyDescent="0.25">
      <c r="A40" s="123" t="s">
        <v>819</v>
      </c>
      <c r="B40" s="9" t="s">
        <v>1718</v>
      </c>
      <c r="C40" s="123" t="s">
        <v>52</v>
      </c>
      <c r="D40" s="123" t="s">
        <v>1719</v>
      </c>
      <c r="E40" s="10" t="s">
        <v>70</v>
      </c>
      <c r="F40" s="9">
        <v>313.7</v>
      </c>
      <c r="G40" s="11">
        <v>11.59</v>
      </c>
      <c r="H40" s="11">
        <f t="shared" si="5"/>
        <v>14.12</v>
      </c>
      <c r="I40" s="11">
        <f t="shared" si="6"/>
        <v>4429.4399999999996</v>
      </c>
      <c r="J40" s="12">
        <f t="shared" si="0"/>
        <v>3.3311607107859953E-3</v>
      </c>
    </row>
    <row r="41" spans="1:10" s="115" customFormat="1" ht="24" customHeight="1" x14ac:dyDescent="0.25">
      <c r="A41" s="123" t="s">
        <v>820</v>
      </c>
      <c r="B41" s="9" t="s">
        <v>1720</v>
      </c>
      <c r="C41" s="123" t="s">
        <v>52</v>
      </c>
      <c r="D41" s="123" t="s">
        <v>1721</v>
      </c>
      <c r="E41" s="10" t="s">
        <v>70</v>
      </c>
      <c r="F41" s="9">
        <v>121.3</v>
      </c>
      <c r="G41" s="11">
        <v>11.04</v>
      </c>
      <c r="H41" s="11">
        <f t="shared" si="5"/>
        <v>13.45</v>
      </c>
      <c r="I41" s="11">
        <f t="shared" si="6"/>
        <v>1631.48</v>
      </c>
      <c r="J41" s="12">
        <f t="shared" si="0"/>
        <v>1.2269546661503794E-3</v>
      </c>
    </row>
    <row r="42" spans="1:10" s="115" customFormat="1" ht="24" customHeight="1" x14ac:dyDescent="0.25">
      <c r="A42" s="123" t="s">
        <v>823</v>
      </c>
      <c r="B42" s="9" t="s">
        <v>1722</v>
      </c>
      <c r="C42" s="123" t="s">
        <v>52</v>
      </c>
      <c r="D42" s="123" t="s">
        <v>1723</v>
      </c>
      <c r="E42" s="10" t="s">
        <v>70</v>
      </c>
      <c r="F42" s="9">
        <v>285.10000000000002</v>
      </c>
      <c r="G42" s="11">
        <v>17.04</v>
      </c>
      <c r="H42" s="11">
        <f t="shared" si="5"/>
        <v>20.77</v>
      </c>
      <c r="I42" s="11">
        <f t="shared" si="6"/>
        <v>5921.52</v>
      </c>
      <c r="J42" s="12">
        <f t="shared" si="0"/>
        <v>4.4532795956449328E-3</v>
      </c>
    </row>
    <row r="43" spans="1:10" s="115" customFormat="1" ht="36" customHeight="1" x14ac:dyDescent="0.25">
      <c r="A43" s="123" t="s">
        <v>824</v>
      </c>
      <c r="B43" s="9" t="s">
        <v>1724</v>
      </c>
      <c r="C43" s="123" t="s">
        <v>52</v>
      </c>
      <c r="D43" s="123" t="s">
        <v>1725</v>
      </c>
      <c r="E43" s="10" t="s">
        <v>44</v>
      </c>
      <c r="F43" s="9">
        <v>83.99</v>
      </c>
      <c r="G43" s="11">
        <v>112.15</v>
      </c>
      <c r="H43" s="11">
        <f t="shared" si="5"/>
        <v>136.69</v>
      </c>
      <c r="I43" s="11">
        <f t="shared" si="6"/>
        <v>11480.59</v>
      </c>
      <c r="J43" s="12">
        <f t="shared" si="0"/>
        <v>8.6339786394313035E-3</v>
      </c>
    </row>
    <row r="44" spans="1:10" s="115" customFormat="1" ht="36" customHeight="1" x14ac:dyDescent="0.25">
      <c r="A44" s="123" t="s">
        <v>1726</v>
      </c>
      <c r="B44" s="9" t="s">
        <v>1728</v>
      </c>
      <c r="C44" s="123" t="s">
        <v>52</v>
      </c>
      <c r="D44" s="123" t="s">
        <v>1729</v>
      </c>
      <c r="E44" s="10" t="s">
        <v>44</v>
      </c>
      <c r="F44" s="9">
        <v>210.83</v>
      </c>
      <c r="G44" s="11">
        <v>57.38</v>
      </c>
      <c r="H44" s="11">
        <f t="shared" si="5"/>
        <v>69.94</v>
      </c>
      <c r="I44" s="11">
        <f t="shared" si="6"/>
        <v>14745.45</v>
      </c>
      <c r="J44" s="12">
        <f t="shared" si="0"/>
        <v>1.1089316866885964E-2</v>
      </c>
    </row>
    <row r="45" spans="1:10" s="115" customFormat="1" ht="48" customHeight="1" x14ac:dyDescent="0.25">
      <c r="A45" s="123" t="s">
        <v>1727</v>
      </c>
      <c r="B45" s="9" t="s">
        <v>1732</v>
      </c>
      <c r="C45" s="123" t="s">
        <v>52</v>
      </c>
      <c r="D45" s="123" t="s">
        <v>1733</v>
      </c>
      <c r="E45" s="10" t="s">
        <v>70</v>
      </c>
      <c r="F45" s="9">
        <v>957.15</v>
      </c>
      <c r="G45" s="11">
        <v>13.63</v>
      </c>
      <c r="H45" s="11">
        <f t="shared" si="5"/>
        <v>16.61</v>
      </c>
      <c r="I45" s="11">
        <f t="shared" si="6"/>
        <v>15898.26</v>
      </c>
      <c r="J45" s="12">
        <f t="shared" si="0"/>
        <v>1.1956287720763925E-2</v>
      </c>
    </row>
    <row r="46" spans="1:10" s="115" customFormat="1" ht="48" customHeight="1" x14ac:dyDescent="0.25">
      <c r="A46" s="123" t="s">
        <v>1730</v>
      </c>
      <c r="B46" s="9" t="s">
        <v>1735</v>
      </c>
      <c r="C46" s="123" t="s">
        <v>52</v>
      </c>
      <c r="D46" s="123" t="s">
        <v>1736</v>
      </c>
      <c r="E46" s="10" t="s">
        <v>70</v>
      </c>
      <c r="F46" s="9">
        <v>186.5</v>
      </c>
      <c r="G46" s="11">
        <v>15.26</v>
      </c>
      <c r="H46" s="11">
        <f t="shared" si="5"/>
        <v>18.600000000000001</v>
      </c>
      <c r="I46" s="11">
        <f t="shared" si="6"/>
        <v>3468.9</v>
      </c>
      <c r="J46" s="12">
        <f t="shared" si="0"/>
        <v>2.6087865259819616E-3</v>
      </c>
    </row>
    <row r="47" spans="1:10" s="115" customFormat="1" ht="48" customHeight="1" x14ac:dyDescent="0.25">
      <c r="A47" s="123" t="s">
        <v>1731</v>
      </c>
      <c r="B47" s="9" t="s">
        <v>1738</v>
      </c>
      <c r="C47" s="123" t="s">
        <v>52</v>
      </c>
      <c r="D47" s="123" t="s">
        <v>1739</v>
      </c>
      <c r="E47" s="10" t="s">
        <v>70</v>
      </c>
      <c r="F47" s="9">
        <v>708.7</v>
      </c>
      <c r="G47" s="11">
        <v>11.47</v>
      </c>
      <c r="H47" s="11">
        <f t="shared" si="5"/>
        <v>13.98</v>
      </c>
      <c r="I47" s="11">
        <f t="shared" si="6"/>
        <v>9907.6200000000008</v>
      </c>
      <c r="J47" s="12">
        <f t="shared" si="0"/>
        <v>7.4510264235202531E-3</v>
      </c>
    </row>
    <row r="48" spans="1:10" s="115" customFormat="1" ht="48" customHeight="1" x14ac:dyDescent="0.25">
      <c r="A48" s="123" t="s">
        <v>1734</v>
      </c>
      <c r="B48" s="9" t="s">
        <v>1741</v>
      </c>
      <c r="C48" s="123" t="s">
        <v>52</v>
      </c>
      <c r="D48" s="123" t="s">
        <v>1742</v>
      </c>
      <c r="E48" s="10" t="s">
        <v>70</v>
      </c>
      <c r="F48" s="9">
        <v>638</v>
      </c>
      <c r="G48" s="11">
        <v>10.87</v>
      </c>
      <c r="H48" s="11">
        <f t="shared" si="5"/>
        <v>13.24</v>
      </c>
      <c r="I48" s="11">
        <f t="shared" si="6"/>
        <v>8447.1200000000008</v>
      </c>
      <c r="J48" s="12">
        <f t="shared" si="0"/>
        <v>6.3526572802193064E-3</v>
      </c>
    </row>
    <row r="49" spans="1:10" s="115" customFormat="1" ht="48" customHeight="1" x14ac:dyDescent="0.25">
      <c r="A49" s="123" t="s">
        <v>1737</v>
      </c>
      <c r="B49" s="9" t="s">
        <v>1744</v>
      </c>
      <c r="C49" s="123" t="s">
        <v>52</v>
      </c>
      <c r="D49" s="123" t="s">
        <v>1745</v>
      </c>
      <c r="E49" s="10" t="s">
        <v>70</v>
      </c>
      <c r="F49" s="9">
        <v>471.1</v>
      </c>
      <c r="G49" s="11">
        <v>17.079999999999998</v>
      </c>
      <c r="H49" s="11">
        <f t="shared" si="5"/>
        <v>20.81</v>
      </c>
      <c r="I49" s="11">
        <f t="shared" si="6"/>
        <v>9803.59</v>
      </c>
      <c r="J49" s="12">
        <f t="shared" si="0"/>
        <v>7.3727906535937908E-3</v>
      </c>
    </row>
    <row r="50" spans="1:10" s="115" customFormat="1" ht="48" customHeight="1" x14ac:dyDescent="0.25">
      <c r="A50" s="123" t="s">
        <v>1740</v>
      </c>
      <c r="B50" s="9" t="s">
        <v>1747</v>
      </c>
      <c r="C50" s="123" t="s">
        <v>52</v>
      </c>
      <c r="D50" s="123" t="s">
        <v>1748</v>
      </c>
      <c r="E50" s="10" t="s">
        <v>58</v>
      </c>
      <c r="F50" s="9">
        <v>9.5399999999999991</v>
      </c>
      <c r="G50" s="11">
        <v>579.66999999999996</v>
      </c>
      <c r="H50" s="11">
        <f t="shared" si="5"/>
        <v>706.55</v>
      </c>
      <c r="I50" s="11">
        <f t="shared" si="6"/>
        <v>6740.48</v>
      </c>
      <c r="J50" s="12">
        <f t="shared" si="0"/>
        <v>5.0691785299809425E-3</v>
      </c>
    </row>
    <row r="51" spans="1:10" s="115" customFormat="1" ht="48" customHeight="1" x14ac:dyDescent="0.25">
      <c r="A51" s="123" t="s">
        <v>1743</v>
      </c>
      <c r="B51" s="9" t="s">
        <v>1750</v>
      </c>
      <c r="C51" s="123" t="s">
        <v>52</v>
      </c>
      <c r="D51" s="123" t="s">
        <v>1751</v>
      </c>
      <c r="E51" s="10" t="s">
        <v>58</v>
      </c>
      <c r="F51" s="9">
        <v>14.25</v>
      </c>
      <c r="G51" s="11">
        <v>633.20000000000005</v>
      </c>
      <c r="H51" s="11">
        <f t="shared" si="5"/>
        <v>771.8</v>
      </c>
      <c r="I51" s="11">
        <f t="shared" si="6"/>
        <v>10998.15</v>
      </c>
      <c r="J51" s="12">
        <f t="shared" si="0"/>
        <v>8.2711595983535162E-3</v>
      </c>
    </row>
    <row r="52" spans="1:10" s="115" customFormat="1" ht="36" customHeight="1" x14ac:dyDescent="0.25">
      <c r="A52" s="123" t="s">
        <v>1746</v>
      </c>
      <c r="B52" s="9" t="s">
        <v>1753</v>
      </c>
      <c r="C52" s="123" t="s">
        <v>52</v>
      </c>
      <c r="D52" s="123" t="s">
        <v>1754</v>
      </c>
      <c r="E52" s="10" t="s">
        <v>44</v>
      </c>
      <c r="F52" s="9">
        <v>210.83</v>
      </c>
      <c r="G52" s="11">
        <v>41.86</v>
      </c>
      <c r="H52" s="11">
        <f t="shared" si="5"/>
        <v>51.02</v>
      </c>
      <c r="I52" s="11">
        <f t="shared" si="6"/>
        <v>10756.54</v>
      </c>
      <c r="J52" s="12">
        <f t="shared" si="0"/>
        <v>8.0894567782830336E-3</v>
      </c>
    </row>
    <row r="53" spans="1:10" s="115" customFormat="1" ht="48" customHeight="1" x14ac:dyDescent="0.25">
      <c r="A53" s="123" t="s">
        <v>1749</v>
      </c>
      <c r="B53" s="9" t="s">
        <v>1755</v>
      </c>
      <c r="C53" s="123" t="s">
        <v>52</v>
      </c>
      <c r="D53" s="123" t="s">
        <v>1756</v>
      </c>
      <c r="E53" s="10" t="s">
        <v>44</v>
      </c>
      <c r="F53" s="9">
        <v>163.5</v>
      </c>
      <c r="G53" s="11">
        <v>27.77</v>
      </c>
      <c r="H53" s="11">
        <f t="shared" si="5"/>
        <v>33.840000000000003</v>
      </c>
      <c r="I53" s="11">
        <f t="shared" si="6"/>
        <v>5532.84</v>
      </c>
      <c r="J53" s="12">
        <f t="shared" si="0"/>
        <v>4.1609727701617336E-3</v>
      </c>
    </row>
    <row r="54" spans="1:10" s="115" customFormat="1" ht="36" customHeight="1" x14ac:dyDescent="0.25">
      <c r="A54" s="123" t="s">
        <v>1752</v>
      </c>
      <c r="B54" s="9" t="s">
        <v>2134</v>
      </c>
      <c r="C54" s="123" t="s">
        <v>40</v>
      </c>
      <c r="D54" s="123" t="s">
        <v>2135</v>
      </c>
      <c r="E54" s="10" t="s">
        <v>58</v>
      </c>
      <c r="F54" s="9">
        <v>24.57</v>
      </c>
      <c r="G54" s="11">
        <v>485.76</v>
      </c>
      <c r="H54" s="11">
        <f t="shared" si="5"/>
        <v>592.09</v>
      </c>
      <c r="I54" s="11">
        <f t="shared" si="6"/>
        <v>14547.65</v>
      </c>
      <c r="J54" s="12">
        <f t="shared" si="0"/>
        <v>1.0940561360864102E-2</v>
      </c>
    </row>
    <row r="55" spans="1:10" s="115" customFormat="1" ht="24" customHeight="1" x14ac:dyDescent="0.25">
      <c r="A55" s="117" t="s">
        <v>15</v>
      </c>
      <c r="B55" s="117"/>
      <c r="C55" s="117"/>
      <c r="D55" s="117" t="s">
        <v>16</v>
      </c>
      <c r="E55" s="117"/>
      <c r="F55" s="5"/>
      <c r="G55" s="117"/>
      <c r="H55" s="117"/>
      <c r="I55" s="6">
        <v>149132.70000000001</v>
      </c>
      <c r="J55" s="7">
        <f t="shared" si="0"/>
        <v>0.11215525911479435</v>
      </c>
    </row>
    <row r="56" spans="1:10" s="115" customFormat="1" ht="60" customHeight="1" x14ac:dyDescent="0.25">
      <c r="A56" s="123" t="s">
        <v>71</v>
      </c>
      <c r="B56" s="9" t="s">
        <v>827</v>
      </c>
      <c r="C56" s="123" t="s">
        <v>52</v>
      </c>
      <c r="D56" s="123" t="s">
        <v>828</v>
      </c>
      <c r="E56" s="10" t="s">
        <v>44</v>
      </c>
      <c r="F56" s="9">
        <v>278.89999999999998</v>
      </c>
      <c r="G56" s="11">
        <v>82.32</v>
      </c>
      <c r="H56" s="11">
        <f t="shared" ref="H56:H61" si="7">TRUNC(G56 * (1 + 21.89 / 100), 2)</f>
        <v>100.33</v>
      </c>
      <c r="I56" s="11">
        <f t="shared" ref="I56:I61" si="8">TRUNC(F56 * H56, 2)</f>
        <v>27982.03</v>
      </c>
      <c r="J56" s="12">
        <f t="shared" si="0"/>
        <v>2.1043887928052993E-2</v>
      </c>
    </row>
    <row r="57" spans="1:10" s="115" customFormat="1" ht="48" customHeight="1" x14ac:dyDescent="0.25">
      <c r="A57" s="123" t="s">
        <v>829</v>
      </c>
      <c r="B57" s="9" t="s">
        <v>72</v>
      </c>
      <c r="C57" s="123" t="s">
        <v>52</v>
      </c>
      <c r="D57" s="123" t="s">
        <v>73</v>
      </c>
      <c r="E57" s="10" t="s">
        <v>44</v>
      </c>
      <c r="F57" s="9">
        <v>697.24</v>
      </c>
      <c r="G57" s="11">
        <v>6.85</v>
      </c>
      <c r="H57" s="11">
        <f t="shared" si="7"/>
        <v>8.34</v>
      </c>
      <c r="I57" s="11">
        <f t="shared" si="8"/>
        <v>5814.98</v>
      </c>
      <c r="J57" s="12">
        <f t="shared" si="0"/>
        <v>4.3731561800151595E-3</v>
      </c>
    </row>
    <row r="58" spans="1:10" s="115" customFormat="1" ht="60" customHeight="1" x14ac:dyDescent="0.25">
      <c r="A58" s="123" t="s">
        <v>830</v>
      </c>
      <c r="B58" s="9" t="s">
        <v>74</v>
      </c>
      <c r="C58" s="123" t="s">
        <v>52</v>
      </c>
      <c r="D58" s="123" t="s">
        <v>75</v>
      </c>
      <c r="E58" s="10" t="s">
        <v>44</v>
      </c>
      <c r="F58" s="9">
        <v>697.24</v>
      </c>
      <c r="G58" s="11">
        <v>28.31</v>
      </c>
      <c r="H58" s="11">
        <f t="shared" si="7"/>
        <v>34.5</v>
      </c>
      <c r="I58" s="11">
        <f t="shared" si="8"/>
        <v>24054.78</v>
      </c>
      <c r="J58" s="12">
        <f t="shared" si="0"/>
        <v>1.8090399247444541E-2</v>
      </c>
    </row>
    <row r="59" spans="1:10" s="115" customFormat="1" ht="48" customHeight="1" x14ac:dyDescent="0.25">
      <c r="A59" s="123" t="s">
        <v>831</v>
      </c>
      <c r="B59" s="9" t="s">
        <v>832</v>
      </c>
      <c r="C59" s="123" t="s">
        <v>40</v>
      </c>
      <c r="D59" s="123" t="s">
        <v>833</v>
      </c>
      <c r="E59" s="10" t="s">
        <v>44</v>
      </c>
      <c r="F59" s="9">
        <v>1282.9100000000001</v>
      </c>
      <c r="G59" s="11">
        <v>53.41</v>
      </c>
      <c r="H59" s="11">
        <f t="shared" si="7"/>
        <v>65.099999999999994</v>
      </c>
      <c r="I59" s="11">
        <f t="shared" si="8"/>
        <v>83517.440000000002</v>
      </c>
      <c r="J59" s="12">
        <f t="shared" si="0"/>
        <v>6.2809297516938201E-2</v>
      </c>
    </row>
    <row r="60" spans="1:10" s="115" customFormat="1" ht="48" customHeight="1" x14ac:dyDescent="0.25">
      <c r="A60" s="123" t="s">
        <v>834</v>
      </c>
      <c r="B60" s="9" t="s">
        <v>832</v>
      </c>
      <c r="C60" s="123" t="s">
        <v>40</v>
      </c>
      <c r="D60" s="123" t="s">
        <v>833</v>
      </c>
      <c r="E60" s="10" t="s">
        <v>44</v>
      </c>
      <c r="F60" s="9">
        <v>90.72</v>
      </c>
      <c r="G60" s="11">
        <v>53.41</v>
      </c>
      <c r="H60" s="11">
        <f t="shared" si="7"/>
        <v>65.099999999999994</v>
      </c>
      <c r="I60" s="11">
        <f t="shared" si="8"/>
        <v>5905.87</v>
      </c>
      <c r="J60" s="12">
        <f t="shared" si="0"/>
        <v>4.4415100118772779E-3</v>
      </c>
    </row>
    <row r="61" spans="1:10" s="115" customFormat="1" ht="48" customHeight="1" x14ac:dyDescent="0.25">
      <c r="A61" s="123" t="s">
        <v>835</v>
      </c>
      <c r="B61" s="9" t="s">
        <v>836</v>
      </c>
      <c r="C61" s="123" t="s">
        <v>40</v>
      </c>
      <c r="D61" s="123" t="s">
        <v>837</v>
      </c>
      <c r="E61" s="10" t="s">
        <v>44</v>
      </c>
      <c r="F61" s="9">
        <v>17.8</v>
      </c>
      <c r="G61" s="11">
        <v>85.62</v>
      </c>
      <c r="H61" s="11">
        <f t="shared" si="7"/>
        <v>104.36</v>
      </c>
      <c r="I61" s="11">
        <f t="shared" si="8"/>
        <v>1857.6</v>
      </c>
      <c r="J61" s="12">
        <f t="shared" si="0"/>
        <v>1.3970082304661684E-3</v>
      </c>
    </row>
    <row r="62" spans="1:10" s="115" customFormat="1" ht="24" customHeight="1" x14ac:dyDescent="0.25">
      <c r="A62" s="117" t="s">
        <v>17</v>
      </c>
      <c r="B62" s="117"/>
      <c r="C62" s="117"/>
      <c r="D62" s="117" t="s">
        <v>757</v>
      </c>
      <c r="E62" s="117"/>
      <c r="F62" s="5"/>
      <c r="G62" s="117"/>
      <c r="H62" s="117"/>
      <c r="I62" s="6">
        <v>37755.25</v>
      </c>
      <c r="J62" s="7">
        <f t="shared" si="0"/>
        <v>2.8393838820686804E-2</v>
      </c>
    </row>
    <row r="63" spans="1:10" s="115" customFormat="1" ht="36" customHeight="1" x14ac:dyDescent="0.25">
      <c r="A63" s="123" t="s">
        <v>76</v>
      </c>
      <c r="B63" s="9" t="s">
        <v>838</v>
      </c>
      <c r="C63" s="123" t="s">
        <v>52</v>
      </c>
      <c r="D63" s="123" t="s">
        <v>839</v>
      </c>
      <c r="E63" s="10" t="s">
        <v>44</v>
      </c>
      <c r="F63" s="9">
        <v>35.229999999999997</v>
      </c>
      <c r="G63" s="11">
        <v>592.74</v>
      </c>
      <c r="H63" s="11">
        <f>TRUNC(G63 * (1 + 21.89 / 100), 2)</f>
        <v>722.49</v>
      </c>
      <c r="I63" s="11">
        <f>TRUNC(F63 * H63, 2)</f>
        <v>25453.32</v>
      </c>
      <c r="J63" s="12">
        <f t="shared" si="0"/>
        <v>1.914217136772671E-2</v>
      </c>
    </row>
    <row r="64" spans="1:10" s="115" customFormat="1" ht="24" customHeight="1" x14ac:dyDescent="0.25">
      <c r="A64" s="123" t="s">
        <v>77</v>
      </c>
      <c r="B64" s="9" t="s">
        <v>840</v>
      </c>
      <c r="C64" s="123" t="s">
        <v>40</v>
      </c>
      <c r="D64" s="123" t="s">
        <v>841</v>
      </c>
      <c r="E64" s="10" t="s">
        <v>44</v>
      </c>
      <c r="F64" s="9">
        <v>21.23</v>
      </c>
      <c r="G64" s="11">
        <v>475.4</v>
      </c>
      <c r="H64" s="11">
        <f>TRUNC(G64 * (1 + 21.89 / 100), 2)</f>
        <v>579.46</v>
      </c>
      <c r="I64" s="11">
        <f>TRUNC(F64 * H64, 2)</f>
        <v>12301.93</v>
      </c>
      <c r="J64" s="12">
        <f t="shared" si="0"/>
        <v>9.2516674529600947E-3</v>
      </c>
    </row>
    <row r="65" spans="1:10" s="115" customFormat="1" ht="24" customHeight="1" x14ac:dyDescent="0.25">
      <c r="A65" s="117" t="s">
        <v>18</v>
      </c>
      <c r="B65" s="117"/>
      <c r="C65" s="117"/>
      <c r="D65" s="117" t="s">
        <v>19</v>
      </c>
      <c r="E65" s="117"/>
      <c r="F65" s="5"/>
      <c r="G65" s="117"/>
      <c r="H65" s="117"/>
      <c r="I65" s="6">
        <v>12701.69</v>
      </c>
      <c r="J65" s="7">
        <f t="shared" si="0"/>
        <v>9.5523069933407777E-3</v>
      </c>
    </row>
    <row r="66" spans="1:10" s="115" customFormat="1" ht="48" customHeight="1" x14ac:dyDescent="0.25">
      <c r="A66" s="123" t="s">
        <v>78</v>
      </c>
      <c r="B66" s="9" t="s">
        <v>79</v>
      </c>
      <c r="C66" s="123" t="s">
        <v>52</v>
      </c>
      <c r="D66" s="123" t="s">
        <v>80</v>
      </c>
      <c r="E66" s="10" t="s">
        <v>46</v>
      </c>
      <c r="F66" s="9">
        <v>7</v>
      </c>
      <c r="G66" s="11">
        <v>173.89</v>
      </c>
      <c r="H66" s="11">
        <f t="shared" ref="H66:H76" si="9">TRUNC(G66 * (1 + 21.89 / 100), 2)</f>
        <v>211.95</v>
      </c>
      <c r="I66" s="11">
        <f t="shared" ref="I66:I76" si="10">TRUNC(F66 * H66, 2)</f>
        <v>1483.65</v>
      </c>
      <c r="J66" s="12">
        <f t="shared" si="0"/>
        <v>1.1157791026761041E-3</v>
      </c>
    </row>
    <row r="67" spans="1:10" s="115" customFormat="1" ht="48" customHeight="1" x14ac:dyDescent="0.25">
      <c r="A67" s="123" t="s">
        <v>81</v>
      </c>
      <c r="B67" s="9" t="s">
        <v>842</v>
      </c>
      <c r="C67" s="123" t="s">
        <v>52</v>
      </c>
      <c r="D67" s="123" t="s">
        <v>843</v>
      </c>
      <c r="E67" s="10" t="s">
        <v>46</v>
      </c>
      <c r="F67" s="9">
        <v>2</v>
      </c>
      <c r="G67" s="11">
        <v>673.71</v>
      </c>
      <c r="H67" s="11">
        <f t="shared" si="9"/>
        <v>821.18</v>
      </c>
      <c r="I67" s="11">
        <f t="shared" si="10"/>
        <v>1642.36</v>
      </c>
      <c r="J67" s="12">
        <f t="shared" si="0"/>
        <v>1.2351369710316626E-3</v>
      </c>
    </row>
    <row r="68" spans="1:10" s="115" customFormat="1" ht="24" customHeight="1" x14ac:dyDescent="0.25">
      <c r="A68" s="123" t="s">
        <v>82</v>
      </c>
      <c r="B68" s="9" t="s">
        <v>844</v>
      </c>
      <c r="C68" s="123" t="s">
        <v>52</v>
      </c>
      <c r="D68" s="123" t="s">
        <v>845</v>
      </c>
      <c r="E68" s="10" t="s">
        <v>46</v>
      </c>
      <c r="F68" s="9">
        <v>2</v>
      </c>
      <c r="G68" s="11">
        <v>517.12</v>
      </c>
      <c r="H68" s="11">
        <f t="shared" si="9"/>
        <v>630.30999999999995</v>
      </c>
      <c r="I68" s="11">
        <f t="shared" si="10"/>
        <v>1260.6199999999999</v>
      </c>
      <c r="J68" s="12">
        <f t="shared" si="0"/>
        <v>9.4804937311060574E-4</v>
      </c>
    </row>
    <row r="69" spans="1:10" s="115" customFormat="1" ht="24" customHeight="1" x14ac:dyDescent="0.25">
      <c r="A69" s="123" t="s">
        <v>83</v>
      </c>
      <c r="B69" s="9" t="s">
        <v>846</v>
      </c>
      <c r="C69" s="123" t="s">
        <v>52</v>
      </c>
      <c r="D69" s="123" t="s">
        <v>847</v>
      </c>
      <c r="E69" s="10" t="s">
        <v>46</v>
      </c>
      <c r="F69" s="9">
        <v>2</v>
      </c>
      <c r="G69" s="11">
        <v>215.87</v>
      </c>
      <c r="H69" s="11">
        <f t="shared" si="9"/>
        <v>263.12</v>
      </c>
      <c r="I69" s="11">
        <f t="shared" si="10"/>
        <v>526.24</v>
      </c>
      <c r="J69" s="12">
        <f t="shared" ref="J69:J132" si="11">I69 / 1329698.68</f>
        <v>3.9575883462560107E-4</v>
      </c>
    </row>
    <row r="70" spans="1:10" s="115" customFormat="1" ht="48" customHeight="1" x14ac:dyDescent="0.25">
      <c r="A70" s="123" t="s">
        <v>84</v>
      </c>
      <c r="B70" s="9" t="s">
        <v>848</v>
      </c>
      <c r="C70" s="123" t="s">
        <v>52</v>
      </c>
      <c r="D70" s="123" t="s">
        <v>849</v>
      </c>
      <c r="E70" s="10" t="s">
        <v>46</v>
      </c>
      <c r="F70" s="9">
        <v>10</v>
      </c>
      <c r="G70" s="11">
        <v>161.99</v>
      </c>
      <c r="H70" s="11">
        <f t="shared" si="9"/>
        <v>197.44</v>
      </c>
      <c r="I70" s="11">
        <f t="shared" si="10"/>
        <v>1974.4</v>
      </c>
      <c r="J70" s="12">
        <f t="shared" si="11"/>
        <v>1.4848476799270043E-3</v>
      </c>
    </row>
    <row r="71" spans="1:10" s="115" customFormat="1" ht="36" customHeight="1" x14ac:dyDescent="0.25">
      <c r="A71" s="123" t="s">
        <v>85</v>
      </c>
      <c r="B71" s="9" t="s">
        <v>86</v>
      </c>
      <c r="C71" s="123" t="s">
        <v>52</v>
      </c>
      <c r="D71" s="123" t="s">
        <v>87</v>
      </c>
      <c r="E71" s="10" t="s">
        <v>46</v>
      </c>
      <c r="F71" s="9">
        <v>2</v>
      </c>
      <c r="G71" s="11">
        <v>251.52</v>
      </c>
      <c r="H71" s="11">
        <f t="shared" si="9"/>
        <v>306.57</v>
      </c>
      <c r="I71" s="11">
        <f t="shared" si="10"/>
        <v>613.14</v>
      </c>
      <c r="J71" s="12">
        <f t="shared" si="11"/>
        <v>4.6111198666452764E-4</v>
      </c>
    </row>
    <row r="72" spans="1:10" s="115" customFormat="1" ht="36" customHeight="1" x14ac:dyDescent="0.25">
      <c r="A72" s="123" t="s">
        <v>88</v>
      </c>
      <c r="B72" s="9" t="s">
        <v>850</v>
      </c>
      <c r="C72" s="123" t="s">
        <v>52</v>
      </c>
      <c r="D72" s="123" t="s">
        <v>851</v>
      </c>
      <c r="E72" s="10" t="s">
        <v>46</v>
      </c>
      <c r="F72" s="9">
        <v>4</v>
      </c>
      <c r="G72" s="11">
        <v>231.53</v>
      </c>
      <c r="H72" s="11">
        <f t="shared" si="9"/>
        <v>282.20999999999998</v>
      </c>
      <c r="I72" s="11">
        <f t="shared" si="10"/>
        <v>1128.8399999999999</v>
      </c>
      <c r="J72" s="12">
        <f t="shared" si="11"/>
        <v>8.4894421343638545E-4</v>
      </c>
    </row>
    <row r="73" spans="1:10" s="115" customFormat="1" ht="36" customHeight="1" x14ac:dyDescent="0.25">
      <c r="A73" s="123" t="s">
        <v>89</v>
      </c>
      <c r="B73" s="9" t="s">
        <v>852</v>
      </c>
      <c r="C73" s="123" t="s">
        <v>52</v>
      </c>
      <c r="D73" s="123" t="s">
        <v>853</v>
      </c>
      <c r="E73" s="10" t="s">
        <v>46</v>
      </c>
      <c r="F73" s="9">
        <v>2</v>
      </c>
      <c r="G73" s="11">
        <v>302.19</v>
      </c>
      <c r="H73" s="11">
        <f t="shared" si="9"/>
        <v>368.33</v>
      </c>
      <c r="I73" s="11">
        <f t="shared" si="10"/>
        <v>736.66</v>
      </c>
      <c r="J73" s="12">
        <f t="shared" si="11"/>
        <v>5.5400521266968546E-4</v>
      </c>
    </row>
    <row r="74" spans="1:10" s="115" customFormat="1" ht="36" customHeight="1" x14ac:dyDescent="0.25">
      <c r="A74" s="123" t="s">
        <v>90</v>
      </c>
      <c r="B74" s="9" t="s">
        <v>91</v>
      </c>
      <c r="C74" s="123" t="s">
        <v>52</v>
      </c>
      <c r="D74" s="123" t="s">
        <v>92</v>
      </c>
      <c r="E74" s="10" t="s">
        <v>46</v>
      </c>
      <c r="F74" s="9">
        <v>5</v>
      </c>
      <c r="G74" s="11">
        <v>205.39</v>
      </c>
      <c r="H74" s="11">
        <f t="shared" si="9"/>
        <v>250.34</v>
      </c>
      <c r="I74" s="11">
        <f t="shared" si="10"/>
        <v>1251.7</v>
      </c>
      <c r="J74" s="12">
        <f t="shared" si="11"/>
        <v>9.4134108638808315E-4</v>
      </c>
    </row>
    <row r="75" spans="1:10" s="115" customFormat="1" ht="24" customHeight="1" x14ac:dyDescent="0.25">
      <c r="A75" s="123" t="s">
        <v>714</v>
      </c>
      <c r="B75" s="9" t="s">
        <v>854</v>
      </c>
      <c r="C75" s="123" t="s">
        <v>40</v>
      </c>
      <c r="D75" s="123" t="s">
        <v>855</v>
      </c>
      <c r="E75" s="10" t="s">
        <v>768</v>
      </c>
      <c r="F75" s="9">
        <v>2</v>
      </c>
      <c r="G75" s="11">
        <v>374.37</v>
      </c>
      <c r="H75" s="11">
        <f t="shared" si="9"/>
        <v>456.31</v>
      </c>
      <c r="I75" s="11">
        <f t="shared" si="10"/>
        <v>912.62</v>
      </c>
      <c r="J75" s="12">
        <f t="shared" si="11"/>
        <v>6.8633594492249934E-4</v>
      </c>
    </row>
    <row r="76" spans="1:10" s="115" customFormat="1" ht="36" customHeight="1" x14ac:dyDescent="0.25">
      <c r="A76" s="123" t="s">
        <v>715</v>
      </c>
      <c r="B76" s="9" t="s">
        <v>856</v>
      </c>
      <c r="C76" s="123" t="s">
        <v>52</v>
      </c>
      <c r="D76" s="123" t="s">
        <v>857</v>
      </c>
      <c r="E76" s="10" t="s">
        <v>46</v>
      </c>
      <c r="F76" s="9">
        <v>2</v>
      </c>
      <c r="G76" s="11">
        <v>480.54</v>
      </c>
      <c r="H76" s="11">
        <f t="shared" si="9"/>
        <v>585.73</v>
      </c>
      <c r="I76" s="11">
        <f t="shared" si="10"/>
        <v>1171.46</v>
      </c>
      <c r="J76" s="12">
        <f t="shared" si="11"/>
        <v>8.8099658788861853E-4</v>
      </c>
    </row>
    <row r="77" spans="1:10" s="115" customFormat="1" ht="24" customHeight="1" x14ac:dyDescent="0.25">
      <c r="A77" s="117" t="s">
        <v>20</v>
      </c>
      <c r="B77" s="117"/>
      <c r="C77" s="117"/>
      <c r="D77" s="117" t="s">
        <v>758</v>
      </c>
      <c r="E77" s="117"/>
      <c r="F77" s="5"/>
      <c r="G77" s="117"/>
      <c r="H77" s="117"/>
      <c r="I77" s="6">
        <v>113498.07</v>
      </c>
      <c r="J77" s="7">
        <f t="shared" si="11"/>
        <v>8.535623273687841E-2</v>
      </c>
    </row>
    <row r="78" spans="1:10" s="115" customFormat="1" ht="48" customHeight="1" x14ac:dyDescent="0.25">
      <c r="A78" s="123" t="s">
        <v>93</v>
      </c>
      <c r="B78" s="9" t="s">
        <v>858</v>
      </c>
      <c r="C78" s="123" t="s">
        <v>52</v>
      </c>
      <c r="D78" s="123" t="s">
        <v>859</v>
      </c>
      <c r="E78" s="10" t="s">
        <v>44</v>
      </c>
      <c r="F78" s="9">
        <v>131.85</v>
      </c>
      <c r="G78" s="11">
        <v>432.08</v>
      </c>
      <c r="H78" s="11">
        <f>TRUNC(G78 * (1 + 21.89 / 100), 2)</f>
        <v>526.66</v>
      </c>
      <c r="I78" s="11">
        <f>TRUNC(F78 * H78, 2)</f>
        <v>69440.12</v>
      </c>
      <c r="J78" s="12">
        <f t="shared" si="11"/>
        <v>5.2222447870670971E-2</v>
      </c>
    </row>
    <row r="79" spans="1:10" s="115" customFormat="1" ht="24" customHeight="1" x14ac:dyDescent="0.25">
      <c r="A79" s="123" t="s">
        <v>94</v>
      </c>
      <c r="B79" s="9" t="s">
        <v>860</v>
      </c>
      <c r="C79" s="123" t="s">
        <v>52</v>
      </c>
      <c r="D79" s="123" t="s">
        <v>861</v>
      </c>
      <c r="E79" s="10" t="s">
        <v>45</v>
      </c>
      <c r="F79" s="9">
        <v>193.84</v>
      </c>
      <c r="G79" s="11">
        <v>28.57</v>
      </c>
      <c r="H79" s="11">
        <f>TRUNC(G79 * (1 + 21.89 / 100), 2)</f>
        <v>34.82</v>
      </c>
      <c r="I79" s="11">
        <f>TRUNC(F79 * H79, 2)</f>
        <v>6749.5</v>
      </c>
      <c r="J79" s="12">
        <f t="shared" si="11"/>
        <v>5.0759620217115655E-3</v>
      </c>
    </row>
    <row r="80" spans="1:10" s="115" customFormat="1" ht="24" customHeight="1" x14ac:dyDescent="0.25">
      <c r="A80" s="123" t="s">
        <v>95</v>
      </c>
      <c r="B80" s="9" t="s">
        <v>862</v>
      </c>
      <c r="C80" s="123" t="s">
        <v>52</v>
      </c>
      <c r="D80" s="123" t="s">
        <v>863</v>
      </c>
      <c r="E80" s="10" t="s">
        <v>45</v>
      </c>
      <c r="F80" s="9">
        <v>163.5</v>
      </c>
      <c r="G80" s="11">
        <v>45.92</v>
      </c>
      <c r="H80" s="11">
        <f>TRUNC(G80 * (1 + 21.89 / 100), 2)</f>
        <v>55.97</v>
      </c>
      <c r="I80" s="11">
        <f>TRUNC(F80 * H80, 2)</f>
        <v>9151.09</v>
      </c>
      <c r="J80" s="12">
        <f t="shared" si="11"/>
        <v>6.8820779757410907E-3</v>
      </c>
    </row>
    <row r="81" spans="1:10" s="115" customFormat="1" ht="36" customHeight="1" x14ac:dyDescent="0.25">
      <c r="A81" s="123" t="s">
        <v>96</v>
      </c>
      <c r="B81" s="9" t="s">
        <v>864</v>
      </c>
      <c r="C81" s="123" t="s">
        <v>52</v>
      </c>
      <c r="D81" s="123" t="s">
        <v>865</v>
      </c>
      <c r="E81" s="10" t="s">
        <v>44</v>
      </c>
      <c r="F81" s="9">
        <v>17.29</v>
      </c>
      <c r="G81" s="11">
        <v>524.19000000000005</v>
      </c>
      <c r="H81" s="11">
        <f>TRUNC(G81 * (1 + 21.89 / 100), 2)</f>
        <v>638.92999999999995</v>
      </c>
      <c r="I81" s="11">
        <f>TRUNC(F81 * H81, 2)</f>
        <v>11047.09</v>
      </c>
      <c r="J81" s="12">
        <f t="shared" si="11"/>
        <v>8.3079649293176707E-3</v>
      </c>
    </row>
    <row r="82" spans="1:10" s="115" customFormat="1" ht="24" customHeight="1" x14ac:dyDescent="0.25">
      <c r="A82" s="123" t="s">
        <v>97</v>
      </c>
      <c r="B82" s="9" t="s">
        <v>866</v>
      </c>
      <c r="C82" s="123" t="s">
        <v>40</v>
      </c>
      <c r="D82" s="123" t="s">
        <v>867</v>
      </c>
      <c r="E82" s="10" t="s">
        <v>44</v>
      </c>
      <c r="F82" s="9">
        <v>46.83</v>
      </c>
      <c r="G82" s="11">
        <v>299.76</v>
      </c>
      <c r="H82" s="11">
        <f>TRUNC(G82 * (1 + 21.89 / 100), 2)</f>
        <v>365.37</v>
      </c>
      <c r="I82" s="11">
        <f>TRUNC(F82 * H82, 2)</f>
        <v>17110.27</v>
      </c>
      <c r="J82" s="12">
        <f t="shared" si="11"/>
        <v>1.2867779939437107E-2</v>
      </c>
    </row>
    <row r="83" spans="1:10" s="115" customFormat="1" ht="24" customHeight="1" x14ac:dyDescent="0.25">
      <c r="A83" s="117" t="s">
        <v>21</v>
      </c>
      <c r="B83" s="117"/>
      <c r="C83" s="117"/>
      <c r="D83" s="117" t="s">
        <v>22</v>
      </c>
      <c r="E83" s="117"/>
      <c r="F83" s="5"/>
      <c r="G83" s="117"/>
      <c r="H83" s="117"/>
      <c r="I83" s="6">
        <v>71325.25</v>
      </c>
      <c r="J83" s="7">
        <f t="shared" si="11"/>
        <v>5.3640160039867081E-2</v>
      </c>
    </row>
    <row r="84" spans="1:10" s="115" customFormat="1" ht="24" customHeight="1" x14ac:dyDescent="0.25">
      <c r="A84" s="123" t="s">
        <v>98</v>
      </c>
      <c r="B84" s="9" t="s">
        <v>99</v>
      </c>
      <c r="C84" s="123" t="s">
        <v>52</v>
      </c>
      <c r="D84" s="123" t="s">
        <v>100</v>
      </c>
      <c r="E84" s="10" t="s">
        <v>44</v>
      </c>
      <c r="F84" s="9">
        <v>545.96</v>
      </c>
      <c r="G84" s="11">
        <v>37.369999999999997</v>
      </c>
      <c r="H84" s="11">
        <f>TRUNC(G84 * (1 + 21.89 / 100), 2)</f>
        <v>45.55</v>
      </c>
      <c r="I84" s="11">
        <f>TRUNC(F84 * H84, 2)</f>
        <v>24868.47</v>
      </c>
      <c r="J84" s="12">
        <f t="shared" si="11"/>
        <v>1.8702334877853683E-2</v>
      </c>
    </row>
    <row r="85" spans="1:10" s="115" customFormat="1" ht="48" customHeight="1" x14ac:dyDescent="0.25">
      <c r="A85" s="123" t="s">
        <v>101</v>
      </c>
      <c r="B85" s="9" t="s">
        <v>102</v>
      </c>
      <c r="C85" s="123" t="s">
        <v>52</v>
      </c>
      <c r="D85" s="123" t="s">
        <v>103</v>
      </c>
      <c r="E85" s="10" t="s">
        <v>44</v>
      </c>
      <c r="F85" s="9">
        <v>160.26</v>
      </c>
      <c r="G85" s="11">
        <v>34.130000000000003</v>
      </c>
      <c r="H85" s="11">
        <f>TRUNC(G85 * (1 + 21.89 / 100), 2)</f>
        <v>41.6</v>
      </c>
      <c r="I85" s="11">
        <f>TRUNC(F85 * H85, 2)</f>
        <v>6666.81</v>
      </c>
      <c r="J85" s="12">
        <f t="shared" si="11"/>
        <v>5.0137750005136506E-3</v>
      </c>
    </row>
    <row r="86" spans="1:10" s="115" customFormat="1" ht="24" customHeight="1" x14ac:dyDescent="0.25">
      <c r="A86" s="123" t="s">
        <v>104</v>
      </c>
      <c r="B86" s="9" t="s">
        <v>868</v>
      </c>
      <c r="C86" s="123" t="s">
        <v>52</v>
      </c>
      <c r="D86" s="123" t="s">
        <v>869</v>
      </c>
      <c r="E86" s="10" t="s">
        <v>45</v>
      </c>
      <c r="F86" s="9">
        <v>135</v>
      </c>
      <c r="G86" s="11">
        <v>77.489999999999995</v>
      </c>
      <c r="H86" s="11">
        <f>TRUNC(G86 * (1 + 21.89 / 100), 2)</f>
        <v>94.45</v>
      </c>
      <c r="I86" s="11">
        <f>TRUNC(F86 * H86, 2)</f>
        <v>12750.75</v>
      </c>
      <c r="J86" s="12">
        <f t="shared" si="11"/>
        <v>9.5892025703146529E-3</v>
      </c>
    </row>
    <row r="87" spans="1:10" s="115" customFormat="1" ht="24" customHeight="1" x14ac:dyDescent="0.25">
      <c r="A87" s="123" t="s">
        <v>105</v>
      </c>
      <c r="B87" s="9" t="s">
        <v>871</v>
      </c>
      <c r="C87" s="123" t="s">
        <v>52</v>
      </c>
      <c r="D87" s="123" t="s">
        <v>872</v>
      </c>
      <c r="E87" s="10" t="s">
        <v>45</v>
      </c>
      <c r="F87" s="9">
        <v>95</v>
      </c>
      <c r="G87" s="11">
        <v>131.41999999999999</v>
      </c>
      <c r="H87" s="11">
        <f>TRUNC(G87 * (1 + 21.89 / 100), 2)</f>
        <v>160.18</v>
      </c>
      <c r="I87" s="11">
        <f>TRUNC(F87 * H87, 2)</f>
        <v>15217.1</v>
      </c>
      <c r="J87" s="12">
        <f t="shared" si="11"/>
        <v>1.1444021287589758E-2</v>
      </c>
    </row>
    <row r="88" spans="1:10" s="115" customFormat="1" ht="36" customHeight="1" x14ac:dyDescent="0.25">
      <c r="A88" s="123" t="s">
        <v>870</v>
      </c>
      <c r="B88" s="9" t="s">
        <v>873</v>
      </c>
      <c r="C88" s="123" t="s">
        <v>52</v>
      </c>
      <c r="D88" s="123" t="s">
        <v>874</v>
      </c>
      <c r="E88" s="10" t="s">
        <v>44</v>
      </c>
      <c r="F88" s="9">
        <v>706.22</v>
      </c>
      <c r="G88" s="11">
        <v>13.74</v>
      </c>
      <c r="H88" s="11">
        <f>TRUNC(G88 * (1 + 21.89 / 100), 2)</f>
        <v>16.739999999999998</v>
      </c>
      <c r="I88" s="11">
        <f>TRUNC(F88 * H88, 2)</f>
        <v>11822.12</v>
      </c>
      <c r="J88" s="12">
        <f t="shared" si="11"/>
        <v>8.8908263035953391E-3</v>
      </c>
    </row>
    <row r="89" spans="1:10" s="115" customFormat="1" ht="24" customHeight="1" x14ac:dyDescent="0.25">
      <c r="A89" s="117" t="s">
        <v>23</v>
      </c>
      <c r="B89" s="117"/>
      <c r="C89" s="117"/>
      <c r="D89" s="117" t="s">
        <v>759</v>
      </c>
      <c r="E89" s="117"/>
      <c r="F89" s="5"/>
      <c r="G89" s="117"/>
      <c r="H89" s="117"/>
      <c r="I89" s="6">
        <v>104299.28</v>
      </c>
      <c r="J89" s="7">
        <f t="shared" si="11"/>
        <v>7.8438281972273607E-2</v>
      </c>
    </row>
    <row r="90" spans="1:10" s="115" customFormat="1" ht="36" customHeight="1" x14ac:dyDescent="0.25">
      <c r="A90" s="123" t="s">
        <v>106</v>
      </c>
      <c r="B90" s="9" t="s">
        <v>875</v>
      </c>
      <c r="C90" s="123" t="s">
        <v>52</v>
      </c>
      <c r="D90" s="123" t="s">
        <v>876</v>
      </c>
      <c r="E90" s="10" t="s">
        <v>45</v>
      </c>
      <c r="F90" s="9">
        <v>151.97999999999999</v>
      </c>
      <c r="G90" s="11">
        <v>51.52</v>
      </c>
      <c r="H90" s="11">
        <f t="shared" ref="H90:H95" si="12">TRUNC(G90 * (1 + 21.89 / 100), 2)</f>
        <v>62.79</v>
      </c>
      <c r="I90" s="11">
        <f t="shared" ref="I90:I95" si="13">TRUNC(F90 * H90, 2)</f>
        <v>9542.82</v>
      </c>
      <c r="J90" s="12">
        <f t="shared" si="11"/>
        <v>7.1766785539713407E-3</v>
      </c>
    </row>
    <row r="91" spans="1:10" s="115" customFormat="1" ht="24" customHeight="1" x14ac:dyDescent="0.25">
      <c r="A91" s="123" t="s">
        <v>107</v>
      </c>
      <c r="B91" s="9" t="s">
        <v>877</v>
      </c>
      <c r="C91" s="123" t="s">
        <v>52</v>
      </c>
      <c r="D91" s="123" t="s">
        <v>878</v>
      </c>
      <c r="E91" s="10" t="s">
        <v>44</v>
      </c>
      <c r="F91" s="9">
        <v>760.04</v>
      </c>
      <c r="G91" s="11">
        <v>27.45</v>
      </c>
      <c r="H91" s="11">
        <f t="shared" si="12"/>
        <v>33.450000000000003</v>
      </c>
      <c r="I91" s="11">
        <f t="shared" si="13"/>
        <v>25423.33</v>
      </c>
      <c r="J91" s="12">
        <f t="shared" si="11"/>
        <v>1.9119617385797514E-2</v>
      </c>
    </row>
    <row r="92" spans="1:10" s="115" customFormat="1" ht="36" customHeight="1" x14ac:dyDescent="0.25">
      <c r="A92" s="123" t="s">
        <v>108</v>
      </c>
      <c r="B92" s="9" t="s">
        <v>879</v>
      </c>
      <c r="C92" s="123" t="s">
        <v>40</v>
      </c>
      <c r="D92" s="123" t="s">
        <v>880</v>
      </c>
      <c r="E92" s="10" t="s">
        <v>44</v>
      </c>
      <c r="F92" s="9">
        <v>51.37</v>
      </c>
      <c r="G92" s="11">
        <v>161.9</v>
      </c>
      <c r="H92" s="11">
        <f t="shared" si="12"/>
        <v>197.33</v>
      </c>
      <c r="I92" s="11">
        <f t="shared" si="13"/>
        <v>10136.84</v>
      </c>
      <c r="J92" s="12">
        <f t="shared" si="11"/>
        <v>7.623411343087143E-3</v>
      </c>
    </row>
    <row r="93" spans="1:10" s="115" customFormat="1" ht="24" customHeight="1" x14ac:dyDescent="0.25">
      <c r="A93" s="123" t="s">
        <v>109</v>
      </c>
      <c r="B93" s="9" t="s">
        <v>881</v>
      </c>
      <c r="C93" s="123" t="s">
        <v>52</v>
      </c>
      <c r="D93" s="123" t="s">
        <v>882</v>
      </c>
      <c r="E93" s="10" t="s">
        <v>44</v>
      </c>
      <c r="F93" s="9">
        <v>327.54000000000002</v>
      </c>
      <c r="G93" s="11">
        <v>72.31</v>
      </c>
      <c r="H93" s="11">
        <f t="shared" si="12"/>
        <v>88.13</v>
      </c>
      <c r="I93" s="11">
        <f t="shared" si="13"/>
        <v>28866.1</v>
      </c>
      <c r="J93" s="12">
        <f t="shared" si="11"/>
        <v>2.1708752843162933E-2</v>
      </c>
    </row>
    <row r="94" spans="1:10" s="115" customFormat="1" ht="48" customHeight="1" x14ac:dyDescent="0.25">
      <c r="A94" s="123" t="s">
        <v>110</v>
      </c>
      <c r="B94" s="9" t="s">
        <v>883</v>
      </c>
      <c r="C94" s="123" t="s">
        <v>52</v>
      </c>
      <c r="D94" s="123" t="s">
        <v>884</v>
      </c>
      <c r="E94" s="10" t="s">
        <v>44</v>
      </c>
      <c r="F94" s="9">
        <v>327.54000000000002</v>
      </c>
      <c r="G94" s="11">
        <v>44.64</v>
      </c>
      <c r="H94" s="11">
        <f t="shared" si="12"/>
        <v>54.41</v>
      </c>
      <c r="I94" s="11">
        <f t="shared" si="13"/>
        <v>17821.45</v>
      </c>
      <c r="J94" s="12">
        <f t="shared" si="11"/>
        <v>1.3402622916042904E-2</v>
      </c>
    </row>
    <row r="95" spans="1:10" s="115" customFormat="1" ht="36" customHeight="1" x14ac:dyDescent="0.25">
      <c r="A95" s="123" t="s">
        <v>885</v>
      </c>
      <c r="B95" s="9" t="s">
        <v>886</v>
      </c>
      <c r="C95" s="123" t="s">
        <v>52</v>
      </c>
      <c r="D95" s="123" t="s">
        <v>887</v>
      </c>
      <c r="E95" s="10" t="s">
        <v>44</v>
      </c>
      <c r="F95" s="9">
        <v>1015.32</v>
      </c>
      <c r="G95" s="11">
        <v>10.11</v>
      </c>
      <c r="H95" s="11">
        <f t="shared" si="12"/>
        <v>12.32</v>
      </c>
      <c r="I95" s="11">
        <f t="shared" si="13"/>
        <v>12508.74</v>
      </c>
      <c r="J95" s="12">
        <f t="shared" si="11"/>
        <v>9.407198930211769E-3</v>
      </c>
    </row>
    <row r="96" spans="1:10" s="115" customFormat="1" ht="24" customHeight="1" x14ac:dyDescent="0.25">
      <c r="A96" s="117" t="s">
        <v>24</v>
      </c>
      <c r="B96" s="117"/>
      <c r="C96" s="117"/>
      <c r="D96" s="117" t="s">
        <v>25</v>
      </c>
      <c r="E96" s="117"/>
      <c r="F96" s="5"/>
      <c r="G96" s="117"/>
      <c r="H96" s="117"/>
      <c r="I96" s="6">
        <v>9721.89</v>
      </c>
      <c r="J96" s="7">
        <f t="shared" si="11"/>
        <v>7.311348161976065E-3</v>
      </c>
    </row>
    <row r="97" spans="1:10" s="115" customFormat="1" ht="24" customHeight="1" x14ac:dyDescent="0.25">
      <c r="A97" s="123" t="s">
        <v>111</v>
      </c>
      <c r="B97" s="9" t="s">
        <v>112</v>
      </c>
      <c r="C97" s="123" t="s">
        <v>52</v>
      </c>
      <c r="D97" s="123" t="s">
        <v>113</v>
      </c>
      <c r="E97" s="10" t="s">
        <v>46</v>
      </c>
      <c r="F97" s="9">
        <v>1</v>
      </c>
      <c r="G97" s="11">
        <v>106.31</v>
      </c>
      <c r="H97" s="11">
        <f t="shared" ref="H97:H115" si="14">TRUNC(G97 * (1 + 21.89 / 100), 2)</f>
        <v>129.58000000000001</v>
      </c>
      <c r="I97" s="11">
        <f t="shared" ref="I97:I115" si="15">TRUNC(F97 * H97, 2)</f>
        <v>129.58000000000001</v>
      </c>
      <c r="J97" s="12">
        <f t="shared" si="11"/>
        <v>9.7450649496019667E-5</v>
      </c>
    </row>
    <row r="98" spans="1:10" s="115" customFormat="1" ht="36" customHeight="1" x14ac:dyDescent="0.25">
      <c r="A98" s="123" t="s">
        <v>114</v>
      </c>
      <c r="B98" s="9" t="s">
        <v>115</v>
      </c>
      <c r="C98" s="123" t="s">
        <v>52</v>
      </c>
      <c r="D98" s="123" t="s">
        <v>116</v>
      </c>
      <c r="E98" s="10" t="s">
        <v>46</v>
      </c>
      <c r="F98" s="9">
        <v>2</v>
      </c>
      <c r="G98" s="11">
        <v>23.39</v>
      </c>
      <c r="H98" s="11">
        <f t="shared" si="14"/>
        <v>28.51</v>
      </c>
      <c r="I98" s="11">
        <f t="shared" si="15"/>
        <v>57.02</v>
      </c>
      <c r="J98" s="12">
        <f t="shared" si="11"/>
        <v>4.2881895618637452E-5</v>
      </c>
    </row>
    <row r="99" spans="1:10" s="115" customFormat="1" ht="36" customHeight="1" x14ac:dyDescent="0.25">
      <c r="A99" s="123" t="s">
        <v>888</v>
      </c>
      <c r="B99" s="9" t="s">
        <v>117</v>
      </c>
      <c r="C99" s="123" t="s">
        <v>52</v>
      </c>
      <c r="D99" s="123" t="s">
        <v>118</v>
      </c>
      <c r="E99" s="10" t="s">
        <v>46</v>
      </c>
      <c r="F99" s="9">
        <v>7</v>
      </c>
      <c r="G99" s="11">
        <v>39.1</v>
      </c>
      <c r="H99" s="11">
        <f t="shared" si="14"/>
        <v>47.65</v>
      </c>
      <c r="I99" s="11">
        <f t="shared" si="15"/>
        <v>333.55</v>
      </c>
      <c r="J99" s="12">
        <f t="shared" si="11"/>
        <v>2.5084630451765208E-4</v>
      </c>
    </row>
    <row r="100" spans="1:10" s="115" customFormat="1" ht="48" customHeight="1" x14ac:dyDescent="0.25">
      <c r="A100" s="123" t="s">
        <v>889</v>
      </c>
      <c r="B100" s="9" t="s">
        <v>890</v>
      </c>
      <c r="C100" s="123" t="s">
        <v>52</v>
      </c>
      <c r="D100" s="123" t="s">
        <v>891</v>
      </c>
      <c r="E100" s="10" t="s">
        <v>46</v>
      </c>
      <c r="F100" s="9">
        <v>2</v>
      </c>
      <c r="G100" s="11">
        <v>25.21</v>
      </c>
      <c r="H100" s="11">
        <f t="shared" si="14"/>
        <v>30.72</v>
      </c>
      <c r="I100" s="11">
        <f t="shared" si="15"/>
        <v>61.44</v>
      </c>
      <c r="J100" s="12">
        <f t="shared" si="11"/>
        <v>4.6205956976658801E-5</v>
      </c>
    </row>
    <row r="101" spans="1:10" s="115" customFormat="1" ht="36" customHeight="1" x14ac:dyDescent="0.25">
      <c r="A101" s="123" t="s">
        <v>892</v>
      </c>
      <c r="B101" s="9" t="s">
        <v>119</v>
      </c>
      <c r="C101" s="123" t="s">
        <v>52</v>
      </c>
      <c r="D101" s="123" t="s">
        <v>120</v>
      </c>
      <c r="E101" s="10" t="s">
        <v>46</v>
      </c>
      <c r="F101" s="9">
        <v>9</v>
      </c>
      <c r="G101" s="11">
        <v>7.43</v>
      </c>
      <c r="H101" s="11">
        <f t="shared" si="14"/>
        <v>9.0500000000000007</v>
      </c>
      <c r="I101" s="11">
        <f t="shared" si="15"/>
        <v>81.45</v>
      </c>
      <c r="J101" s="12">
        <f t="shared" si="11"/>
        <v>6.1254479097474929E-5</v>
      </c>
    </row>
    <row r="102" spans="1:10" s="115" customFormat="1" ht="36" customHeight="1" x14ac:dyDescent="0.25">
      <c r="A102" s="123" t="s">
        <v>893</v>
      </c>
      <c r="B102" s="9" t="s">
        <v>121</v>
      </c>
      <c r="C102" s="123" t="s">
        <v>52</v>
      </c>
      <c r="D102" s="123" t="s">
        <v>122</v>
      </c>
      <c r="E102" s="10" t="s">
        <v>46</v>
      </c>
      <c r="F102" s="9">
        <v>32</v>
      </c>
      <c r="G102" s="11">
        <v>6.91</v>
      </c>
      <c r="H102" s="11">
        <f t="shared" si="14"/>
        <v>8.42</v>
      </c>
      <c r="I102" s="11">
        <f t="shared" si="15"/>
        <v>269.44</v>
      </c>
      <c r="J102" s="12">
        <f t="shared" si="11"/>
        <v>2.0263237382472246E-4</v>
      </c>
    </row>
    <row r="103" spans="1:10" s="115" customFormat="1" ht="36" customHeight="1" x14ac:dyDescent="0.25">
      <c r="A103" s="123" t="s">
        <v>894</v>
      </c>
      <c r="B103" s="9" t="s">
        <v>123</v>
      </c>
      <c r="C103" s="123" t="s">
        <v>52</v>
      </c>
      <c r="D103" s="123" t="s">
        <v>124</v>
      </c>
      <c r="E103" s="10" t="s">
        <v>46</v>
      </c>
      <c r="F103" s="9">
        <v>8</v>
      </c>
      <c r="G103" s="11">
        <v>9.7200000000000006</v>
      </c>
      <c r="H103" s="11">
        <f t="shared" si="14"/>
        <v>11.84</v>
      </c>
      <c r="I103" s="11">
        <f t="shared" si="15"/>
        <v>94.72</v>
      </c>
      <c r="J103" s="12">
        <f t="shared" si="11"/>
        <v>7.1234183672348994E-5</v>
      </c>
    </row>
    <row r="104" spans="1:10" s="115" customFormat="1" ht="36" customHeight="1" x14ac:dyDescent="0.25">
      <c r="A104" s="123" t="s">
        <v>895</v>
      </c>
      <c r="B104" s="9" t="s">
        <v>119</v>
      </c>
      <c r="C104" s="123" t="s">
        <v>52</v>
      </c>
      <c r="D104" s="123" t="s">
        <v>120</v>
      </c>
      <c r="E104" s="10" t="s">
        <v>46</v>
      </c>
      <c r="F104" s="9">
        <v>13</v>
      </c>
      <c r="G104" s="11">
        <v>7.43</v>
      </c>
      <c r="H104" s="11">
        <f t="shared" si="14"/>
        <v>9.0500000000000007</v>
      </c>
      <c r="I104" s="11">
        <f t="shared" si="15"/>
        <v>117.65</v>
      </c>
      <c r="J104" s="12">
        <f t="shared" si="11"/>
        <v>8.8478692029686013E-5</v>
      </c>
    </row>
    <row r="105" spans="1:10" s="115" customFormat="1" ht="36" customHeight="1" x14ac:dyDescent="0.25">
      <c r="A105" s="123" t="s">
        <v>896</v>
      </c>
      <c r="B105" s="9" t="s">
        <v>125</v>
      </c>
      <c r="C105" s="123" t="s">
        <v>52</v>
      </c>
      <c r="D105" s="123" t="s">
        <v>126</v>
      </c>
      <c r="E105" s="10" t="s">
        <v>46</v>
      </c>
      <c r="F105" s="9">
        <v>18</v>
      </c>
      <c r="G105" s="11">
        <v>4.54</v>
      </c>
      <c r="H105" s="11">
        <f t="shared" si="14"/>
        <v>5.53</v>
      </c>
      <c r="I105" s="11">
        <f t="shared" si="15"/>
        <v>99.54</v>
      </c>
      <c r="J105" s="12">
        <f t="shared" si="11"/>
        <v>7.4859065062770475E-5</v>
      </c>
    </row>
    <row r="106" spans="1:10" s="115" customFormat="1" ht="24" customHeight="1" x14ac:dyDescent="0.25">
      <c r="A106" s="123" t="s">
        <v>897</v>
      </c>
      <c r="B106" s="9" t="s">
        <v>127</v>
      </c>
      <c r="C106" s="123" t="s">
        <v>52</v>
      </c>
      <c r="D106" s="123" t="s">
        <v>128</v>
      </c>
      <c r="E106" s="10" t="s">
        <v>46</v>
      </c>
      <c r="F106" s="9">
        <v>19</v>
      </c>
      <c r="G106" s="11">
        <v>5.46</v>
      </c>
      <c r="H106" s="11">
        <f t="shared" si="14"/>
        <v>6.65</v>
      </c>
      <c r="I106" s="11">
        <f t="shared" si="15"/>
        <v>126.35</v>
      </c>
      <c r="J106" s="12">
        <f t="shared" si="11"/>
        <v>9.502152773438867E-5</v>
      </c>
    </row>
    <row r="107" spans="1:10" s="115" customFormat="1" ht="36" customHeight="1" x14ac:dyDescent="0.25">
      <c r="A107" s="123" t="s">
        <v>898</v>
      </c>
      <c r="B107" s="9" t="s">
        <v>129</v>
      </c>
      <c r="C107" s="123" t="s">
        <v>52</v>
      </c>
      <c r="D107" s="123" t="s">
        <v>130</v>
      </c>
      <c r="E107" s="10" t="s">
        <v>46</v>
      </c>
      <c r="F107" s="9">
        <v>10</v>
      </c>
      <c r="G107" s="11">
        <v>13.23</v>
      </c>
      <c r="H107" s="11">
        <f t="shared" si="14"/>
        <v>16.12</v>
      </c>
      <c r="I107" s="11">
        <f t="shared" si="15"/>
        <v>161.19999999999999</v>
      </c>
      <c r="J107" s="12">
        <f t="shared" si="11"/>
        <v>1.2123047305724933E-4</v>
      </c>
    </row>
    <row r="108" spans="1:10" s="115" customFormat="1" ht="60" customHeight="1" x14ac:dyDescent="0.25">
      <c r="A108" s="123" t="s">
        <v>899</v>
      </c>
      <c r="B108" s="9" t="s">
        <v>900</v>
      </c>
      <c r="C108" s="123" t="s">
        <v>52</v>
      </c>
      <c r="D108" s="123" t="s">
        <v>901</v>
      </c>
      <c r="E108" s="10" t="s">
        <v>46</v>
      </c>
      <c r="F108" s="9">
        <v>20</v>
      </c>
      <c r="G108" s="11">
        <v>12.39</v>
      </c>
      <c r="H108" s="11">
        <f t="shared" si="14"/>
        <v>15.1</v>
      </c>
      <c r="I108" s="11">
        <f t="shared" si="15"/>
        <v>302</v>
      </c>
      <c r="J108" s="12">
        <f t="shared" si="11"/>
        <v>2.2711912446209243E-4</v>
      </c>
    </row>
    <row r="109" spans="1:10" s="115" customFormat="1" ht="36" customHeight="1" x14ac:dyDescent="0.25">
      <c r="A109" s="123" t="s">
        <v>902</v>
      </c>
      <c r="B109" s="9" t="s">
        <v>131</v>
      </c>
      <c r="C109" s="123" t="s">
        <v>52</v>
      </c>
      <c r="D109" s="123" t="s">
        <v>132</v>
      </c>
      <c r="E109" s="10" t="s">
        <v>45</v>
      </c>
      <c r="F109" s="9">
        <v>78.489999999999995</v>
      </c>
      <c r="G109" s="11">
        <v>16.96</v>
      </c>
      <c r="H109" s="11">
        <f t="shared" si="14"/>
        <v>20.67</v>
      </c>
      <c r="I109" s="11">
        <f t="shared" si="15"/>
        <v>1622.38</v>
      </c>
      <c r="J109" s="12">
        <f t="shared" si="11"/>
        <v>1.2201110104132766E-3</v>
      </c>
    </row>
    <row r="110" spans="1:10" s="115" customFormat="1" ht="36" customHeight="1" x14ac:dyDescent="0.25">
      <c r="A110" s="123" t="s">
        <v>903</v>
      </c>
      <c r="B110" s="9" t="s">
        <v>133</v>
      </c>
      <c r="C110" s="123" t="s">
        <v>52</v>
      </c>
      <c r="D110" s="123" t="s">
        <v>134</v>
      </c>
      <c r="E110" s="10" t="s">
        <v>45</v>
      </c>
      <c r="F110" s="9">
        <v>68.77</v>
      </c>
      <c r="G110" s="11">
        <v>13.81</v>
      </c>
      <c r="H110" s="11">
        <f t="shared" si="14"/>
        <v>16.829999999999998</v>
      </c>
      <c r="I110" s="11">
        <f t="shared" si="15"/>
        <v>1157.3900000000001</v>
      </c>
      <c r="J110" s="12">
        <f t="shared" si="11"/>
        <v>8.7041524324894435E-4</v>
      </c>
    </row>
    <row r="111" spans="1:10" s="115" customFormat="1" ht="24" customHeight="1" x14ac:dyDescent="0.25">
      <c r="A111" s="123" t="s">
        <v>904</v>
      </c>
      <c r="B111" s="9" t="s">
        <v>905</v>
      </c>
      <c r="C111" s="123" t="s">
        <v>52</v>
      </c>
      <c r="D111" s="123" t="s">
        <v>906</v>
      </c>
      <c r="E111" s="10" t="s">
        <v>45</v>
      </c>
      <c r="F111" s="9">
        <v>9.6999999999999993</v>
      </c>
      <c r="G111" s="11">
        <v>14.13</v>
      </c>
      <c r="H111" s="11">
        <f t="shared" si="14"/>
        <v>17.22</v>
      </c>
      <c r="I111" s="11">
        <f t="shared" si="15"/>
        <v>167.03</v>
      </c>
      <c r="J111" s="12">
        <f t="shared" si="11"/>
        <v>1.2561492502948112E-4</v>
      </c>
    </row>
    <row r="112" spans="1:10" s="115" customFormat="1" ht="24" customHeight="1" x14ac:dyDescent="0.25">
      <c r="A112" s="123" t="s">
        <v>907</v>
      </c>
      <c r="B112" s="9" t="s">
        <v>135</v>
      </c>
      <c r="C112" s="123" t="s">
        <v>52</v>
      </c>
      <c r="D112" s="123" t="s">
        <v>136</v>
      </c>
      <c r="E112" s="10" t="s">
        <v>45</v>
      </c>
      <c r="F112" s="9">
        <v>181.2</v>
      </c>
      <c r="G112" s="11">
        <v>16.25</v>
      </c>
      <c r="H112" s="11">
        <f t="shared" si="14"/>
        <v>19.8</v>
      </c>
      <c r="I112" s="11">
        <f t="shared" si="15"/>
        <v>3587.76</v>
      </c>
      <c r="J112" s="12">
        <f t="shared" si="11"/>
        <v>2.6981751986096584E-3</v>
      </c>
    </row>
    <row r="113" spans="1:10" s="115" customFormat="1" ht="60" customHeight="1" x14ac:dyDescent="0.25">
      <c r="A113" s="123" t="s">
        <v>908</v>
      </c>
      <c r="B113" s="9" t="s">
        <v>137</v>
      </c>
      <c r="C113" s="123" t="s">
        <v>52</v>
      </c>
      <c r="D113" s="123" t="s">
        <v>138</v>
      </c>
      <c r="E113" s="10" t="s">
        <v>46</v>
      </c>
      <c r="F113" s="9">
        <v>23</v>
      </c>
      <c r="G113" s="11">
        <v>8.99</v>
      </c>
      <c r="H113" s="11">
        <f t="shared" si="14"/>
        <v>10.95</v>
      </c>
      <c r="I113" s="11">
        <f t="shared" si="15"/>
        <v>251.85</v>
      </c>
      <c r="J113" s="12">
        <f t="shared" si="11"/>
        <v>1.8940381289992708E-4</v>
      </c>
    </row>
    <row r="114" spans="1:10" s="115" customFormat="1" ht="36" customHeight="1" x14ac:dyDescent="0.25">
      <c r="A114" s="123" t="s">
        <v>909</v>
      </c>
      <c r="B114" s="9" t="s">
        <v>139</v>
      </c>
      <c r="C114" s="123" t="s">
        <v>52</v>
      </c>
      <c r="D114" s="123" t="s">
        <v>140</v>
      </c>
      <c r="E114" s="10" t="s">
        <v>46</v>
      </c>
      <c r="F114" s="9">
        <v>15</v>
      </c>
      <c r="G114" s="11">
        <v>56.73</v>
      </c>
      <c r="H114" s="11">
        <f t="shared" si="14"/>
        <v>69.14</v>
      </c>
      <c r="I114" s="11">
        <f t="shared" si="15"/>
        <v>1037.0999999999999</v>
      </c>
      <c r="J114" s="12">
        <f t="shared" si="11"/>
        <v>7.7995113900541739E-4</v>
      </c>
    </row>
    <row r="115" spans="1:10" s="115" customFormat="1" ht="60" customHeight="1" x14ac:dyDescent="0.25">
      <c r="A115" s="123" t="s">
        <v>910</v>
      </c>
      <c r="B115" s="9" t="s">
        <v>911</v>
      </c>
      <c r="C115" s="123" t="s">
        <v>52</v>
      </c>
      <c r="D115" s="123" t="s">
        <v>912</v>
      </c>
      <c r="E115" s="10" t="s">
        <v>46</v>
      </c>
      <c r="F115" s="9">
        <v>2</v>
      </c>
      <c r="G115" s="11">
        <v>26.44</v>
      </c>
      <c r="H115" s="11">
        <f t="shared" si="14"/>
        <v>32.22</v>
      </c>
      <c r="I115" s="11">
        <f t="shared" si="15"/>
        <v>64.44</v>
      </c>
      <c r="J115" s="12">
        <f t="shared" si="11"/>
        <v>4.8462107219659723E-5</v>
      </c>
    </row>
    <row r="116" spans="1:10" s="115" customFormat="1" ht="24" customHeight="1" x14ac:dyDescent="0.25">
      <c r="A116" s="117" t="s">
        <v>760</v>
      </c>
      <c r="B116" s="117"/>
      <c r="C116" s="117"/>
      <c r="D116" s="117" t="s">
        <v>26</v>
      </c>
      <c r="E116" s="117"/>
      <c r="F116" s="5"/>
      <c r="G116" s="117"/>
      <c r="H116" s="117"/>
      <c r="I116" s="6">
        <v>18515.22</v>
      </c>
      <c r="J116" s="7">
        <f t="shared" si="11"/>
        <v>1.3924372700738487E-2</v>
      </c>
    </row>
    <row r="117" spans="1:10" s="115" customFormat="1" ht="48" customHeight="1" x14ac:dyDescent="0.25">
      <c r="A117" s="123" t="s">
        <v>913</v>
      </c>
      <c r="B117" s="9" t="s">
        <v>141</v>
      </c>
      <c r="C117" s="123" t="s">
        <v>52</v>
      </c>
      <c r="D117" s="123" t="s">
        <v>142</v>
      </c>
      <c r="E117" s="10" t="s">
        <v>46</v>
      </c>
      <c r="F117" s="9">
        <v>22</v>
      </c>
      <c r="G117" s="11">
        <v>8.77</v>
      </c>
      <c r="H117" s="11">
        <f t="shared" ref="H117:H134" si="16">TRUNC(G117 * (1 + 21.89 / 100), 2)</f>
        <v>10.68</v>
      </c>
      <c r="I117" s="11">
        <f t="shared" ref="I117:I134" si="17">TRUNC(F117 * H117, 2)</f>
        <v>234.96</v>
      </c>
      <c r="J117" s="12">
        <f t="shared" si="11"/>
        <v>1.7670168703183193E-4</v>
      </c>
    </row>
    <row r="118" spans="1:10" s="115" customFormat="1" ht="48" customHeight="1" x14ac:dyDescent="0.25">
      <c r="A118" s="123" t="s">
        <v>914</v>
      </c>
      <c r="B118" s="9" t="s">
        <v>143</v>
      </c>
      <c r="C118" s="123" t="s">
        <v>52</v>
      </c>
      <c r="D118" s="123" t="s">
        <v>144</v>
      </c>
      <c r="E118" s="10" t="s">
        <v>46</v>
      </c>
      <c r="F118" s="9">
        <v>7</v>
      </c>
      <c r="G118" s="11">
        <v>5.89</v>
      </c>
      <c r="H118" s="11">
        <f t="shared" si="16"/>
        <v>7.17</v>
      </c>
      <c r="I118" s="11">
        <f t="shared" si="17"/>
        <v>50.19</v>
      </c>
      <c r="J118" s="12">
        <f t="shared" si="11"/>
        <v>3.7745393565405362E-5</v>
      </c>
    </row>
    <row r="119" spans="1:10" s="115" customFormat="1" ht="48" customHeight="1" x14ac:dyDescent="0.25">
      <c r="A119" s="123" t="s">
        <v>915</v>
      </c>
      <c r="B119" s="9" t="s">
        <v>145</v>
      </c>
      <c r="C119" s="123" t="s">
        <v>52</v>
      </c>
      <c r="D119" s="123" t="s">
        <v>146</v>
      </c>
      <c r="E119" s="10" t="s">
        <v>46</v>
      </c>
      <c r="F119" s="9">
        <v>28</v>
      </c>
      <c r="G119" s="11">
        <v>6.22</v>
      </c>
      <c r="H119" s="11">
        <f t="shared" si="16"/>
        <v>7.58</v>
      </c>
      <c r="I119" s="11">
        <f t="shared" si="17"/>
        <v>212.24</v>
      </c>
      <c r="J119" s="12">
        <f t="shared" si="11"/>
        <v>1.5961510919150495E-4</v>
      </c>
    </row>
    <row r="120" spans="1:10" s="115" customFormat="1" ht="48" customHeight="1" x14ac:dyDescent="0.25">
      <c r="A120" s="123" t="s">
        <v>916</v>
      </c>
      <c r="B120" s="9" t="s">
        <v>917</v>
      </c>
      <c r="C120" s="123" t="s">
        <v>52</v>
      </c>
      <c r="D120" s="123" t="s">
        <v>918</v>
      </c>
      <c r="E120" s="10" t="s">
        <v>46</v>
      </c>
      <c r="F120" s="9">
        <v>27</v>
      </c>
      <c r="G120" s="11">
        <v>12.26</v>
      </c>
      <c r="H120" s="11">
        <f t="shared" si="16"/>
        <v>14.94</v>
      </c>
      <c r="I120" s="11">
        <f t="shared" si="17"/>
        <v>403.38</v>
      </c>
      <c r="J120" s="12">
        <f t="shared" si="11"/>
        <v>3.0336196167390347E-4</v>
      </c>
    </row>
    <row r="121" spans="1:10" s="115" customFormat="1" ht="48" customHeight="1" x14ac:dyDescent="0.25">
      <c r="A121" s="123" t="s">
        <v>919</v>
      </c>
      <c r="B121" s="9" t="s">
        <v>147</v>
      </c>
      <c r="C121" s="123" t="s">
        <v>52</v>
      </c>
      <c r="D121" s="123" t="s">
        <v>148</v>
      </c>
      <c r="E121" s="10" t="s">
        <v>46</v>
      </c>
      <c r="F121" s="9">
        <v>62</v>
      </c>
      <c r="G121" s="11">
        <v>8.17</v>
      </c>
      <c r="H121" s="11">
        <f t="shared" si="16"/>
        <v>9.9499999999999993</v>
      </c>
      <c r="I121" s="11">
        <f t="shared" si="17"/>
        <v>616.9</v>
      </c>
      <c r="J121" s="12">
        <f t="shared" si="11"/>
        <v>4.6393969496908881E-4</v>
      </c>
    </row>
    <row r="122" spans="1:10" s="115" customFormat="1" ht="48" customHeight="1" x14ac:dyDescent="0.25">
      <c r="A122" s="123" t="s">
        <v>920</v>
      </c>
      <c r="B122" s="9" t="s">
        <v>149</v>
      </c>
      <c r="C122" s="123" t="s">
        <v>52</v>
      </c>
      <c r="D122" s="123" t="s">
        <v>150</v>
      </c>
      <c r="E122" s="10" t="s">
        <v>46</v>
      </c>
      <c r="F122" s="9">
        <v>23</v>
      </c>
      <c r="G122" s="11">
        <v>15.36</v>
      </c>
      <c r="H122" s="11">
        <f t="shared" si="16"/>
        <v>18.72</v>
      </c>
      <c r="I122" s="11">
        <f t="shared" si="17"/>
        <v>430.56</v>
      </c>
      <c r="J122" s="12">
        <f t="shared" si="11"/>
        <v>3.2380268287549176E-4</v>
      </c>
    </row>
    <row r="123" spans="1:10" s="115" customFormat="1" ht="48" customHeight="1" x14ac:dyDescent="0.25">
      <c r="A123" s="123" t="s">
        <v>921</v>
      </c>
      <c r="B123" s="9" t="s">
        <v>151</v>
      </c>
      <c r="C123" s="123" t="s">
        <v>52</v>
      </c>
      <c r="D123" s="123" t="s">
        <v>152</v>
      </c>
      <c r="E123" s="10" t="s">
        <v>46</v>
      </c>
      <c r="F123" s="9">
        <v>29</v>
      </c>
      <c r="G123" s="11">
        <v>14.05</v>
      </c>
      <c r="H123" s="11">
        <f t="shared" si="16"/>
        <v>17.12</v>
      </c>
      <c r="I123" s="11">
        <f t="shared" si="17"/>
        <v>496.48</v>
      </c>
      <c r="J123" s="12">
        <f t="shared" si="11"/>
        <v>3.7337782421503199E-4</v>
      </c>
    </row>
    <row r="124" spans="1:10" s="115" customFormat="1" ht="48" customHeight="1" x14ac:dyDescent="0.25">
      <c r="A124" s="123" t="s">
        <v>922</v>
      </c>
      <c r="B124" s="9" t="s">
        <v>153</v>
      </c>
      <c r="C124" s="123" t="s">
        <v>52</v>
      </c>
      <c r="D124" s="123" t="s">
        <v>154</v>
      </c>
      <c r="E124" s="10" t="s">
        <v>46</v>
      </c>
      <c r="F124" s="9">
        <v>8</v>
      </c>
      <c r="G124" s="11">
        <v>29.18</v>
      </c>
      <c r="H124" s="11">
        <f t="shared" si="16"/>
        <v>35.56</v>
      </c>
      <c r="I124" s="11">
        <f t="shared" si="17"/>
        <v>284.48</v>
      </c>
      <c r="J124" s="12">
        <f t="shared" si="11"/>
        <v>2.1394320704296708E-4</v>
      </c>
    </row>
    <row r="125" spans="1:10" s="115" customFormat="1" ht="36" customHeight="1" x14ac:dyDescent="0.25">
      <c r="A125" s="123" t="s">
        <v>923</v>
      </c>
      <c r="B125" s="9" t="s">
        <v>157</v>
      </c>
      <c r="C125" s="123" t="s">
        <v>52</v>
      </c>
      <c r="D125" s="123" t="s">
        <v>158</v>
      </c>
      <c r="E125" s="10" t="s">
        <v>45</v>
      </c>
      <c r="F125" s="9">
        <v>7.72</v>
      </c>
      <c r="G125" s="11">
        <v>23.17</v>
      </c>
      <c r="H125" s="11">
        <f t="shared" si="16"/>
        <v>28.24</v>
      </c>
      <c r="I125" s="11">
        <f t="shared" si="17"/>
        <v>218.01</v>
      </c>
      <c r="J125" s="12">
        <f t="shared" si="11"/>
        <v>1.6395443815887673E-4</v>
      </c>
    </row>
    <row r="126" spans="1:10" s="115" customFormat="1" ht="48" customHeight="1" x14ac:dyDescent="0.25">
      <c r="A126" s="123" t="s">
        <v>924</v>
      </c>
      <c r="B126" s="9" t="s">
        <v>731</v>
      </c>
      <c r="C126" s="123" t="s">
        <v>52</v>
      </c>
      <c r="D126" s="123" t="s">
        <v>732</v>
      </c>
      <c r="E126" s="10" t="s">
        <v>46</v>
      </c>
      <c r="F126" s="9">
        <v>1</v>
      </c>
      <c r="G126" s="11">
        <v>226.26</v>
      </c>
      <c r="H126" s="11">
        <f t="shared" si="16"/>
        <v>275.77999999999997</v>
      </c>
      <c r="I126" s="11">
        <f t="shared" si="17"/>
        <v>275.77999999999997</v>
      </c>
      <c r="J126" s="12">
        <f t="shared" si="11"/>
        <v>2.0740037133826439E-4</v>
      </c>
    </row>
    <row r="127" spans="1:10" s="115" customFormat="1" ht="36" customHeight="1" x14ac:dyDescent="0.25">
      <c r="A127" s="123" t="s">
        <v>925</v>
      </c>
      <c r="B127" s="9" t="s">
        <v>1757</v>
      </c>
      <c r="C127" s="123" t="s">
        <v>52</v>
      </c>
      <c r="D127" s="123" t="s">
        <v>1758</v>
      </c>
      <c r="E127" s="10" t="s">
        <v>46</v>
      </c>
      <c r="F127" s="9">
        <v>15</v>
      </c>
      <c r="G127" s="11">
        <v>356.33</v>
      </c>
      <c r="H127" s="11">
        <f t="shared" si="16"/>
        <v>434.33</v>
      </c>
      <c r="I127" s="11">
        <f t="shared" si="17"/>
        <v>6514.95</v>
      </c>
      <c r="J127" s="12">
        <f t="shared" si="11"/>
        <v>4.8995686752129437E-3</v>
      </c>
    </row>
    <row r="128" spans="1:10" s="115" customFormat="1" ht="48" customHeight="1" x14ac:dyDescent="0.25">
      <c r="A128" s="123" t="s">
        <v>926</v>
      </c>
      <c r="B128" s="9" t="s">
        <v>159</v>
      </c>
      <c r="C128" s="123" t="s">
        <v>52</v>
      </c>
      <c r="D128" s="123" t="s">
        <v>160</v>
      </c>
      <c r="E128" s="10" t="s">
        <v>46</v>
      </c>
      <c r="F128" s="9">
        <v>33</v>
      </c>
      <c r="G128" s="11">
        <v>21.54</v>
      </c>
      <c r="H128" s="11">
        <f t="shared" si="16"/>
        <v>26.25</v>
      </c>
      <c r="I128" s="11">
        <f t="shared" si="17"/>
        <v>866.25</v>
      </c>
      <c r="J128" s="12">
        <f t="shared" si="11"/>
        <v>6.5146338266651514E-4</v>
      </c>
    </row>
    <row r="129" spans="1:10" s="115" customFormat="1" ht="48" customHeight="1" x14ac:dyDescent="0.25">
      <c r="A129" s="123" t="s">
        <v>927</v>
      </c>
      <c r="B129" s="9" t="s">
        <v>161</v>
      </c>
      <c r="C129" s="123" t="s">
        <v>52</v>
      </c>
      <c r="D129" s="123" t="s">
        <v>162</v>
      </c>
      <c r="E129" s="10" t="s">
        <v>46</v>
      </c>
      <c r="F129" s="9">
        <v>34</v>
      </c>
      <c r="G129" s="11">
        <v>5.67</v>
      </c>
      <c r="H129" s="11">
        <f t="shared" si="16"/>
        <v>6.91</v>
      </c>
      <c r="I129" s="11">
        <f t="shared" si="17"/>
        <v>234.94</v>
      </c>
      <c r="J129" s="12">
        <f t="shared" si="11"/>
        <v>1.7668664603021189E-4</v>
      </c>
    </row>
    <row r="130" spans="1:10" s="115" customFormat="1" ht="48" customHeight="1" x14ac:dyDescent="0.25">
      <c r="A130" s="123" t="s">
        <v>928</v>
      </c>
      <c r="B130" s="9" t="s">
        <v>929</v>
      </c>
      <c r="C130" s="123" t="s">
        <v>52</v>
      </c>
      <c r="D130" s="123" t="s">
        <v>930</v>
      </c>
      <c r="E130" s="10" t="s">
        <v>46</v>
      </c>
      <c r="F130" s="9">
        <v>16</v>
      </c>
      <c r="G130" s="11">
        <v>9.8699999999999992</v>
      </c>
      <c r="H130" s="11">
        <f t="shared" si="16"/>
        <v>12.03</v>
      </c>
      <c r="I130" s="11">
        <f t="shared" si="17"/>
        <v>192.48</v>
      </c>
      <c r="J130" s="12">
        <f t="shared" si="11"/>
        <v>1.4475459959093891E-4</v>
      </c>
    </row>
    <row r="131" spans="1:10" s="115" customFormat="1" ht="48" customHeight="1" x14ac:dyDescent="0.25">
      <c r="A131" s="123" t="s">
        <v>931</v>
      </c>
      <c r="B131" s="9" t="s">
        <v>163</v>
      </c>
      <c r="C131" s="123" t="s">
        <v>52</v>
      </c>
      <c r="D131" s="123" t="s">
        <v>164</v>
      </c>
      <c r="E131" s="10" t="s">
        <v>46</v>
      </c>
      <c r="F131" s="9">
        <v>33</v>
      </c>
      <c r="G131" s="11">
        <v>12.3</v>
      </c>
      <c r="H131" s="11">
        <f t="shared" si="16"/>
        <v>14.99</v>
      </c>
      <c r="I131" s="11">
        <f t="shared" si="17"/>
        <v>494.67</v>
      </c>
      <c r="J131" s="12">
        <f t="shared" si="11"/>
        <v>3.7201661356842141E-4</v>
      </c>
    </row>
    <row r="132" spans="1:10" s="115" customFormat="1" ht="36" customHeight="1" x14ac:dyDescent="0.25">
      <c r="A132" s="123" t="s">
        <v>932</v>
      </c>
      <c r="B132" s="9" t="s">
        <v>155</v>
      </c>
      <c r="C132" s="123" t="s">
        <v>52</v>
      </c>
      <c r="D132" s="123" t="s">
        <v>156</v>
      </c>
      <c r="E132" s="10" t="s">
        <v>45</v>
      </c>
      <c r="F132" s="9">
        <v>51.61</v>
      </c>
      <c r="G132" s="11">
        <v>15.32</v>
      </c>
      <c r="H132" s="11">
        <f t="shared" si="16"/>
        <v>18.670000000000002</v>
      </c>
      <c r="I132" s="11">
        <f t="shared" si="17"/>
        <v>963.55</v>
      </c>
      <c r="J132" s="12">
        <f t="shared" si="11"/>
        <v>7.246378555478449E-4</v>
      </c>
    </row>
    <row r="133" spans="1:10" s="115" customFormat="1" ht="36" customHeight="1" x14ac:dyDescent="0.25">
      <c r="A133" s="123" t="s">
        <v>933</v>
      </c>
      <c r="B133" s="9" t="s">
        <v>165</v>
      </c>
      <c r="C133" s="123" t="s">
        <v>52</v>
      </c>
      <c r="D133" s="123" t="s">
        <v>166</v>
      </c>
      <c r="E133" s="10" t="s">
        <v>45</v>
      </c>
      <c r="F133" s="9">
        <v>160.32</v>
      </c>
      <c r="G133" s="11">
        <v>20.89</v>
      </c>
      <c r="H133" s="11">
        <f t="shared" si="16"/>
        <v>25.46</v>
      </c>
      <c r="I133" s="11">
        <f t="shared" si="17"/>
        <v>4081.74</v>
      </c>
      <c r="J133" s="12">
        <f t="shared" ref="J133:J196" si="18">I133 / 1329698.68</f>
        <v>3.0696728976221891E-3</v>
      </c>
    </row>
    <row r="134" spans="1:10" s="115" customFormat="1" ht="36" customHeight="1" x14ac:dyDescent="0.25">
      <c r="A134" s="123" t="s">
        <v>934</v>
      </c>
      <c r="B134" s="9" t="s">
        <v>935</v>
      </c>
      <c r="C134" s="123" t="s">
        <v>52</v>
      </c>
      <c r="D134" s="123" t="s">
        <v>936</v>
      </c>
      <c r="E134" s="10" t="s">
        <v>45</v>
      </c>
      <c r="F134" s="9">
        <v>45.17</v>
      </c>
      <c r="G134" s="11">
        <v>35.31</v>
      </c>
      <c r="H134" s="11">
        <f t="shared" si="16"/>
        <v>43.03</v>
      </c>
      <c r="I134" s="11">
        <f t="shared" si="17"/>
        <v>1943.66</v>
      </c>
      <c r="J134" s="12">
        <f t="shared" si="18"/>
        <v>1.461729660437055E-3</v>
      </c>
    </row>
    <row r="135" spans="1:10" s="115" customFormat="1" ht="24" customHeight="1" x14ac:dyDescent="0.25">
      <c r="A135" s="117" t="s">
        <v>761</v>
      </c>
      <c r="B135" s="117"/>
      <c r="C135" s="117"/>
      <c r="D135" s="117" t="s">
        <v>27</v>
      </c>
      <c r="E135" s="117"/>
      <c r="F135" s="5"/>
      <c r="G135" s="117"/>
      <c r="H135" s="117"/>
      <c r="I135" s="6">
        <v>113466.49</v>
      </c>
      <c r="J135" s="7">
        <f t="shared" si="18"/>
        <v>8.5332482995320424E-2</v>
      </c>
    </row>
    <row r="136" spans="1:10" s="115" customFormat="1" ht="36" customHeight="1" x14ac:dyDescent="0.25">
      <c r="A136" s="123" t="s">
        <v>937</v>
      </c>
      <c r="B136" s="9" t="s">
        <v>938</v>
      </c>
      <c r="C136" s="123" t="s">
        <v>52</v>
      </c>
      <c r="D136" s="123" t="s">
        <v>939</v>
      </c>
      <c r="E136" s="10" t="s">
        <v>45</v>
      </c>
      <c r="F136" s="9">
        <v>2747.3</v>
      </c>
      <c r="G136" s="11">
        <v>3.52</v>
      </c>
      <c r="H136" s="11">
        <f t="shared" ref="H136:H162" si="19">TRUNC(G136 * (1 + 21.89 / 100), 2)</f>
        <v>4.29</v>
      </c>
      <c r="I136" s="11">
        <f t="shared" ref="I136:I162" si="20">TRUNC(F136 * H136, 2)</f>
        <v>11785.91</v>
      </c>
      <c r="J136" s="12">
        <f t="shared" si="18"/>
        <v>8.8635945701623173E-3</v>
      </c>
    </row>
    <row r="137" spans="1:10" s="115" customFormat="1" ht="36" customHeight="1" x14ac:dyDescent="0.25">
      <c r="A137" s="123" t="s">
        <v>940</v>
      </c>
      <c r="B137" s="9" t="s">
        <v>941</v>
      </c>
      <c r="C137" s="123" t="s">
        <v>52</v>
      </c>
      <c r="D137" s="123" t="s">
        <v>942</v>
      </c>
      <c r="E137" s="10" t="s">
        <v>45</v>
      </c>
      <c r="F137" s="9">
        <v>3255</v>
      </c>
      <c r="G137" s="11">
        <v>4.75</v>
      </c>
      <c r="H137" s="11">
        <f t="shared" si="19"/>
        <v>5.78</v>
      </c>
      <c r="I137" s="11">
        <f t="shared" si="20"/>
        <v>18813.900000000001</v>
      </c>
      <c r="J137" s="12">
        <f t="shared" si="18"/>
        <v>1.4148995018931659E-2</v>
      </c>
    </row>
    <row r="138" spans="1:10" s="115" customFormat="1" ht="36" customHeight="1" x14ac:dyDescent="0.25">
      <c r="A138" s="123" t="s">
        <v>943</v>
      </c>
      <c r="B138" s="9" t="s">
        <v>944</v>
      </c>
      <c r="C138" s="123" t="s">
        <v>52</v>
      </c>
      <c r="D138" s="123" t="s">
        <v>945</v>
      </c>
      <c r="E138" s="10" t="s">
        <v>45</v>
      </c>
      <c r="F138" s="9">
        <v>2882</v>
      </c>
      <c r="G138" s="11">
        <v>6.68</v>
      </c>
      <c r="H138" s="11">
        <f t="shared" si="19"/>
        <v>8.14</v>
      </c>
      <c r="I138" s="11">
        <f t="shared" si="20"/>
        <v>23459.48</v>
      </c>
      <c r="J138" s="12">
        <f t="shared" si="18"/>
        <v>1.764270383422506E-2</v>
      </c>
    </row>
    <row r="139" spans="1:10" s="115" customFormat="1" ht="36" customHeight="1" x14ac:dyDescent="0.25">
      <c r="A139" s="123" t="s">
        <v>946</v>
      </c>
      <c r="B139" s="9" t="s">
        <v>947</v>
      </c>
      <c r="C139" s="123" t="s">
        <v>52</v>
      </c>
      <c r="D139" s="123" t="s">
        <v>948</v>
      </c>
      <c r="E139" s="10" t="s">
        <v>45</v>
      </c>
      <c r="F139" s="9">
        <v>1895</v>
      </c>
      <c r="G139" s="11">
        <v>9.0299999999999994</v>
      </c>
      <c r="H139" s="11">
        <f t="shared" si="19"/>
        <v>11</v>
      </c>
      <c r="I139" s="11">
        <f t="shared" si="20"/>
        <v>20845</v>
      </c>
      <c r="J139" s="12">
        <f t="shared" si="18"/>
        <v>1.5676483938451381E-2</v>
      </c>
    </row>
    <row r="140" spans="1:10" s="115" customFormat="1" ht="36" customHeight="1" x14ac:dyDescent="0.25">
      <c r="A140" s="123" t="s">
        <v>949</v>
      </c>
      <c r="B140" s="9" t="s">
        <v>167</v>
      </c>
      <c r="C140" s="123" t="s">
        <v>52</v>
      </c>
      <c r="D140" s="123" t="s">
        <v>168</v>
      </c>
      <c r="E140" s="10" t="s">
        <v>46</v>
      </c>
      <c r="F140" s="9">
        <v>10</v>
      </c>
      <c r="G140" s="11">
        <v>22.8</v>
      </c>
      <c r="H140" s="11">
        <f t="shared" si="19"/>
        <v>27.79</v>
      </c>
      <c r="I140" s="11">
        <f t="shared" si="20"/>
        <v>277.89999999999998</v>
      </c>
      <c r="J140" s="12">
        <f t="shared" si="18"/>
        <v>2.0899471750998505E-4</v>
      </c>
    </row>
    <row r="141" spans="1:10" s="115" customFormat="1" ht="36" customHeight="1" x14ac:dyDescent="0.25">
      <c r="A141" s="123" t="s">
        <v>950</v>
      </c>
      <c r="B141" s="9" t="s">
        <v>951</v>
      </c>
      <c r="C141" s="123" t="s">
        <v>52</v>
      </c>
      <c r="D141" s="123" t="s">
        <v>952</v>
      </c>
      <c r="E141" s="10" t="s">
        <v>46</v>
      </c>
      <c r="F141" s="9">
        <v>5</v>
      </c>
      <c r="G141" s="11">
        <v>32.06</v>
      </c>
      <c r="H141" s="11">
        <f t="shared" si="19"/>
        <v>39.07</v>
      </c>
      <c r="I141" s="11">
        <f t="shared" si="20"/>
        <v>195.35</v>
      </c>
      <c r="J141" s="12">
        <f t="shared" si="18"/>
        <v>1.4691298332340978E-4</v>
      </c>
    </row>
    <row r="142" spans="1:10" s="115" customFormat="1" ht="36" customHeight="1" x14ac:dyDescent="0.25">
      <c r="A142" s="123" t="s">
        <v>953</v>
      </c>
      <c r="B142" s="9" t="s">
        <v>954</v>
      </c>
      <c r="C142" s="123" t="s">
        <v>52</v>
      </c>
      <c r="D142" s="123" t="s">
        <v>955</v>
      </c>
      <c r="E142" s="10" t="s">
        <v>46</v>
      </c>
      <c r="F142" s="9">
        <v>92</v>
      </c>
      <c r="G142" s="11">
        <v>46.1</v>
      </c>
      <c r="H142" s="11">
        <f t="shared" si="19"/>
        <v>56.19</v>
      </c>
      <c r="I142" s="11">
        <f t="shared" si="20"/>
        <v>5169.4799999999996</v>
      </c>
      <c r="J142" s="12">
        <f t="shared" si="18"/>
        <v>3.8877078527294619E-3</v>
      </c>
    </row>
    <row r="143" spans="1:10" s="115" customFormat="1" ht="36" customHeight="1" x14ac:dyDescent="0.25">
      <c r="A143" s="123" t="s">
        <v>956</v>
      </c>
      <c r="B143" s="9" t="s">
        <v>957</v>
      </c>
      <c r="C143" s="123" t="s">
        <v>52</v>
      </c>
      <c r="D143" s="123" t="s">
        <v>958</v>
      </c>
      <c r="E143" s="10" t="s">
        <v>46</v>
      </c>
      <c r="F143" s="9">
        <v>188</v>
      </c>
      <c r="G143" s="11">
        <v>20.2</v>
      </c>
      <c r="H143" s="11">
        <f t="shared" si="19"/>
        <v>24.62</v>
      </c>
      <c r="I143" s="11">
        <f t="shared" si="20"/>
        <v>4628.5600000000004</v>
      </c>
      <c r="J143" s="12">
        <f t="shared" si="18"/>
        <v>3.4809089229147767E-3</v>
      </c>
    </row>
    <row r="144" spans="1:10" s="115" customFormat="1" ht="24" customHeight="1" x14ac:dyDescent="0.25">
      <c r="A144" s="123" t="s">
        <v>959</v>
      </c>
      <c r="B144" s="9" t="s">
        <v>960</v>
      </c>
      <c r="C144" s="123" t="s">
        <v>52</v>
      </c>
      <c r="D144" s="123" t="s">
        <v>961</v>
      </c>
      <c r="E144" s="10" t="s">
        <v>46</v>
      </c>
      <c r="F144" s="9">
        <v>111</v>
      </c>
      <c r="G144" s="11">
        <v>10.97</v>
      </c>
      <c r="H144" s="11">
        <f t="shared" si="19"/>
        <v>13.37</v>
      </c>
      <c r="I144" s="11">
        <f t="shared" si="20"/>
        <v>1484.07</v>
      </c>
      <c r="J144" s="12">
        <f t="shared" si="18"/>
        <v>1.1160949637101243E-3</v>
      </c>
    </row>
    <row r="145" spans="1:10" s="115" customFormat="1" ht="36" customHeight="1" x14ac:dyDescent="0.25">
      <c r="A145" s="123" t="s">
        <v>962</v>
      </c>
      <c r="B145" s="9" t="s">
        <v>169</v>
      </c>
      <c r="C145" s="123" t="s">
        <v>52</v>
      </c>
      <c r="D145" s="123" t="s">
        <v>170</v>
      </c>
      <c r="E145" s="10" t="s">
        <v>46</v>
      </c>
      <c r="F145" s="9">
        <v>6</v>
      </c>
      <c r="G145" s="11">
        <v>37.94</v>
      </c>
      <c r="H145" s="11">
        <f t="shared" si="19"/>
        <v>46.24</v>
      </c>
      <c r="I145" s="11">
        <f t="shared" si="20"/>
        <v>277.44</v>
      </c>
      <c r="J145" s="12">
        <f t="shared" si="18"/>
        <v>2.0864877447272491E-4</v>
      </c>
    </row>
    <row r="146" spans="1:10" s="115" customFormat="1" ht="36" customHeight="1" x14ac:dyDescent="0.25">
      <c r="A146" s="123" t="s">
        <v>963</v>
      </c>
      <c r="B146" s="9" t="s">
        <v>964</v>
      </c>
      <c r="C146" s="123" t="s">
        <v>52</v>
      </c>
      <c r="D146" s="123" t="s">
        <v>965</v>
      </c>
      <c r="E146" s="10" t="s">
        <v>45</v>
      </c>
      <c r="F146" s="9">
        <v>14.89</v>
      </c>
      <c r="G146" s="11">
        <v>9.2799999999999994</v>
      </c>
      <c r="H146" s="11">
        <f t="shared" si="19"/>
        <v>11.31</v>
      </c>
      <c r="I146" s="11">
        <f t="shared" si="20"/>
        <v>168.4</v>
      </c>
      <c r="J146" s="12">
        <f t="shared" si="18"/>
        <v>1.2664523364045154E-4</v>
      </c>
    </row>
    <row r="147" spans="1:10" s="115" customFormat="1" ht="36" customHeight="1" x14ac:dyDescent="0.25">
      <c r="A147" s="123" t="s">
        <v>966</v>
      </c>
      <c r="B147" s="9" t="s">
        <v>171</v>
      </c>
      <c r="C147" s="123" t="s">
        <v>52</v>
      </c>
      <c r="D147" s="123" t="s">
        <v>172</v>
      </c>
      <c r="E147" s="10" t="s">
        <v>45</v>
      </c>
      <c r="F147" s="9">
        <v>289.64999999999998</v>
      </c>
      <c r="G147" s="11">
        <v>5.94</v>
      </c>
      <c r="H147" s="11">
        <f t="shared" si="19"/>
        <v>7.24</v>
      </c>
      <c r="I147" s="11">
        <f t="shared" si="20"/>
        <v>2097.06</v>
      </c>
      <c r="J147" s="12">
        <f t="shared" si="18"/>
        <v>1.5770941428625018E-3</v>
      </c>
    </row>
    <row r="148" spans="1:10" s="115" customFormat="1" ht="36" customHeight="1" x14ac:dyDescent="0.25">
      <c r="A148" s="123" t="s">
        <v>967</v>
      </c>
      <c r="B148" s="9" t="s">
        <v>173</v>
      </c>
      <c r="C148" s="123" t="s">
        <v>52</v>
      </c>
      <c r="D148" s="123" t="s">
        <v>174</v>
      </c>
      <c r="E148" s="10" t="s">
        <v>45</v>
      </c>
      <c r="F148" s="9">
        <v>870.93</v>
      </c>
      <c r="G148" s="11">
        <v>4.96</v>
      </c>
      <c r="H148" s="11">
        <f t="shared" si="19"/>
        <v>6.04</v>
      </c>
      <c r="I148" s="11">
        <f t="shared" si="20"/>
        <v>5260.41</v>
      </c>
      <c r="J148" s="12">
        <f t="shared" si="18"/>
        <v>3.9560917665948199E-3</v>
      </c>
    </row>
    <row r="149" spans="1:10" s="115" customFormat="1" ht="24" customHeight="1" x14ac:dyDescent="0.25">
      <c r="A149" s="123" t="s">
        <v>968</v>
      </c>
      <c r="B149" s="9" t="s">
        <v>29</v>
      </c>
      <c r="C149" s="123" t="s">
        <v>40</v>
      </c>
      <c r="D149" s="123" t="s">
        <v>175</v>
      </c>
      <c r="E149" s="10" t="s">
        <v>42</v>
      </c>
      <c r="F149" s="9">
        <v>29</v>
      </c>
      <c r="G149" s="11">
        <v>27.46</v>
      </c>
      <c r="H149" s="11">
        <f t="shared" si="19"/>
        <v>33.47</v>
      </c>
      <c r="I149" s="11">
        <f t="shared" si="20"/>
        <v>970.63</v>
      </c>
      <c r="J149" s="12">
        <f t="shared" si="18"/>
        <v>7.2996237012132705E-4</v>
      </c>
    </row>
    <row r="150" spans="1:10" s="115" customFormat="1" ht="36" customHeight="1" x14ac:dyDescent="0.25">
      <c r="A150" s="123" t="s">
        <v>969</v>
      </c>
      <c r="B150" s="9" t="s">
        <v>169</v>
      </c>
      <c r="C150" s="123" t="s">
        <v>52</v>
      </c>
      <c r="D150" s="123" t="s">
        <v>170</v>
      </c>
      <c r="E150" s="10" t="s">
        <v>46</v>
      </c>
      <c r="F150" s="9">
        <v>95</v>
      </c>
      <c r="G150" s="11">
        <v>37.94</v>
      </c>
      <c r="H150" s="11">
        <f t="shared" si="19"/>
        <v>46.24</v>
      </c>
      <c r="I150" s="11">
        <f t="shared" si="20"/>
        <v>4392.8</v>
      </c>
      <c r="J150" s="12">
        <f t="shared" si="18"/>
        <v>3.3036055958181446E-3</v>
      </c>
    </row>
    <row r="151" spans="1:10" s="115" customFormat="1" ht="36" customHeight="1" x14ac:dyDescent="0.25">
      <c r="A151" s="123" t="s">
        <v>970</v>
      </c>
      <c r="B151" s="9" t="s">
        <v>971</v>
      </c>
      <c r="C151" s="123" t="s">
        <v>52</v>
      </c>
      <c r="D151" s="123" t="s">
        <v>972</v>
      </c>
      <c r="E151" s="10" t="s">
        <v>46</v>
      </c>
      <c r="F151" s="9">
        <v>8</v>
      </c>
      <c r="G151" s="11">
        <v>51.98</v>
      </c>
      <c r="H151" s="11">
        <f t="shared" si="19"/>
        <v>63.35</v>
      </c>
      <c r="I151" s="11">
        <f t="shared" si="20"/>
        <v>506.8</v>
      </c>
      <c r="J151" s="12">
        <f t="shared" si="18"/>
        <v>3.811389810509551E-4</v>
      </c>
    </row>
    <row r="152" spans="1:10" s="115" customFormat="1" ht="36" customHeight="1" x14ac:dyDescent="0.25">
      <c r="A152" s="123" t="s">
        <v>973</v>
      </c>
      <c r="B152" s="9" t="s">
        <v>974</v>
      </c>
      <c r="C152" s="123" t="s">
        <v>52</v>
      </c>
      <c r="D152" s="123" t="s">
        <v>975</v>
      </c>
      <c r="E152" s="10" t="s">
        <v>46</v>
      </c>
      <c r="F152" s="9">
        <v>10</v>
      </c>
      <c r="G152" s="11">
        <v>50.53</v>
      </c>
      <c r="H152" s="11">
        <f t="shared" si="19"/>
        <v>61.59</v>
      </c>
      <c r="I152" s="11">
        <f t="shared" si="20"/>
        <v>615.9</v>
      </c>
      <c r="J152" s="12">
        <f t="shared" si="18"/>
        <v>4.6318764488808851E-4</v>
      </c>
    </row>
    <row r="153" spans="1:10" s="115" customFormat="1" ht="24" customHeight="1" x14ac:dyDescent="0.25">
      <c r="A153" s="123" t="s">
        <v>976</v>
      </c>
      <c r="B153" s="9" t="s">
        <v>176</v>
      </c>
      <c r="C153" s="123" t="s">
        <v>40</v>
      </c>
      <c r="D153" s="123" t="s">
        <v>177</v>
      </c>
      <c r="E153" s="10" t="s">
        <v>178</v>
      </c>
      <c r="F153" s="9">
        <v>15</v>
      </c>
      <c r="G153" s="11">
        <v>115.6</v>
      </c>
      <c r="H153" s="11">
        <f t="shared" si="19"/>
        <v>140.9</v>
      </c>
      <c r="I153" s="11">
        <f t="shared" si="20"/>
        <v>2113.5</v>
      </c>
      <c r="J153" s="12">
        <f t="shared" si="18"/>
        <v>1.5894578461941469E-3</v>
      </c>
    </row>
    <row r="154" spans="1:10" s="115" customFormat="1" ht="24" customHeight="1" x14ac:dyDescent="0.25">
      <c r="A154" s="123" t="s">
        <v>977</v>
      </c>
      <c r="B154" s="9" t="s">
        <v>179</v>
      </c>
      <c r="C154" s="123" t="s">
        <v>40</v>
      </c>
      <c r="D154" s="123" t="s">
        <v>180</v>
      </c>
      <c r="E154" s="10" t="s">
        <v>46</v>
      </c>
      <c r="F154" s="9">
        <v>6</v>
      </c>
      <c r="G154" s="11">
        <v>230.83</v>
      </c>
      <c r="H154" s="11">
        <f t="shared" si="19"/>
        <v>281.35000000000002</v>
      </c>
      <c r="I154" s="11">
        <f t="shared" si="20"/>
        <v>1688.1</v>
      </c>
      <c r="J154" s="12">
        <f t="shared" si="18"/>
        <v>1.2695357417366166E-3</v>
      </c>
    </row>
    <row r="155" spans="1:10" s="115" customFormat="1" ht="24" customHeight="1" x14ac:dyDescent="0.25">
      <c r="A155" s="123" t="s">
        <v>978</v>
      </c>
      <c r="B155" s="9" t="s">
        <v>979</v>
      </c>
      <c r="C155" s="123" t="s">
        <v>52</v>
      </c>
      <c r="D155" s="123" t="s">
        <v>980</v>
      </c>
      <c r="E155" s="10" t="s">
        <v>46</v>
      </c>
      <c r="F155" s="9">
        <v>31</v>
      </c>
      <c r="G155" s="11">
        <v>53.16</v>
      </c>
      <c r="H155" s="11">
        <f t="shared" si="19"/>
        <v>64.790000000000006</v>
      </c>
      <c r="I155" s="11">
        <f t="shared" si="20"/>
        <v>2008.49</v>
      </c>
      <c r="J155" s="12">
        <f t="shared" si="18"/>
        <v>1.5104850671883048E-3</v>
      </c>
    </row>
    <row r="156" spans="1:10" s="115" customFormat="1" ht="24" customHeight="1" x14ac:dyDescent="0.25">
      <c r="A156" s="123" t="s">
        <v>981</v>
      </c>
      <c r="B156" s="9" t="s">
        <v>982</v>
      </c>
      <c r="C156" s="123" t="s">
        <v>52</v>
      </c>
      <c r="D156" s="123" t="s">
        <v>983</v>
      </c>
      <c r="E156" s="10" t="s">
        <v>46</v>
      </c>
      <c r="F156" s="9">
        <v>1</v>
      </c>
      <c r="G156" s="11">
        <v>54.05</v>
      </c>
      <c r="H156" s="11">
        <f t="shared" si="19"/>
        <v>65.88</v>
      </c>
      <c r="I156" s="11">
        <f t="shared" si="20"/>
        <v>65.88</v>
      </c>
      <c r="J156" s="12">
        <f t="shared" si="18"/>
        <v>4.9545059336300163E-5</v>
      </c>
    </row>
    <row r="157" spans="1:10" s="115" customFormat="1" ht="24" customHeight="1" x14ac:dyDescent="0.25">
      <c r="A157" s="123" t="s">
        <v>984</v>
      </c>
      <c r="B157" s="9" t="s">
        <v>985</v>
      </c>
      <c r="C157" s="123" t="s">
        <v>52</v>
      </c>
      <c r="D157" s="123" t="s">
        <v>986</v>
      </c>
      <c r="E157" s="10" t="s">
        <v>46</v>
      </c>
      <c r="F157" s="9">
        <v>21</v>
      </c>
      <c r="G157" s="11">
        <v>55.97</v>
      </c>
      <c r="H157" s="11">
        <f t="shared" si="19"/>
        <v>68.22</v>
      </c>
      <c r="I157" s="11">
        <f t="shared" si="20"/>
        <v>1432.62</v>
      </c>
      <c r="J157" s="12">
        <f t="shared" si="18"/>
        <v>1.0774019870426583E-3</v>
      </c>
    </row>
    <row r="158" spans="1:10" s="115" customFormat="1" ht="24" customHeight="1" x14ac:dyDescent="0.25">
      <c r="A158" s="123" t="s">
        <v>987</v>
      </c>
      <c r="B158" s="9" t="s">
        <v>181</v>
      </c>
      <c r="C158" s="123" t="s">
        <v>52</v>
      </c>
      <c r="D158" s="123" t="s">
        <v>988</v>
      </c>
      <c r="E158" s="10" t="s">
        <v>46</v>
      </c>
      <c r="F158" s="9">
        <v>8</v>
      </c>
      <c r="G158" s="11">
        <v>85.79</v>
      </c>
      <c r="H158" s="11">
        <f t="shared" si="19"/>
        <v>104.56</v>
      </c>
      <c r="I158" s="11">
        <f t="shared" si="20"/>
        <v>836.48</v>
      </c>
      <c r="J158" s="12">
        <f t="shared" si="18"/>
        <v>6.2907485175513601E-4</v>
      </c>
    </row>
    <row r="159" spans="1:10" s="115" customFormat="1" ht="36" customHeight="1" x14ac:dyDescent="0.25">
      <c r="A159" s="123" t="s">
        <v>989</v>
      </c>
      <c r="B159" s="9" t="s">
        <v>990</v>
      </c>
      <c r="C159" s="123" t="s">
        <v>52</v>
      </c>
      <c r="D159" s="123" t="s">
        <v>991</v>
      </c>
      <c r="E159" s="10" t="s">
        <v>45</v>
      </c>
      <c r="F159" s="9">
        <v>373.4</v>
      </c>
      <c r="G159" s="11">
        <v>9.43</v>
      </c>
      <c r="H159" s="11">
        <f t="shared" si="19"/>
        <v>11.49</v>
      </c>
      <c r="I159" s="11">
        <f t="shared" si="20"/>
        <v>4290.3599999999997</v>
      </c>
      <c r="J159" s="12">
        <f t="shared" si="18"/>
        <v>3.2265655855204731E-3</v>
      </c>
    </row>
    <row r="160" spans="1:10" s="115" customFormat="1" ht="24" customHeight="1" x14ac:dyDescent="0.25">
      <c r="A160" s="123" t="s">
        <v>1759</v>
      </c>
      <c r="B160" s="9" t="s">
        <v>1760</v>
      </c>
      <c r="C160" s="123" t="s">
        <v>40</v>
      </c>
      <c r="D160" s="123" t="s">
        <v>1761</v>
      </c>
      <c r="E160" s="10" t="s">
        <v>768</v>
      </c>
      <c r="F160" s="9">
        <v>3</v>
      </c>
      <c r="G160" s="11">
        <v>9.99</v>
      </c>
      <c r="H160" s="11">
        <f t="shared" si="19"/>
        <v>12.17</v>
      </c>
      <c r="I160" s="11">
        <f t="shared" si="20"/>
        <v>36.51</v>
      </c>
      <c r="J160" s="12">
        <f t="shared" si="18"/>
        <v>2.7457348457321172E-5</v>
      </c>
    </row>
    <row r="161" spans="1:10" s="115" customFormat="1" ht="36" customHeight="1" x14ac:dyDescent="0.25">
      <c r="A161" s="123" t="s">
        <v>1762</v>
      </c>
      <c r="B161" s="9" t="s">
        <v>1763</v>
      </c>
      <c r="C161" s="123" t="s">
        <v>52</v>
      </c>
      <c r="D161" s="123" t="s">
        <v>1764</v>
      </c>
      <c r="E161" s="10" t="s">
        <v>46</v>
      </c>
      <c r="F161" s="9">
        <v>1</v>
      </c>
      <c r="G161" s="11">
        <v>23.38</v>
      </c>
      <c r="H161" s="11">
        <f t="shared" si="19"/>
        <v>28.49</v>
      </c>
      <c r="I161" s="11">
        <f t="shared" si="20"/>
        <v>28.49</v>
      </c>
      <c r="J161" s="12">
        <f t="shared" si="18"/>
        <v>2.142590680769872E-5</v>
      </c>
    </row>
    <row r="162" spans="1:10" s="115" customFormat="1" ht="24" customHeight="1" x14ac:dyDescent="0.25">
      <c r="A162" s="123" t="s">
        <v>1765</v>
      </c>
      <c r="B162" s="9" t="s">
        <v>24</v>
      </c>
      <c r="C162" s="123" t="s">
        <v>40</v>
      </c>
      <c r="D162" s="123" t="s">
        <v>1766</v>
      </c>
      <c r="E162" s="10" t="s">
        <v>42</v>
      </c>
      <c r="F162" s="9">
        <v>1</v>
      </c>
      <c r="G162" s="11">
        <v>13.93</v>
      </c>
      <c r="H162" s="11">
        <f t="shared" si="19"/>
        <v>16.97</v>
      </c>
      <c r="I162" s="11">
        <f t="shared" si="20"/>
        <v>16.97</v>
      </c>
      <c r="J162" s="12">
        <f t="shared" si="18"/>
        <v>1.2762289874575192E-5</v>
      </c>
    </row>
    <row r="163" spans="1:10" s="115" customFormat="1" ht="24" customHeight="1" x14ac:dyDescent="0.25">
      <c r="A163" s="117" t="s">
        <v>762</v>
      </c>
      <c r="B163" s="117"/>
      <c r="C163" s="117"/>
      <c r="D163" s="117" t="s">
        <v>28</v>
      </c>
      <c r="E163" s="117"/>
      <c r="F163" s="5"/>
      <c r="G163" s="117"/>
      <c r="H163" s="117"/>
      <c r="I163" s="6">
        <v>27922</v>
      </c>
      <c r="J163" s="7">
        <f t="shared" si="18"/>
        <v>2.0998742361690546E-2</v>
      </c>
    </row>
    <row r="164" spans="1:10" s="115" customFormat="1" ht="36" customHeight="1" x14ac:dyDescent="0.25">
      <c r="A164" s="123" t="s">
        <v>992</v>
      </c>
      <c r="B164" s="9" t="s">
        <v>182</v>
      </c>
      <c r="C164" s="123" t="s">
        <v>52</v>
      </c>
      <c r="D164" s="123" t="s">
        <v>183</v>
      </c>
      <c r="E164" s="10" t="s">
        <v>46</v>
      </c>
      <c r="F164" s="9">
        <v>28</v>
      </c>
      <c r="G164" s="11">
        <v>32.25</v>
      </c>
      <c r="H164" s="11">
        <f t="shared" ref="H164:H174" si="21">TRUNC(G164 * (1 + 21.89 / 100), 2)</f>
        <v>39.299999999999997</v>
      </c>
      <c r="I164" s="11">
        <f t="shared" ref="I164:I174" si="22">TRUNC(F164 * H164, 2)</f>
        <v>1100.4000000000001</v>
      </c>
      <c r="J164" s="12">
        <f t="shared" si="18"/>
        <v>8.2755590913273687E-4</v>
      </c>
    </row>
    <row r="165" spans="1:10" s="115" customFormat="1" ht="36" customHeight="1" x14ac:dyDescent="0.25">
      <c r="A165" s="123" t="s">
        <v>993</v>
      </c>
      <c r="B165" s="9" t="s">
        <v>184</v>
      </c>
      <c r="C165" s="123" t="s">
        <v>52</v>
      </c>
      <c r="D165" s="123" t="s">
        <v>185</v>
      </c>
      <c r="E165" s="10" t="s">
        <v>46</v>
      </c>
      <c r="F165" s="9">
        <v>1</v>
      </c>
      <c r="G165" s="11">
        <v>248.82</v>
      </c>
      <c r="H165" s="11">
        <f t="shared" si="21"/>
        <v>303.27999999999997</v>
      </c>
      <c r="I165" s="11">
        <f t="shared" si="22"/>
        <v>303.27999999999997</v>
      </c>
      <c r="J165" s="12">
        <f t="shared" si="18"/>
        <v>2.280817485657728E-4</v>
      </c>
    </row>
    <row r="166" spans="1:10" s="115" customFormat="1" ht="48" customHeight="1" x14ac:dyDescent="0.25">
      <c r="A166" s="123" t="s">
        <v>994</v>
      </c>
      <c r="B166" s="9" t="s">
        <v>186</v>
      </c>
      <c r="C166" s="123" t="s">
        <v>40</v>
      </c>
      <c r="D166" s="123" t="s">
        <v>187</v>
      </c>
      <c r="E166" s="10" t="s">
        <v>188</v>
      </c>
      <c r="F166" s="9">
        <v>20</v>
      </c>
      <c r="G166" s="11">
        <v>26.31</v>
      </c>
      <c r="H166" s="11">
        <f t="shared" si="21"/>
        <v>32.06</v>
      </c>
      <c r="I166" s="11">
        <f t="shared" si="22"/>
        <v>641.20000000000005</v>
      </c>
      <c r="J166" s="12">
        <f t="shared" si="18"/>
        <v>4.822145119373963E-4</v>
      </c>
    </row>
    <row r="167" spans="1:10" s="115" customFormat="1" ht="48" customHeight="1" x14ac:dyDescent="0.25">
      <c r="A167" s="123" t="s">
        <v>1767</v>
      </c>
      <c r="B167" s="9" t="s">
        <v>1768</v>
      </c>
      <c r="C167" s="123" t="s">
        <v>40</v>
      </c>
      <c r="D167" s="123" t="s">
        <v>1769</v>
      </c>
      <c r="E167" s="10" t="s">
        <v>768</v>
      </c>
      <c r="F167" s="9">
        <v>6</v>
      </c>
      <c r="G167" s="11">
        <v>673.03</v>
      </c>
      <c r="H167" s="11">
        <f t="shared" si="21"/>
        <v>820.35</v>
      </c>
      <c r="I167" s="11">
        <f t="shared" si="22"/>
        <v>4922.1000000000004</v>
      </c>
      <c r="J167" s="12">
        <f t="shared" si="18"/>
        <v>3.7016657036916065E-3</v>
      </c>
    </row>
    <row r="168" spans="1:10" s="115" customFormat="1" ht="24" customHeight="1" x14ac:dyDescent="0.25">
      <c r="A168" s="123" t="s">
        <v>1770</v>
      </c>
      <c r="B168" s="9" t="s">
        <v>1771</v>
      </c>
      <c r="C168" s="123" t="s">
        <v>40</v>
      </c>
      <c r="D168" s="123" t="s">
        <v>1772</v>
      </c>
      <c r="E168" s="10" t="s">
        <v>178</v>
      </c>
      <c r="F168" s="9">
        <v>1</v>
      </c>
      <c r="G168" s="11">
        <v>1674.26</v>
      </c>
      <c r="H168" s="11">
        <f t="shared" si="21"/>
        <v>2040.75</v>
      </c>
      <c r="I168" s="11">
        <f t="shared" si="22"/>
        <v>2040.75</v>
      </c>
      <c r="J168" s="12">
        <f t="shared" si="18"/>
        <v>1.5347462028013747E-3</v>
      </c>
    </row>
    <row r="169" spans="1:10" s="115" customFormat="1" ht="24" customHeight="1" x14ac:dyDescent="0.25">
      <c r="A169" s="123" t="s">
        <v>1773</v>
      </c>
      <c r="B169" s="9" t="s">
        <v>1774</v>
      </c>
      <c r="C169" s="123" t="s">
        <v>40</v>
      </c>
      <c r="D169" s="123" t="s">
        <v>1775</v>
      </c>
      <c r="E169" s="10" t="s">
        <v>768</v>
      </c>
      <c r="F169" s="9">
        <v>1</v>
      </c>
      <c r="G169" s="11">
        <v>113.97</v>
      </c>
      <c r="H169" s="11">
        <f t="shared" si="21"/>
        <v>138.91</v>
      </c>
      <c r="I169" s="11">
        <f t="shared" si="22"/>
        <v>138.91</v>
      </c>
      <c r="J169" s="12">
        <f t="shared" si="18"/>
        <v>1.0446727675175251E-4</v>
      </c>
    </row>
    <row r="170" spans="1:10" s="115" customFormat="1" ht="60" customHeight="1" x14ac:dyDescent="0.25">
      <c r="A170" s="123" t="s">
        <v>1776</v>
      </c>
      <c r="B170" s="9" t="s">
        <v>1777</v>
      </c>
      <c r="C170" s="123" t="s">
        <v>52</v>
      </c>
      <c r="D170" s="123" t="s">
        <v>1778</v>
      </c>
      <c r="E170" s="10" t="s">
        <v>45</v>
      </c>
      <c r="F170" s="9">
        <v>88.5</v>
      </c>
      <c r="G170" s="11">
        <v>121.85</v>
      </c>
      <c r="H170" s="11">
        <f t="shared" si="21"/>
        <v>148.52000000000001</v>
      </c>
      <c r="I170" s="11">
        <f t="shared" si="22"/>
        <v>13144.02</v>
      </c>
      <c r="J170" s="12">
        <f t="shared" si="18"/>
        <v>9.8849613056696435E-3</v>
      </c>
    </row>
    <row r="171" spans="1:10" s="115" customFormat="1" ht="36" customHeight="1" x14ac:dyDescent="0.25">
      <c r="A171" s="123" t="s">
        <v>1779</v>
      </c>
      <c r="B171" s="9" t="s">
        <v>1780</v>
      </c>
      <c r="C171" s="123" t="s">
        <v>40</v>
      </c>
      <c r="D171" s="123" t="s">
        <v>1781</v>
      </c>
      <c r="E171" s="10" t="s">
        <v>178</v>
      </c>
      <c r="F171" s="9">
        <v>1</v>
      </c>
      <c r="G171" s="11">
        <v>348.09</v>
      </c>
      <c r="H171" s="11">
        <f t="shared" si="21"/>
        <v>424.28</v>
      </c>
      <c r="I171" s="11">
        <f t="shared" si="22"/>
        <v>424.28</v>
      </c>
      <c r="J171" s="12">
        <f t="shared" si="18"/>
        <v>3.1907980836680985E-4</v>
      </c>
    </row>
    <row r="172" spans="1:10" s="115" customFormat="1" ht="48" customHeight="1" x14ac:dyDescent="0.25">
      <c r="A172" s="123" t="s">
        <v>1782</v>
      </c>
      <c r="B172" s="9" t="s">
        <v>1783</v>
      </c>
      <c r="C172" s="123" t="s">
        <v>52</v>
      </c>
      <c r="D172" s="123" t="s">
        <v>1784</v>
      </c>
      <c r="E172" s="10" t="s">
        <v>46</v>
      </c>
      <c r="F172" s="9">
        <v>6</v>
      </c>
      <c r="G172" s="11">
        <v>349.35</v>
      </c>
      <c r="H172" s="11">
        <f t="shared" si="21"/>
        <v>425.82</v>
      </c>
      <c r="I172" s="11">
        <f t="shared" si="22"/>
        <v>2554.92</v>
      </c>
      <c r="J172" s="12">
        <f t="shared" si="18"/>
        <v>1.921427792949302E-3</v>
      </c>
    </row>
    <row r="173" spans="1:10" s="115" customFormat="1" ht="60" customHeight="1" x14ac:dyDescent="0.25">
      <c r="A173" s="123" t="s">
        <v>1785</v>
      </c>
      <c r="B173" s="9" t="s">
        <v>1786</v>
      </c>
      <c r="C173" s="123" t="s">
        <v>52</v>
      </c>
      <c r="D173" s="123" t="s">
        <v>1787</v>
      </c>
      <c r="E173" s="10" t="s">
        <v>46</v>
      </c>
      <c r="F173" s="9">
        <v>19</v>
      </c>
      <c r="G173" s="11">
        <v>79.099999999999994</v>
      </c>
      <c r="H173" s="11">
        <f t="shared" si="21"/>
        <v>96.41</v>
      </c>
      <c r="I173" s="11">
        <f t="shared" si="22"/>
        <v>1831.79</v>
      </c>
      <c r="J173" s="12">
        <f t="shared" si="18"/>
        <v>1.3775978178755506E-3</v>
      </c>
    </row>
    <row r="174" spans="1:10" s="115" customFormat="1" ht="48" customHeight="1" x14ac:dyDescent="0.25">
      <c r="A174" s="123" t="s">
        <v>2136</v>
      </c>
      <c r="B174" s="9" t="s">
        <v>1768</v>
      </c>
      <c r="C174" s="123" t="s">
        <v>40</v>
      </c>
      <c r="D174" s="123" t="s">
        <v>1769</v>
      </c>
      <c r="E174" s="10" t="s">
        <v>768</v>
      </c>
      <c r="F174" s="9">
        <v>1</v>
      </c>
      <c r="G174" s="11">
        <v>673.03</v>
      </c>
      <c r="H174" s="11">
        <f t="shared" si="21"/>
        <v>820.35</v>
      </c>
      <c r="I174" s="11">
        <f t="shared" si="22"/>
        <v>820.35</v>
      </c>
      <c r="J174" s="12">
        <f t="shared" si="18"/>
        <v>6.1694428394860109E-4</v>
      </c>
    </row>
    <row r="175" spans="1:10" s="115" customFormat="1" ht="24" customHeight="1" x14ac:dyDescent="0.25">
      <c r="A175" s="117" t="s">
        <v>29</v>
      </c>
      <c r="B175" s="117"/>
      <c r="C175" s="117"/>
      <c r="D175" s="117" t="s">
        <v>30</v>
      </c>
      <c r="E175" s="117"/>
      <c r="F175" s="5"/>
      <c r="G175" s="117"/>
      <c r="H175" s="117"/>
      <c r="I175" s="6">
        <v>63089.61</v>
      </c>
      <c r="J175" s="7">
        <f t="shared" si="18"/>
        <v>4.7446546310777722E-2</v>
      </c>
    </row>
    <row r="176" spans="1:10" s="115" customFormat="1" ht="24" customHeight="1" x14ac:dyDescent="0.25">
      <c r="A176" s="123" t="s">
        <v>995</v>
      </c>
      <c r="B176" s="9" t="s">
        <v>189</v>
      </c>
      <c r="C176" s="123" t="s">
        <v>52</v>
      </c>
      <c r="D176" s="123" t="s">
        <v>190</v>
      </c>
      <c r="E176" s="10" t="s">
        <v>44</v>
      </c>
      <c r="F176" s="9">
        <v>1580.97</v>
      </c>
      <c r="G176" s="11">
        <v>10.75</v>
      </c>
      <c r="H176" s="11">
        <f>TRUNC(G176 * (1 + 21.89 / 100), 2)</f>
        <v>13.1</v>
      </c>
      <c r="I176" s="11">
        <f>TRUNC(F176 * H176, 2)</f>
        <v>20710.7</v>
      </c>
      <c r="J176" s="12">
        <f t="shared" si="18"/>
        <v>1.5575483612573039E-2</v>
      </c>
    </row>
    <row r="177" spans="1:10" s="115" customFormat="1" ht="24" customHeight="1" x14ac:dyDescent="0.25">
      <c r="A177" s="123" t="s">
        <v>996</v>
      </c>
      <c r="B177" s="9" t="s">
        <v>189</v>
      </c>
      <c r="C177" s="123" t="s">
        <v>52</v>
      </c>
      <c r="D177" s="123" t="s">
        <v>190</v>
      </c>
      <c r="E177" s="10" t="s">
        <v>44</v>
      </c>
      <c r="F177" s="9">
        <v>574.17999999999995</v>
      </c>
      <c r="G177" s="11">
        <v>10.75</v>
      </c>
      <c r="H177" s="11">
        <f>TRUNC(G177 * (1 + 21.89 / 100), 2)</f>
        <v>13.1</v>
      </c>
      <c r="I177" s="11">
        <f>TRUNC(F177 * H177, 2)</f>
        <v>7521.75</v>
      </c>
      <c r="J177" s="12">
        <f t="shared" si="18"/>
        <v>5.6567326967640521E-3</v>
      </c>
    </row>
    <row r="178" spans="1:10" s="115" customFormat="1" ht="24" customHeight="1" x14ac:dyDescent="0.25">
      <c r="A178" s="123" t="s">
        <v>997</v>
      </c>
      <c r="B178" s="9" t="s">
        <v>191</v>
      </c>
      <c r="C178" s="123" t="s">
        <v>52</v>
      </c>
      <c r="D178" s="123" t="s">
        <v>192</v>
      </c>
      <c r="E178" s="10" t="s">
        <v>44</v>
      </c>
      <c r="F178" s="9">
        <v>2062.1</v>
      </c>
      <c r="G178" s="11">
        <v>1.89</v>
      </c>
      <c r="H178" s="11">
        <f>TRUNC(G178 * (1 + 21.89 / 100), 2)</f>
        <v>2.2999999999999998</v>
      </c>
      <c r="I178" s="11">
        <f>TRUNC(F178 * H178, 2)</f>
        <v>4742.83</v>
      </c>
      <c r="J178" s="12">
        <f t="shared" si="18"/>
        <v>3.5668456856706816E-3</v>
      </c>
    </row>
    <row r="179" spans="1:10" s="115" customFormat="1" ht="24" customHeight="1" x14ac:dyDescent="0.25">
      <c r="A179" s="123" t="s">
        <v>998</v>
      </c>
      <c r="B179" s="9" t="s">
        <v>193</v>
      </c>
      <c r="C179" s="123" t="s">
        <v>52</v>
      </c>
      <c r="D179" s="123" t="s">
        <v>194</v>
      </c>
      <c r="E179" s="10" t="s">
        <v>44</v>
      </c>
      <c r="F179" s="9">
        <v>2062.1</v>
      </c>
      <c r="G179" s="11">
        <v>8.74</v>
      </c>
      <c r="H179" s="11">
        <f>TRUNC(G179 * (1 + 21.89 / 100), 2)</f>
        <v>10.65</v>
      </c>
      <c r="I179" s="11">
        <f>TRUNC(F179 * H179, 2)</f>
        <v>21961.360000000001</v>
      </c>
      <c r="J179" s="12">
        <f t="shared" si="18"/>
        <v>1.651604256687688E-2</v>
      </c>
    </row>
    <row r="180" spans="1:10" s="115" customFormat="1" ht="48" customHeight="1" x14ac:dyDescent="0.25">
      <c r="A180" s="123" t="s">
        <v>999</v>
      </c>
      <c r="B180" s="9" t="s">
        <v>1000</v>
      </c>
      <c r="C180" s="123" t="s">
        <v>52</v>
      </c>
      <c r="D180" s="123" t="s">
        <v>1001</v>
      </c>
      <c r="E180" s="10" t="s">
        <v>44</v>
      </c>
      <c r="F180" s="9">
        <v>193.29</v>
      </c>
      <c r="G180" s="11">
        <v>34.61</v>
      </c>
      <c r="H180" s="11">
        <f>TRUNC(G180 * (1 + 21.89 / 100), 2)</f>
        <v>42.18</v>
      </c>
      <c r="I180" s="11">
        <f>TRUNC(F180 * H180, 2)</f>
        <v>8152.97</v>
      </c>
      <c r="J180" s="12">
        <f t="shared" si="18"/>
        <v>6.1314417488930652E-3</v>
      </c>
    </row>
    <row r="181" spans="1:10" s="115" customFormat="1" ht="24" customHeight="1" x14ac:dyDescent="0.25">
      <c r="A181" s="117" t="s">
        <v>763</v>
      </c>
      <c r="B181" s="117"/>
      <c r="C181" s="117"/>
      <c r="D181" s="117" t="s">
        <v>31</v>
      </c>
      <c r="E181" s="117"/>
      <c r="F181" s="5"/>
      <c r="G181" s="117"/>
      <c r="H181" s="117"/>
      <c r="I181" s="6">
        <v>173086.07</v>
      </c>
      <c r="J181" s="7">
        <f t="shared" si="18"/>
        <v>0.13016939296352464</v>
      </c>
    </row>
    <row r="182" spans="1:10" s="115" customFormat="1" ht="24" customHeight="1" x14ac:dyDescent="0.25">
      <c r="A182" s="123" t="s">
        <v>1002</v>
      </c>
      <c r="B182" s="9" t="s">
        <v>1003</v>
      </c>
      <c r="C182" s="123" t="s">
        <v>40</v>
      </c>
      <c r="D182" s="123" t="s">
        <v>1004</v>
      </c>
      <c r="E182" s="10" t="s">
        <v>45</v>
      </c>
      <c r="F182" s="9">
        <v>18</v>
      </c>
      <c r="G182" s="11">
        <v>19.75</v>
      </c>
      <c r="H182" s="11">
        <f t="shared" ref="H182:H196" si="23">TRUNC(G182 * (1 + 21.89 / 100), 2)</f>
        <v>24.07</v>
      </c>
      <c r="I182" s="11">
        <f t="shared" ref="I182:I196" si="24">TRUNC(F182 * H182, 2)</f>
        <v>433.26</v>
      </c>
      <c r="J182" s="12">
        <f t="shared" si="18"/>
        <v>3.2583321809419259E-4</v>
      </c>
    </row>
    <row r="183" spans="1:10" s="115" customFormat="1" ht="24" customHeight="1" x14ac:dyDescent="0.25">
      <c r="A183" s="123" t="s">
        <v>1005</v>
      </c>
      <c r="B183" s="9" t="s">
        <v>1006</v>
      </c>
      <c r="C183" s="123" t="s">
        <v>40</v>
      </c>
      <c r="D183" s="123" t="s">
        <v>1007</v>
      </c>
      <c r="E183" s="10" t="s">
        <v>42</v>
      </c>
      <c r="F183" s="9">
        <v>25</v>
      </c>
      <c r="G183" s="11">
        <v>81.12</v>
      </c>
      <c r="H183" s="11">
        <f t="shared" si="23"/>
        <v>98.87</v>
      </c>
      <c r="I183" s="11">
        <f t="shared" si="24"/>
        <v>2471.75</v>
      </c>
      <c r="J183" s="12">
        <f t="shared" si="18"/>
        <v>1.8588797877125065E-3</v>
      </c>
    </row>
    <row r="184" spans="1:10" s="115" customFormat="1" ht="60" customHeight="1" x14ac:dyDescent="0.25">
      <c r="A184" s="123" t="s">
        <v>1008</v>
      </c>
      <c r="B184" s="9" t="s">
        <v>1009</v>
      </c>
      <c r="C184" s="123" t="s">
        <v>52</v>
      </c>
      <c r="D184" s="123" t="s">
        <v>1010</v>
      </c>
      <c r="E184" s="10" t="s">
        <v>45</v>
      </c>
      <c r="F184" s="9">
        <v>13</v>
      </c>
      <c r="G184" s="11">
        <v>423.89</v>
      </c>
      <c r="H184" s="11">
        <f t="shared" si="23"/>
        <v>516.66999999999996</v>
      </c>
      <c r="I184" s="11">
        <f t="shared" si="24"/>
        <v>6716.71</v>
      </c>
      <c r="J184" s="12">
        <f t="shared" si="18"/>
        <v>5.0513022995555658E-3</v>
      </c>
    </row>
    <row r="185" spans="1:10" s="115" customFormat="1" ht="24" customHeight="1" x14ac:dyDescent="0.25">
      <c r="A185" s="123" t="s">
        <v>1011</v>
      </c>
      <c r="B185" s="9" t="s">
        <v>763</v>
      </c>
      <c r="C185" s="123" t="s">
        <v>40</v>
      </c>
      <c r="D185" s="123" t="s">
        <v>1012</v>
      </c>
      <c r="E185" s="10" t="s">
        <v>44</v>
      </c>
      <c r="F185" s="9">
        <v>3.75</v>
      </c>
      <c r="G185" s="11">
        <v>1195.43</v>
      </c>
      <c r="H185" s="11">
        <f t="shared" si="23"/>
        <v>1457.1</v>
      </c>
      <c r="I185" s="11">
        <f t="shared" si="24"/>
        <v>5464.12</v>
      </c>
      <c r="J185" s="12">
        <f t="shared" si="18"/>
        <v>4.1092918885953919E-3</v>
      </c>
    </row>
    <row r="186" spans="1:10" s="115" customFormat="1" ht="48" customHeight="1" x14ac:dyDescent="0.25">
      <c r="A186" s="123" t="s">
        <v>1013</v>
      </c>
      <c r="B186" s="9" t="s">
        <v>1014</v>
      </c>
      <c r="C186" s="123" t="s">
        <v>52</v>
      </c>
      <c r="D186" s="123" t="s">
        <v>1788</v>
      </c>
      <c r="E186" s="10" t="s">
        <v>46</v>
      </c>
      <c r="F186" s="9">
        <v>101</v>
      </c>
      <c r="G186" s="11">
        <v>130.88999999999999</v>
      </c>
      <c r="H186" s="11">
        <f t="shared" si="23"/>
        <v>159.54</v>
      </c>
      <c r="I186" s="11">
        <f t="shared" si="24"/>
        <v>16113.54</v>
      </c>
      <c r="J186" s="12">
        <f t="shared" si="18"/>
        <v>1.2118189062201672E-2</v>
      </c>
    </row>
    <row r="187" spans="1:10" s="115" customFormat="1" ht="36" customHeight="1" x14ac:dyDescent="0.25">
      <c r="A187" s="123" t="s">
        <v>1015</v>
      </c>
      <c r="B187" s="9" t="s">
        <v>1016</v>
      </c>
      <c r="C187" s="123" t="s">
        <v>52</v>
      </c>
      <c r="D187" s="123" t="s">
        <v>1017</v>
      </c>
      <c r="E187" s="10" t="s">
        <v>46</v>
      </c>
      <c r="F187" s="9">
        <v>12</v>
      </c>
      <c r="G187" s="11">
        <v>84.14</v>
      </c>
      <c r="H187" s="11">
        <f t="shared" si="23"/>
        <v>102.55</v>
      </c>
      <c r="I187" s="11">
        <f t="shared" si="24"/>
        <v>1230.5999999999999</v>
      </c>
      <c r="J187" s="12">
        <f t="shared" si="18"/>
        <v>9.2547282967897655E-4</v>
      </c>
    </row>
    <row r="188" spans="1:10" s="115" customFormat="1" ht="24" customHeight="1" x14ac:dyDescent="0.25">
      <c r="A188" s="123" t="s">
        <v>1018</v>
      </c>
      <c r="B188" s="9" t="s">
        <v>1019</v>
      </c>
      <c r="C188" s="123" t="s">
        <v>52</v>
      </c>
      <c r="D188" s="123" t="s">
        <v>1020</v>
      </c>
      <c r="E188" s="10" t="s">
        <v>46</v>
      </c>
      <c r="F188" s="9">
        <v>18</v>
      </c>
      <c r="G188" s="11">
        <v>334.09</v>
      </c>
      <c r="H188" s="11">
        <f t="shared" si="23"/>
        <v>407.22</v>
      </c>
      <c r="I188" s="11">
        <f t="shared" si="24"/>
        <v>7329.96</v>
      </c>
      <c r="J188" s="12">
        <f t="shared" si="18"/>
        <v>5.5124970117290031E-3</v>
      </c>
    </row>
    <row r="189" spans="1:10" s="115" customFormat="1" ht="24" customHeight="1" x14ac:dyDescent="0.25">
      <c r="A189" s="123" t="s">
        <v>1021</v>
      </c>
      <c r="B189" s="9" t="s">
        <v>1022</v>
      </c>
      <c r="C189" s="123" t="s">
        <v>40</v>
      </c>
      <c r="D189" s="123" t="s">
        <v>1023</v>
      </c>
      <c r="E189" s="10" t="s">
        <v>44</v>
      </c>
      <c r="F189" s="9">
        <v>69.010000000000005</v>
      </c>
      <c r="G189" s="11">
        <v>206.56</v>
      </c>
      <c r="H189" s="11">
        <f t="shared" si="23"/>
        <v>251.77</v>
      </c>
      <c r="I189" s="11">
        <f t="shared" si="24"/>
        <v>17374.64</v>
      </c>
      <c r="J189" s="12">
        <f t="shared" si="18"/>
        <v>1.3066599419351158E-2</v>
      </c>
    </row>
    <row r="190" spans="1:10" s="115" customFormat="1" ht="24" customHeight="1" x14ac:dyDescent="0.25">
      <c r="A190" s="123" t="s">
        <v>1024</v>
      </c>
      <c r="B190" s="9" t="s">
        <v>195</v>
      </c>
      <c r="C190" s="123" t="s">
        <v>40</v>
      </c>
      <c r="D190" s="123" t="s">
        <v>196</v>
      </c>
      <c r="E190" s="10" t="s">
        <v>44</v>
      </c>
      <c r="F190" s="9">
        <v>2633</v>
      </c>
      <c r="G190" s="11">
        <v>2.0699999999999998</v>
      </c>
      <c r="H190" s="11">
        <f t="shared" si="23"/>
        <v>2.52</v>
      </c>
      <c r="I190" s="11">
        <f t="shared" si="24"/>
        <v>6635.16</v>
      </c>
      <c r="J190" s="12">
        <f t="shared" si="18"/>
        <v>4.989972615449991E-3</v>
      </c>
    </row>
    <row r="191" spans="1:10" s="115" customFormat="1" ht="36" customHeight="1" x14ac:dyDescent="0.25">
      <c r="A191" s="123" t="s">
        <v>1025</v>
      </c>
      <c r="B191" s="9" t="s">
        <v>1026</v>
      </c>
      <c r="C191" s="123" t="s">
        <v>52</v>
      </c>
      <c r="D191" s="123" t="s">
        <v>1027</v>
      </c>
      <c r="E191" s="10" t="s">
        <v>46</v>
      </c>
      <c r="F191" s="9">
        <v>7</v>
      </c>
      <c r="G191" s="11">
        <v>445.45</v>
      </c>
      <c r="H191" s="11">
        <f t="shared" si="23"/>
        <v>542.95000000000005</v>
      </c>
      <c r="I191" s="11">
        <f t="shared" si="24"/>
        <v>3800.65</v>
      </c>
      <c r="J191" s="12">
        <f t="shared" si="18"/>
        <v>2.8582791403538132E-3</v>
      </c>
    </row>
    <row r="192" spans="1:10" s="115" customFormat="1" ht="36" customHeight="1" x14ac:dyDescent="0.25">
      <c r="A192" s="123" t="s">
        <v>1028</v>
      </c>
      <c r="B192" s="9" t="s">
        <v>1029</v>
      </c>
      <c r="C192" s="123" t="s">
        <v>52</v>
      </c>
      <c r="D192" s="123" t="s">
        <v>1030</v>
      </c>
      <c r="E192" s="10" t="s">
        <v>46</v>
      </c>
      <c r="F192" s="9">
        <v>7</v>
      </c>
      <c r="G192" s="11">
        <v>39.33</v>
      </c>
      <c r="H192" s="11">
        <f t="shared" si="23"/>
        <v>47.93</v>
      </c>
      <c r="I192" s="11">
        <f t="shared" si="24"/>
        <v>335.51</v>
      </c>
      <c r="J192" s="12">
        <f t="shared" si="18"/>
        <v>2.5232032267641266E-4</v>
      </c>
    </row>
    <row r="193" spans="1:10" s="115" customFormat="1" ht="24" customHeight="1" x14ac:dyDescent="0.25">
      <c r="A193" s="123" t="s">
        <v>1031</v>
      </c>
      <c r="B193" s="9" t="s">
        <v>1032</v>
      </c>
      <c r="C193" s="123" t="s">
        <v>52</v>
      </c>
      <c r="D193" s="123" t="s">
        <v>1033</v>
      </c>
      <c r="E193" s="10" t="s">
        <v>44</v>
      </c>
      <c r="F193" s="9">
        <v>90</v>
      </c>
      <c r="G193" s="11">
        <v>33.909999999999997</v>
      </c>
      <c r="H193" s="11">
        <f t="shared" si="23"/>
        <v>41.33</v>
      </c>
      <c r="I193" s="11">
        <f t="shared" si="24"/>
        <v>3719.7</v>
      </c>
      <c r="J193" s="12">
        <f t="shared" si="18"/>
        <v>2.7974006862968382E-3</v>
      </c>
    </row>
    <row r="194" spans="1:10" s="115" customFormat="1" ht="60" customHeight="1" x14ac:dyDescent="0.25">
      <c r="A194" s="123" t="s">
        <v>1034</v>
      </c>
      <c r="B194" s="9" t="s">
        <v>1035</v>
      </c>
      <c r="C194" s="123" t="s">
        <v>40</v>
      </c>
      <c r="D194" s="123" t="s">
        <v>1036</v>
      </c>
      <c r="E194" s="10" t="s">
        <v>1037</v>
      </c>
      <c r="F194" s="9">
        <v>1</v>
      </c>
      <c r="G194" s="11">
        <v>25784.69</v>
      </c>
      <c r="H194" s="11">
        <f t="shared" si="23"/>
        <v>31428.95</v>
      </c>
      <c r="I194" s="11">
        <f t="shared" si="24"/>
        <v>31428.95</v>
      </c>
      <c r="J194" s="12">
        <f t="shared" si="18"/>
        <v>2.3636144393254569E-2</v>
      </c>
    </row>
    <row r="195" spans="1:10" s="115" customFormat="1" ht="24" customHeight="1" x14ac:dyDescent="0.25">
      <c r="A195" s="123" t="s">
        <v>1789</v>
      </c>
      <c r="B195" s="9" t="s">
        <v>1790</v>
      </c>
      <c r="C195" s="123" t="s">
        <v>40</v>
      </c>
      <c r="D195" s="123" t="s">
        <v>1791</v>
      </c>
      <c r="E195" s="10" t="s">
        <v>1792</v>
      </c>
      <c r="F195" s="9">
        <v>180</v>
      </c>
      <c r="G195" s="11">
        <v>29.87</v>
      </c>
      <c r="H195" s="11">
        <f t="shared" si="23"/>
        <v>36.4</v>
      </c>
      <c r="I195" s="11">
        <f t="shared" si="24"/>
        <v>6552</v>
      </c>
      <c r="J195" s="12">
        <f t="shared" si="18"/>
        <v>4.9274321307140054E-3</v>
      </c>
    </row>
    <row r="196" spans="1:10" s="115" customFormat="1" ht="60" customHeight="1" x14ac:dyDescent="0.25">
      <c r="A196" s="123" t="s">
        <v>1793</v>
      </c>
      <c r="B196" s="9" t="s">
        <v>1794</v>
      </c>
      <c r="C196" s="123" t="s">
        <v>40</v>
      </c>
      <c r="D196" s="123" t="s">
        <v>1795</v>
      </c>
      <c r="E196" s="10" t="s">
        <v>44</v>
      </c>
      <c r="F196" s="9">
        <v>89.52</v>
      </c>
      <c r="G196" s="11">
        <v>581.77</v>
      </c>
      <c r="H196" s="11">
        <f t="shared" si="23"/>
        <v>709.11</v>
      </c>
      <c r="I196" s="11">
        <f t="shared" si="24"/>
        <v>63479.519999999997</v>
      </c>
      <c r="J196" s="12">
        <f t="shared" si="18"/>
        <v>4.7739778157860548E-2</v>
      </c>
    </row>
    <row r="197" spans="1:10" s="115" customFormat="1" ht="24" customHeight="1" x14ac:dyDescent="0.25">
      <c r="A197" s="117" t="s">
        <v>764</v>
      </c>
      <c r="B197" s="117"/>
      <c r="C197" s="117"/>
      <c r="D197" s="117" t="s">
        <v>765</v>
      </c>
      <c r="E197" s="117"/>
      <c r="F197" s="5"/>
      <c r="G197" s="117"/>
      <c r="H197" s="117"/>
      <c r="I197" s="6">
        <v>26589.55</v>
      </c>
      <c r="J197" s="7">
        <f t="shared" ref="J197:J198" si="25">I197 / 1329698.68</f>
        <v>1.9996673231261686E-2</v>
      </c>
    </row>
    <row r="198" spans="1:10" s="115" customFormat="1" ht="24" customHeight="1" x14ac:dyDescent="0.25">
      <c r="A198" s="123" t="s">
        <v>1038</v>
      </c>
      <c r="B198" s="9" t="s">
        <v>1039</v>
      </c>
      <c r="C198" s="123" t="s">
        <v>40</v>
      </c>
      <c r="D198" s="123" t="s">
        <v>765</v>
      </c>
      <c r="E198" s="10" t="s">
        <v>46</v>
      </c>
      <c r="F198" s="9">
        <v>1</v>
      </c>
      <c r="G198" s="11">
        <v>21814.39</v>
      </c>
      <c r="H198" s="11">
        <f>TRUNC(G198 * (1 + 21.89 / 100), 2)</f>
        <v>26589.55</v>
      </c>
      <c r="I198" s="11">
        <f>TRUNC(F198 * H198, 2)</f>
        <v>26589.55</v>
      </c>
      <c r="J198" s="12">
        <f t="shared" si="25"/>
        <v>1.9996673231261686E-2</v>
      </c>
    </row>
    <row r="199" spans="1:10" s="115" customFormat="1" x14ac:dyDescent="0.25">
      <c r="A199" s="70"/>
      <c r="B199" s="70"/>
      <c r="C199" s="70"/>
      <c r="D199" s="70"/>
      <c r="E199" s="70"/>
      <c r="F199" s="70"/>
      <c r="G199" s="70"/>
      <c r="H199" s="70"/>
      <c r="I199" s="70"/>
      <c r="J199" s="70"/>
    </row>
    <row r="200" spans="1:10" s="115" customFormat="1" x14ac:dyDescent="0.25">
      <c r="A200" s="134"/>
      <c r="B200" s="134"/>
      <c r="C200" s="134"/>
      <c r="D200" s="124"/>
      <c r="E200" s="118"/>
      <c r="F200" s="135" t="s">
        <v>729</v>
      </c>
      <c r="G200" s="134"/>
      <c r="H200" s="136">
        <v>1091076.75</v>
      </c>
      <c r="I200" s="134"/>
      <c r="J200" s="134"/>
    </row>
    <row r="201" spans="1:10" s="115" customFormat="1" x14ac:dyDescent="0.25">
      <c r="A201" s="134"/>
      <c r="B201" s="134"/>
      <c r="C201" s="134"/>
      <c r="D201" s="124"/>
      <c r="E201" s="118"/>
      <c r="F201" s="135" t="s">
        <v>730</v>
      </c>
      <c r="G201" s="134"/>
      <c r="H201" s="136">
        <v>238621.93</v>
      </c>
      <c r="I201" s="134"/>
      <c r="J201" s="134"/>
    </row>
    <row r="202" spans="1:10" s="115" customFormat="1" x14ac:dyDescent="0.25">
      <c r="A202" s="134"/>
      <c r="B202" s="134"/>
      <c r="C202" s="134"/>
      <c r="D202" s="124"/>
      <c r="E202" s="118"/>
      <c r="F202" s="135" t="s">
        <v>32</v>
      </c>
      <c r="G202" s="134"/>
      <c r="H202" s="136">
        <v>1329698.68</v>
      </c>
      <c r="I202" s="134"/>
      <c r="J202" s="134"/>
    </row>
    <row r="203" spans="1:10" s="115" customFormat="1" ht="60" customHeight="1" x14ac:dyDescent="0.25">
      <c r="A203" s="131"/>
      <c r="B203" s="131"/>
      <c r="C203" s="131"/>
      <c r="D203" s="131"/>
      <c r="E203" s="131"/>
      <c r="F203" s="131"/>
      <c r="G203" s="131"/>
      <c r="H203" s="131"/>
      <c r="I203" s="131"/>
      <c r="J203" s="131"/>
    </row>
    <row r="204" spans="1:10" s="115" customFormat="1" ht="69.900000000000006" customHeight="1" x14ac:dyDescent="0.25">
      <c r="A204" s="137" t="s">
        <v>2133</v>
      </c>
      <c r="B204" s="138"/>
      <c r="C204" s="138"/>
      <c r="D204" s="138"/>
      <c r="E204" s="138"/>
      <c r="F204" s="138"/>
      <c r="G204" s="138"/>
      <c r="H204" s="138"/>
      <c r="I204" s="138"/>
      <c r="J204" s="138"/>
    </row>
    <row r="205" spans="1:10" s="115" customFormat="1" x14ac:dyDescent="0.25"/>
    <row r="206" spans="1:10" ht="12" customHeight="1" x14ac:dyDescent="0.25"/>
    <row r="207" spans="1:10" ht="12" customHeight="1" x14ac:dyDescent="0.25"/>
    <row r="208" spans="1:10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</sheetData>
  <mergeCells count="17">
    <mergeCell ref="A3:J3"/>
    <mergeCell ref="E1:F1"/>
    <mergeCell ref="G1:H1"/>
    <mergeCell ref="I1:J1"/>
    <mergeCell ref="E2:F2"/>
    <mergeCell ref="G2:H2"/>
    <mergeCell ref="I2:J2"/>
    <mergeCell ref="A204:J204"/>
    <mergeCell ref="A200:C200"/>
    <mergeCell ref="F200:G200"/>
    <mergeCell ref="H200:J200"/>
    <mergeCell ref="A201:C201"/>
    <mergeCell ref="F201:G201"/>
    <mergeCell ref="H201:J201"/>
    <mergeCell ref="A202:C202"/>
    <mergeCell ref="F202:G202"/>
    <mergeCell ref="H202:J202"/>
  </mergeCells>
  <pageMargins left="0.51181102362204722" right="0.51181102362204722" top="0.98425196850393704" bottom="0.98425196850393704" header="0.51181102362204722" footer="0.51181102362204722"/>
  <pageSetup paperSize="9" scale="49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0F3AC-31F1-457A-8746-F21F3D4FC111}">
  <sheetPr>
    <pageSetUpPr fitToPage="1"/>
  </sheetPr>
  <dimension ref="A1:J1882"/>
  <sheetViews>
    <sheetView showOutlineSymbols="0" view="pageBreakPreview" topLeftCell="A1863" zoomScale="60" zoomScaleNormal="100" workbookViewId="0">
      <selection activeCell="N1878" sqref="N1878"/>
    </sheetView>
  </sheetViews>
  <sheetFormatPr defaultColWidth="8.69921875" defaultRowHeight="13.8" x14ac:dyDescent="0.25"/>
  <cols>
    <col min="1" max="1" width="10" style="1" bestFit="1" customWidth="1"/>
    <col min="2" max="2" width="12" style="1" bestFit="1" customWidth="1"/>
    <col min="3" max="3" width="10" style="1" bestFit="1" customWidth="1"/>
    <col min="4" max="4" width="60" style="1" bestFit="1" customWidth="1"/>
    <col min="5" max="5" width="15" style="1" bestFit="1" customWidth="1"/>
    <col min="6" max="7" width="12" style="1" bestFit="1" customWidth="1"/>
    <col min="8" max="8" width="19.69921875" style="1" customWidth="1"/>
    <col min="9" max="9" width="13" style="1" bestFit="1" customWidth="1"/>
    <col min="10" max="10" width="17.3984375" style="1" customWidth="1"/>
    <col min="11" max="11" width="6.19921875" style="1" customWidth="1"/>
    <col min="12" max="16384" width="8.69921875" style="1"/>
  </cols>
  <sheetData>
    <row r="1" spans="1:10" s="71" customFormat="1" ht="1.2" customHeight="1" thickTop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</row>
    <row r="2" spans="1:10" s="115" customFormat="1" x14ac:dyDescent="0.25">
      <c r="A2" s="113"/>
      <c r="B2" s="113"/>
      <c r="C2" s="140" t="s">
        <v>0</v>
      </c>
      <c r="D2" s="140"/>
      <c r="E2" s="140" t="s">
        <v>1</v>
      </c>
      <c r="F2" s="140"/>
      <c r="G2" s="140" t="s">
        <v>2</v>
      </c>
      <c r="H2" s="140"/>
      <c r="I2" s="140" t="s">
        <v>3</v>
      </c>
      <c r="J2" s="140"/>
    </row>
    <row r="3" spans="1:10" s="115" customFormat="1" ht="80.099999999999994" customHeight="1" x14ac:dyDescent="0.25">
      <c r="A3" s="114"/>
      <c r="B3" s="114"/>
      <c r="C3" s="135" t="s">
        <v>2132</v>
      </c>
      <c r="D3" s="135"/>
      <c r="E3" s="135" t="s">
        <v>1708</v>
      </c>
      <c r="F3" s="135"/>
      <c r="G3" s="135" t="s">
        <v>727</v>
      </c>
      <c r="H3" s="135"/>
      <c r="I3" s="135" t="s">
        <v>753</v>
      </c>
      <c r="J3" s="135"/>
    </row>
    <row r="4" spans="1:10" s="115" customFormat="1" x14ac:dyDescent="0.25">
      <c r="A4" s="141" t="s">
        <v>197</v>
      </c>
      <c r="B4" s="138"/>
      <c r="C4" s="138"/>
      <c r="D4" s="138"/>
      <c r="E4" s="138"/>
      <c r="F4" s="138"/>
      <c r="G4" s="138"/>
      <c r="H4" s="138"/>
      <c r="I4" s="138"/>
      <c r="J4" s="138"/>
    </row>
    <row r="5" spans="1:10" s="115" customFormat="1" ht="24" customHeight="1" x14ac:dyDescent="0.25">
      <c r="A5" s="117" t="s">
        <v>8</v>
      </c>
      <c r="B5" s="117"/>
      <c r="C5" s="117"/>
      <c r="D5" s="117" t="s">
        <v>9</v>
      </c>
      <c r="E5" s="117"/>
      <c r="F5" s="139"/>
      <c r="G5" s="139"/>
      <c r="H5" s="5"/>
      <c r="I5" s="117"/>
      <c r="J5" s="6">
        <v>55108.88</v>
      </c>
    </row>
    <row r="6" spans="1:10" s="115" customFormat="1" ht="18" customHeight="1" x14ac:dyDescent="0.25">
      <c r="A6" s="116" t="s">
        <v>39</v>
      </c>
      <c r="B6" s="101" t="s">
        <v>33</v>
      </c>
      <c r="C6" s="116" t="s">
        <v>34</v>
      </c>
      <c r="D6" s="116" t="s">
        <v>5</v>
      </c>
      <c r="E6" s="142" t="s">
        <v>198</v>
      </c>
      <c r="F6" s="142"/>
      <c r="G6" s="102" t="s">
        <v>35</v>
      </c>
      <c r="H6" s="101" t="s">
        <v>36</v>
      </c>
      <c r="I6" s="101" t="s">
        <v>37</v>
      </c>
      <c r="J6" s="101" t="s">
        <v>6</v>
      </c>
    </row>
    <row r="7" spans="1:10" s="115" customFormat="1" ht="24" customHeight="1" x14ac:dyDescent="0.25">
      <c r="A7" s="123" t="s">
        <v>199</v>
      </c>
      <c r="B7" s="9" t="s">
        <v>1710</v>
      </c>
      <c r="C7" s="123" t="s">
        <v>40</v>
      </c>
      <c r="D7" s="123" t="s">
        <v>1711</v>
      </c>
      <c r="E7" s="146" t="s">
        <v>200</v>
      </c>
      <c r="F7" s="146"/>
      <c r="G7" s="10" t="s">
        <v>1712</v>
      </c>
      <c r="H7" s="13">
        <v>1</v>
      </c>
      <c r="I7" s="11">
        <v>5651.5</v>
      </c>
      <c r="J7" s="11">
        <v>5651.5</v>
      </c>
    </row>
    <row r="8" spans="1:10" s="115" customFormat="1" ht="24" customHeight="1" x14ac:dyDescent="0.25">
      <c r="A8" s="122" t="s">
        <v>201</v>
      </c>
      <c r="B8" s="14" t="s">
        <v>206</v>
      </c>
      <c r="C8" s="122" t="s">
        <v>52</v>
      </c>
      <c r="D8" s="122" t="s">
        <v>207</v>
      </c>
      <c r="E8" s="145" t="s">
        <v>204</v>
      </c>
      <c r="F8" s="145"/>
      <c r="G8" s="15" t="s">
        <v>205</v>
      </c>
      <c r="H8" s="16">
        <v>20</v>
      </c>
      <c r="I8" s="17">
        <v>92.27</v>
      </c>
      <c r="J8" s="17">
        <v>1845.4</v>
      </c>
    </row>
    <row r="9" spans="1:10" s="115" customFormat="1" ht="24" customHeight="1" x14ac:dyDescent="0.25">
      <c r="A9" s="122" t="s">
        <v>201</v>
      </c>
      <c r="B9" s="14" t="s">
        <v>202</v>
      </c>
      <c r="C9" s="122" t="s">
        <v>52</v>
      </c>
      <c r="D9" s="122" t="s">
        <v>203</v>
      </c>
      <c r="E9" s="145" t="s">
        <v>204</v>
      </c>
      <c r="F9" s="145"/>
      <c r="G9" s="15" t="s">
        <v>205</v>
      </c>
      <c r="H9" s="16">
        <v>30</v>
      </c>
      <c r="I9" s="17">
        <v>37.67</v>
      </c>
      <c r="J9" s="17">
        <v>1130.0999999999999</v>
      </c>
    </row>
    <row r="10" spans="1:10" s="115" customFormat="1" ht="24" customHeight="1" x14ac:dyDescent="0.25">
      <c r="A10" s="122" t="s">
        <v>201</v>
      </c>
      <c r="B10" s="14" t="s">
        <v>208</v>
      </c>
      <c r="C10" s="122" t="s">
        <v>52</v>
      </c>
      <c r="D10" s="122" t="s">
        <v>209</v>
      </c>
      <c r="E10" s="145" t="s">
        <v>204</v>
      </c>
      <c r="F10" s="145"/>
      <c r="G10" s="15" t="s">
        <v>205</v>
      </c>
      <c r="H10" s="16">
        <v>30</v>
      </c>
      <c r="I10" s="17">
        <v>16.21</v>
      </c>
      <c r="J10" s="17">
        <v>486.3</v>
      </c>
    </row>
    <row r="11" spans="1:10" s="115" customFormat="1" ht="24" customHeight="1" x14ac:dyDescent="0.25">
      <c r="A11" s="122" t="s">
        <v>201</v>
      </c>
      <c r="B11" s="14" t="s">
        <v>1796</v>
      </c>
      <c r="C11" s="122" t="s">
        <v>52</v>
      </c>
      <c r="D11" s="122" t="s">
        <v>1797</v>
      </c>
      <c r="E11" s="145" t="s">
        <v>204</v>
      </c>
      <c r="F11" s="145"/>
      <c r="G11" s="15" t="s">
        <v>205</v>
      </c>
      <c r="H11" s="16">
        <v>30</v>
      </c>
      <c r="I11" s="17">
        <v>15.67</v>
      </c>
      <c r="J11" s="17">
        <v>470.1</v>
      </c>
    </row>
    <row r="12" spans="1:10" s="115" customFormat="1" ht="24" customHeight="1" x14ac:dyDescent="0.25">
      <c r="A12" s="122" t="s">
        <v>201</v>
      </c>
      <c r="B12" s="14" t="s">
        <v>1798</v>
      </c>
      <c r="C12" s="122" t="s">
        <v>52</v>
      </c>
      <c r="D12" s="122" t="s">
        <v>1799</v>
      </c>
      <c r="E12" s="145" t="s">
        <v>204</v>
      </c>
      <c r="F12" s="145"/>
      <c r="G12" s="15" t="s">
        <v>205</v>
      </c>
      <c r="H12" s="16">
        <v>30</v>
      </c>
      <c r="I12" s="17">
        <v>19.78</v>
      </c>
      <c r="J12" s="17">
        <v>593.4</v>
      </c>
    </row>
    <row r="13" spans="1:10" s="115" customFormat="1" ht="24" customHeight="1" x14ac:dyDescent="0.25">
      <c r="A13" s="122" t="s">
        <v>201</v>
      </c>
      <c r="B13" s="14" t="s">
        <v>1051</v>
      </c>
      <c r="C13" s="122" t="s">
        <v>52</v>
      </c>
      <c r="D13" s="122" t="s">
        <v>1052</v>
      </c>
      <c r="E13" s="145" t="s">
        <v>204</v>
      </c>
      <c r="F13" s="145"/>
      <c r="G13" s="15" t="s">
        <v>205</v>
      </c>
      <c r="H13" s="16">
        <v>20</v>
      </c>
      <c r="I13" s="17">
        <v>35.67</v>
      </c>
      <c r="J13" s="17">
        <v>713.4</v>
      </c>
    </row>
    <row r="14" spans="1:10" s="115" customFormat="1" ht="24" customHeight="1" x14ac:dyDescent="0.25">
      <c r="A14" s="122" t="s">
        <v>201</v>
      </c>
      <c r="B14" s="14" t="s">
        <v>1800</v>
      </c>
      <c r="C14" s="122" t="s">
        <v>52</v>
      </c>
      <c r="D14" s="122" t="s">
        <v>1801</v>
      </c>
      <c r="E14" s="145" t="s">
        <v>204</v>
      </c>
      <c r="F14" s="145"/>
      <c r="G14" s="15" t="s">
        <v>205</v>
      </c>
      <c r="H14" s="16">
        <v>20</v>
      </c>
      <c r="I14" s="17">
        <v>20.64</v>
      </c>
      <c r="J14" s="17">
        <v>412.8</v>
      </c>
    </row>
    <row r="15" spans="1:10" s="115" customFormat="1" x14ac:dyDescent="0.25">
      <c r="A15" s="121"/>
      <c r="B15" s="121"/>
      <c r="C15" s="121"/>
      <c r="D15" s="121"/>
      <c r="E15" s="121" t="s">
        <v>212</v>
      </c>
      <c r="F15" s="18">
        <v>2459.8161678000001</v>
      </c>
      <c r="G15" s="121" t="s">
        <v>213</v>
      </c>
      <c r="H15" s="18">
        <v>2758.68</v>
      </c>
      <c r="I15" s="121" t="s">
        <v>214</v>
      </c>
      <c r="J15" s="18">
        <v>5218.5</v>
      </c>
    </row>
    <row r="16" spans="1:10" s="115" customFormat="1" x14ac:dyDescent="0.25">
      <c r="A16" s="121"/>
      <c r="B16" s="121"/>
      <c r="C16" s="121"/>
      <c r="D16" s="121"/>
      <c r="E16" s="121" t="s">
        <v>215</v>
      </c>
      <c r="F16" s="18">
        <v>1237.1099999999999</v>
      </c>
      <c r="G16" s="121"/>
      <c r="H16" s="143" t="s">
        <v>216</v>
      </c>
      <c r="I16" s="143"/>
      <c r="J16" s="18">
        <v>6888.61</v>
      </c>
    </row>
    <row r="17" spans="1:10" s="115" customFormat="1" ht="30" customHeight="1" thickBot="1" x14ac:dyDescent="0.3">
      <c r="A17" s="118"/>
      <c r="B17" s="118"/>
      <c r="C17" s="118"/>
      <c r="D17" s="118"/>
      <c r="E17" s="118"/>
      <c r="F17" s="118"/>
      <c r="G17" s="118" t="s">
        <v>217</v>
      </c>
      <c r="H17" s="19">
        <v>8</v>
      </c>
      <c r="I17" s="118" t="s">
        <v>218</v>
      </c>
      <c r="J17" s="119">
        <v>55108.88</v>
      </c>
    </row>
    <row r="18" spans="1:10" s="115" customFormat="1" ht="0.9" customHeight="1" thickTop="1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</row>
    <row r="19" spans="1:10" s="115" customFormat="1" ht="24" customHeight="1" x14ac:dyDescent="0.25">
      <c r="A19" s="117" t="s">
        <v>10</v>
      </c>
      <c r="B19" s="117"/>
      <c r="C19" s="117"/>
      <c r="D19" s="117" t="s">
        <v>754</v>
      </c>
      <c r="E19" s="117"/>
      <c r="F19" s="139"/>
      <c r="G19" s="139"/>
      <c r="H19" s="5"/>
      <c r="I19" s="117"/>
      <c r="J19" s="6">
        <v>43315.53</v>
      </c>
    </row>
    <row r="20" spans="1:10" s="115" customFormat="1" ht="18" customHeight="1" x14ac:dyDescent="0.25">
      <c r="A20" s="116" t="s">
        <v>41</v>
      </c>
      <c r="B20" s="101" t="s">
        <v>33</v>
      </c>
      <c r="C20" s="116" t="s">
        <v>34</v>
      </c>
      <c r="D20" s="116" t="s">
        <v>5</v>
      </c>
      <c r="E20" s="142" t="s">
        <v>198</v>
      </c>
      <c r="F20" s="142"/>
      <c r="G20" s="102" t="s">
        <v>35</v>
      </c>
      <c r="H20" s="101" t="s">
        <v>36</v>
      </c>
      <c r="I20" s="101" t="s">
        <v>37</v>
      </c>
      <c r="J20" s="101" t="s">
        <v>6</v>
      </c>
    </row>
    <row r="21" spans="1:10" s="115" customFormat="1" ht="24" customHeight="1" x14ac:dyDescent="0.25">
      <c r="A21" s="123" t="s">
        <v>199</v>
      </c>
      <c r="B21" s="9" t="s">
        <v>1713</v>
      </c>
      <c r="C21" s="123" t="s">
        <v>40</v>
      </c>
      <c r="D21" s="123" t="s">
        <v>1714</v>
      </c>
      <c r="E21" s="146" t="s">
        <v>222</v>
      </c>
      <c r="F21" s="146"/>
      <c r="G21" s="10" t="s">
        <v>46</v>
      </c>
      <c r="H21" s="13">
        <v>1</v>
      </c>
      <c r="I21" s="11">
        <v>35536.58</v>
      </c>
      <c r="J21" s="11">
        <v>35536.58</v>
      </c>
    </row>
    <row r="22" spans="1:10" s="115" customFormat="1" ht="24" customHeight="1" x14ac:dyDescent="0.25">
      <c r="A22" s="122" t="s">
        <v>201</v>
      </c>
      <c r="B22" s="14" t="s">
        <v>1353</v>
      </c>
      <c r="C22" s="122" t="s">
        <v>52</v>
      </c>
      <c r="D22" s="122" t="s">
        <v>1354</v>
      </c>
      <c r="E22" s="145" t="s">
        <v>222</v>
      </c>
      <c r="F22" s="145"/>
      <c r="G22" s="15" t="s">
        <v>46</v>
      </c>
      <c r="H22" s="16">
        <v>5</v>
      </c>
      <c r="I22" s="17">
        <v>57.58</v>
      </c>
      <c r="J22" s="17">
        <v>287.89999999999998</v>
      </c>
    </row>
    <row r="23" spans="1:10" s="115" customFormat="1" ht="24" customHeight="1" x14ac:dyDescent="0.25">
      <c r="A23" s="122" t="s">
        <v>201</v>
      </c>
      <c r="B23" s="14" t="s">
        <v>1802</v>
      </c>
      <c r="C23" s="122" t="s">
        <v>52</v>
      </c>
      <c r="D23" s="122" t="s">
        <v>1803</v>
      </c>
      <c r="E23" s="145" t="s">
        <v>303</v>
      </c>
      <c r="F23" s="145"/>
      <c r="G23" s="15" t="s">
        <v>46</v>
      </c>
      <c r="H23" s="16">
        <v>1</v>
      </c>
      <c r="I23" s="17">
        <v>20.48</v>
      </c>
      <c r="J23" s="17">
        <v>20.48</v>
      </c>
    </row>
    <row r="24" spans="1:10" s="115" customFormat="1" ht="36" customHeight="1" x14ac:dyDescent="0.25">
      <c r="A24" s="122" t="s">
        <v>201</v>
      </c>
      <c r="B24" s="14" t="s">
        <v>1804</v>
      </c>
      <c r="C24" s="122" t="s">
        <v>52</v>
      </c>
      <c r="D24" s="122" t="s">
        <v>1805</v>
      </c>
      <c r="E24" s="145" t="s">
        <v>222</v>
      </c>
      <c r="F24" s="145"/>
      <c r="G24" s="15" t="s">
        <v>46</v>
      </c>
      <c r="H24" s="16">
        <v>1</v>
      </c>
      <c r="I24" s="17">
        <v>144.38</v>
      </c>
      <c r="J24" s="17">
        <v>144.38</v>
      </c>
    </row>
    <row r="25" spans="1:10" s="115" customFormat="1" ht="48" customHeight="1" x14ac:dyDescent="0.25">
      <c r="A25" s="122" t="s">
        <v>201</v>
      </c>
      <c r="B25" s="14" t="s">
        <v>1806</v>
      </c>
      <c r="C25" s="122" t="s">
        <v>52</v>
      </c>
      <c r="D25" s="122" t="s">
        <v>1807</v>
      </c>
      <c r="E25" s="145" t="s">
        <v>222</v>
      </c>
      <c r="F25" s="145"/>
      <c r="G25" s="15" t="s">
        <v>46</v>
      </c>
      <c r="H25" s="16">
        <v>1</v>
      </c>
      <c r="I25" s="17">
        <v>11192.42</v>
      </c>
      <c r="J25" s="17">
        <v>11192.42</v>
      </c>
    </row>
    <row r="26" spans="1:10" s="115" customFormat="1" ht="36" customHeight="1" x14ac:dyDescent="0.25">
      <c r="A26" s="122" t="s">
        <v>201</v>
      </c>
      <c r="B26" s="14" t="s">
        <v>1808</v>
      </c>
      <c r="C26" s="122" t="s">
        <v>40</v>
      </c>
      <c r="D26" s="122" t="s">
        <v>1809</v>
      </c>
      <c r="E26" s="145" t="s">
        <v>236</v>
      </c>
      <c r="F26" s="145"/>
      <c r="G26" s="15" t="s">
        <v>46</v>
      </c>
      <c r="H26" s="16">
        <v>1</v>
      </c>
      <c r="I26" s="17">
        <v>1588.12</v>
      </c>
      <c r="J26" s="17">
        <v>1588.12</v>
      </c>
    </row>
    <row r="27" spans="1:10" s="115" customFormat="1" ht="24" customHeight="1" x14ac:dyDescent="0.25">
      <c r="A27" s="122" t="s">
        <v>201</v>
      </c>
      <c r="B27" s="14" t="s">
        <v>1810</v>
      </c>
      <c r="C27" s="122" t="s">
        <v>40</v>
      </c>
      <c r="D27" s="122" t="s">
        <v>1811</v>
      </c>
      <c r="E27" s="145" t="s">
        <v>236</v>
      </c>
      <c r="F27" s="145"/>
      <c r="G27" s="15" t="s">
        <v>46</v>
      </c>
      <c r="H27" s="16">
        <v>1</v>
      </c>
      <c r="I27" s="17">
        <v>3915.07</v>
      </c>
      <c r="J27" s="17">
        <v>3915.07</v>
      </c>
    </row>
    <row r="28" spans="1:10" s="115" customFormat="1" ht="24" customHeight="1" x14ac:dyDescent="0.25">
      <c r="A28" s="122" t="s">
        <v>201</v>
      </c>
      <c r="B28" s="14" t="s">
        <v>1812</v>
      </c>
      <c r="C28" s="122" t="s">
        <v>40</v>
      </c>
      <c r="D28" s="122" t="s">
        <v>1813</v>
      </c>
      <c r="E28" s="145" t="s">
        <v>236</v>
      </c>
      <c r="F28" s="145"/>
      <c r="G28" s="15" t="s">
        <v>46</v>
      </c>
      <c r="H28" s="16">
        <v>1</v>
      </c>
      <c r="I28" s="17">
        <v>9245.99</v>
      </c>
      <c r="J28" s="17">
        <v>9245.99</v>
      </c>
    </row>
    <row r="29" spans="1:10" s="115" customFormat="1" ht="24" customHeight="1" x14ac:dyDescent="0.25">
      <c r="A29" s="122" t="s">
        <v>201</v>
      </c>
      <c r="B29" s="14" t="s">
        <v>1814</v>
      </c>
      <c r="C29" s="122" t="s">
        <v>40</v>
      </c>
      <c r="D29" s="122" t="s">
        <v>1815</v>
      </c>
      <c r="E29" s="145" t="s">
        <v>222</v>
      </c>
      <c r="F29" s="145"/>
      <c r="G29" s="15" t="s">
        <v>46</v>
      </c>
      <c r="H29" s="16">
        <v>1</v>
      </c>
      <c r="I29" s="17">
        <v>4206.58</v>
      </c>
      <c r="J29" s="17">
        <v>4206.58</v>
      </c>
    </row>
    <row r="30" spans="1:10" s="115" customFormat="1" ht="36" customHeight="1" x14ac:dyDescent="0.25">
      <c r="A30" s="122" t="s">
        <v>201</v>
      </c>
      <c r="B30" s="14" t="s">
        <v>1816</v>
      </c>
      <c r="C30" s="122" t="s">
        <v>40</v>
      </c>
      <c r="D30" s="122" t="s">
        <v>1817</v>
      </c>
      <c r="E30" s="145" t="s">
        <v>222</v>
      </c>
      <c r="F30" s="145"/>
      <c r="G30" s="15" t="s">
        <v>1792</v>
      </c>
      <c r="H30" s="16">
        <v>33</v>
      </c>
      <c r="I30" s="17">
        <v>68.31</v>
      </c>
      <c r="J30" s="17">
        <v>2254.23</v>
      </c>
    </row>
    <row r="31" spans="1:10" s="115" customFormat="1" ht="24" customHeight="1" x14ac:dyDescent="0.25">
      <c r="A31" s="122" t="s">
        <v>201</v>
      </c>
      <c r="B31" s="14" t="s">
        <v>1818</v>
      </c>
      <c r="C31" s="122" t="s">
        <v>40</v>
      </c>
      <c r="D31" s="122" t="s">
        <v>1819</v>
      </c>
      <c r="E31" s="145" t="s">
        <v>222</v>
      </c>
      <c r="F31" s="145"/>
      <c r="G31" s="15" t="s">
        <v>46</v>
      </c>
      <c r="H31" s="16">
        <v>1</v>
      </c>
      <c r="I31" s="17">
        <v>59.29</v>
      </c>
      <c r="J31" s="17">
        <v>59.29</v>
      </c>
    </row>
    <row r="32" spans="1:10" s="115" customFormat="1" ht="24" customHeight="1" x14ac:dyDescent="0.25">
      <c r="A32" s="122" t="s">
        <v>201</v>
      </c>
      <c r="B32" s="14" t="s">
        <v>1820</v>
      </c>
      <c r="C32" s="122" t="s">
        <v>40</v>
      </c>
      <c r="D32" s="122" t="s">
        <v>1821</v>
      </c>
      <c r="E32" s="145" t="s">
        <v>222</v>
      </c>
      <c r="F32" s="145"/>
      <c r="G32" s="15" t="s">
        <v>46</v>
      </c>
      <c r="H32" s="16">
        <v>1</v>
      </c>
      <c r="I32" s="17">
        <v>2622.12</v>
      </c>
      <c r="J32" s="17">
        <v>2622.12</v>
      </c>
    </row>
    <row r="33" spans="1:10" s="115" customFormat="1" x14ac:dyDescent="0.25">
      <c r="A33" s="121"/>
      <c r="B33" s="121"/>
      <c r="C33" s="121"/>
      <c r="D33" s="121"/>
      <c r="E33" s="121" t="s">
        <v>212</v>
      </c>
      <c r="F33" s="18">
        <v>2515.8095687013906</v>
      </c>
      <c r="G33" s="121" t="s">
        <v>213</v>
      </c>
      <c r="H33" s="18">
        <v>2821.48</v>
      </c>
      <c r="I33" s="121" t="s">
        <v>214</v>
      </c>
      <c r="J33" s="18">
        <v>5337.29</v>
      </c>
    </row>
    <row r="34" spans="1:10" s="115" customFormat="1" x14ac:dyDescent="0.25">
      <c r="A34" s="121"/>
      <c r="B34" s="121"/>
      <c r="C34" s="121"/>
      <c r="D34" s="121"/>
      <c r="E34" s="121" t="s">
        <v>215</v>
      </c>
      <c r="F34" s="18">
        <v>7778.95</v>
      </c>
      <c r="G34" s="121"/>
      <c r="H34" s="143" t="s">
        <v>216</v>
      </c>
      <c r="I34" s="143"/>
      <c r="J34" s="18">
        <v>43315.53</v>
      </c>
    </row>
    <row r="35" spans="1:10" s="115" customFormat="1" ht="30" customHeight="1" thickBot="1" x14ac:dyDescent="0.3">
      <c r="A35" s="118"/>
      <c r="B35" s="118"/>
      <c r="C35" s="118"/>
      <c r="D35" s="118"/>
      <c r="E35" s="118"/>
      <c r="F35" s="118"/>
      <c r="G35" s="118" t="s">
        <v>217</v>
      </c>
      <c r="H35" s="19">
        <v>1</v>
      </c>
      <c r="I35" s="118" t="s">
        <v>218</v>
      </c>
      <c r="J35" s="119">
        <v>43315.53</v>
      </c>
    </row>
    <row r="36" spans="1:10" s="115" customFormat="1" ht="0.9" customHeight="1" thickTop="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</row>
    <row r="37" spans="1:10" s="115" customFormat="1" ht="24" customHeight="1" x14ac:dyDescent="0.25">
      <c r="A37" s="117" t="s">
        <v>11</v>
      </c>
      <c r="B37" s="117"/>
      <c r="C37" s="117"/>
      <c r="D37" s="117" t="s">
        <v>12</v>
      </c>
      <c r="E37" s="117"/>
      <c r="F37" s="139"/>
      <c r="G37" s="139"/>
      <c r="H37" s="5"/>
      <c r="I37" s="117"/>
      <c r="J37" s="6">
        <v>91560.48</v>
      </c>
    </row>
    <row r="38" spans="1:10" s="115" customFormat="1" ht="24" customHeight="1" x14ac:dyDescent="0.25">
      <c r="A38" s="117" t="s">
        <v>43</v>
      </c>
      <c r="B38" s="117"/>
      <c r="C38" s="117"/>
      <c r="D38" s="117" t="s">
        <v>769</v>
      </c>
      <c r="E38" s="117"/>
      <c r="F38" s="139"/>
      <c r="G38" s="139"/>
      <c r="H38" s="5"/>
      <c r="I38" s="117"/>
      <c r="J38" s="6">
        <v>12301.69</v>
      </c>
    </row>
    <row r="39" spans="1:10" s="115" customFormat="1" ht="18" customHeight="1" x14ac:dyDescent="0.25">
      <c r="A39" s="116" t="s">
        <v>770</v>
      </c>
      <c r="B39" s="101" t="s">
        <v>33</v>
      </c>
      <c r="C39" s="116" t="s">
        <v>34</v>
      </c>
      <c r="D39" s="116" t="s">
        <v>5</v>
      </c>
      <c r="E39" s="142" t="s">
        <v>198</v>
      </c>
      <c r="F39" s="142"/>
      <c r="G39" s="102" t="s">
        <v>35</v>
      </c>
      <c r="H39" s="101" t="s">
        <v>36</v>
      </c>
      <c r="I39" s="101" t="s">
        <v>37</v>
      </c>
      <c r="J39" s="101" t="s">
        <v>6</v>
      </c>
    </row>
    <row r="40" spans="1:10" s="115" customFormat="1" ht="24" customHeight="1" x14ac:dyDescent="0.25">
      <c r="A40" s="123" t="s">
        <v>199</v>
      </c>
      <c r="B40" s="9" t="s">
        <v>771</v>
      </c>
      <c r="C40" s="123" t="s">
        <v>40</v>
      </c>
      <c r="D40" s="123" t="s">
        <v>772</v>
      </c>
      <c r="E40" s="146">
        <v>183</v>
      </c>
      <c r="F40" s="146"/>
      <c r="G40" s="10" t="s">
        <v>44</v>
      </c>
      <c r="H40" s="13">
        <v>1</v>
      </c>
      <c r="I40" s="11">
        <v>0.31</v>
      </c>
      <c r="J40" s="11">
        <v>0.31</v>
      </c>
    </row>
    <row r="41" spans="1:10" s="115" customFormat="1" ht="24" customHeight="1" x14ac:dyDescent="0.25">
      <c r="A41" s="122" t="s">
        <v>201</v>
      </c>
      <c r="B41" s="14" t="s">
        <v>1049</v>
      </c>
      <c r="C41" s="122" t="s">
        <v>52</v>
      </c>
      <c r="D41" s="122" t="s">
        <v>1050</v>
      </c>
      <c r="E41" s="145" t="s">
        <v>204</v>
      </c>
      <c r="F41" s="145"/>
      <c r="G41" s="15" t="s">
        <v>205</v>
      </c>
      <c r="H41" s="16">
        <v>5.4999999999999997E-3</v>
      </c>
      <c r="I41" s="17">
        <v>15.84</v>
      </c>
      <c r="J41" s="17">
        <v>0.08</v>
      </c>
    </row>
    <row r="42" spans="1:10" s="115" customFormat="1" ht="24" customHeight="1" x14ac:dyDescent="0.25">
      <c r="A42" s="122" t="s">
        <v>201</v>
      </c>
      <c r="B42" s="14" t="s">
        <v>210</v>
      </c>
      <c r="C42" s="122" t="s">
        <v>52</v>
      </c>
      <c r="D42" s="122" t="s">
        <v>211</v>
      </c>
      <c r="E42" s="145" t="s">
        <v>204</v>
      </c>
      <c r="F42" s="145"/>
      <c r="G42" s="15" t="s">
        <v>205</v>
      </c>
      <c r="H42" s="16">
        <v>2.7000000000000001E-3</v>
      </c>
      <c r="I42" s="17">
        <v>37.1</v>
      </c>
      <c r="J42" s="17">
        <v>0.1</v>
      </c>
    </row>
    <row r="43" spans="1:10" s="115" customFormat="1" ht="24" customHeight="1" x14ac:dyDescent="0.25">
      <c r="A43" s="122" t="s">
        <v>201</v>
      </c>
      <c r="B43" s="14" t="s">
        <v>1051</v>
      </c>
      <c r="C43" s="122" t="s">
        <v>52</v>
      </c>
      <c r="D43" s="122" t="s">
        <v>1052</v>
      </c>
      <c r="E43" s="145" t="s">
        <v>204</v>
      </c>
      <c r="F43" s="145"/>
      <c r="G43" s="15" t="s">
        <v>205</v>
      </c>
      <c r="H43" s="16">
        <v>2E-3</v>
      </c>
      <c r="I43" s="17">
        <v>35.67</v>
      </c>
      <c r="J43" s="17">
        <v>7.0000000000000007E-2</v>
      </c>
    </row>
    <row r="44" spans="1:10" s="115" customFormat="1" ht="24" customHeight="1" x14ac:dyDescent="0.25">
      <c r="A44" s="122" t="s">
        <v>201</v>
      </c>
      <c r="B44" s="14" t="s">
        <v>1053</v>
      </c>
      <c r="C44" s="122" t="s">
        <v>52</v>
      </c>
      <c r="D44" s="122" t="s">
        <v>1054</v>
      </c>
      <c r="E44" s="145" t="s">
        <v>204</v>
      </c>
      <c r="F44" s="145"/>
      <c r="G44" s="15" t="s">
        <v>205</v>
      </c>
      <c r="H44" s="16">
        <v>1E-3</v>
      </c>
      <c r="I44" s="17">
        <v>31.37</v>
      </c>
      <c r="J44" s="17">
        <v>0.03</v>
      </c>
    </row>
    <row r="45" spans="1:10" s="115" customFormat="1" ht="24" customHeight="1" x14ac:dyDescent="0.25">
      <c r="A45" s="120" t="s">
        <v>228</v>
      </c>
      <c r="B45" s="21" t="s">
        <v>1055</v>
      </c>
      <c r="C45" s="120" t="s">
        <v>232</v>
      </c>
      <c r="D45" s="120" t="s">
        <v>1056</v>
      </c>
      <c r="E45" s="144" t="s">
        <v>231</v>
      </c>
      <c r="F45" s="144"/>
      <c r="G45" s="22" t="s">
        <v>1057</v>
      </c>
      <c r="H45" s="23">
        <v>1.6000000000000001E-3</v>
      </c>
      <c r="I45" s="24">
        <v>9.9</v>
      </c>
      <c r="J45" s="24">
        <v>0.01</v>
      </c>
    </row>
    <row r="46" spans="1:10" s="115" customFormat="1" ht="24" customHeight="1" x14ac:dyDescent="0.25">
      <c r="A46" s="120" t="s">
        <v>228</v>
      </c>
      <c r="B46" s="21" t="s">
        <v>1058</v>
      </c>
      <c r="C46" s="120" t="s">
        <v>232</v>
      </c>
      <c r="D46" s="120" t="s">
        <v>1059</v>
      </c>
      <c r="E46" s="144" t="s">
        <v>231</v>
      </c>
      <c r="F46" s="144"/>
      <c r="G46" s="22" t="s">
        <v>205</v>
      </c>
      <c r="H46" s="23">
        <v>2.7000000000000001E-3</v>
      </c>
      <c r="I46" s="24">
        <v>2.25</v>
      </c>
      <c r="J46" s="24">
        <v>0</v>
      </c>
    </row>
    <row r="47" spans="1:10" s="115" customFormat="1" ht="24" customHeight="1" x14ac:dyDescent="0.25">
      <c r="A47" s="120" t="s">
        <v>228</v>
      </c>
      <c r="B47" s="21" t="s">
        <v>1060</v>
      </c>
      <c r="C47" s="120" t="s">
        <v>232</v>
      </c>
      <c r="D47" s="120" t="s">
        <v>1061</v>
      </c>
      <c r="E47" s="144" t="s">
        <v>233</v>
      </c>
      <c r="F47" s="144"/>
      <c r="G47" s="22" t="s">
        <v>1057</v>
      </c>
      <c r="H47" s="23">
        <v>1E-3</v>
      </c>
      <c r="I47" s="24">
        <v>24.926186000000001</v>
      </c>
      <c r="J47" s="24">
        <v>0.02</v>
      </c>
    </row>
    <row r="48" spans="1:10" s="115" customFormat="1" x14ac:dyDescent="0.25">
      <c r="A48" s="121"/>
      <c r="B48" s="121"/>
      <c r="C48" s="121"/>
      <c r="D48" s="121"/>
      <c r="E48" s="121" t="s">
        <v>212</v>
      </c>
      <c r="F48" s="18">
        <v>0.13198208814518031</v>
      </c>
      <c r="G48" s="121" t="s">
        <v>213</v>
      </c>
      <c r="H48" s="18">
        <v>0.15</v>
      </c>
      <c r="I48" s="121" t="s">
        <v>214</v>
      </c>
      <c r="J48" s="18">
        <v>0.28000000000000003</v>
      </c>
    </row>
    <row r="49" spans="1:10" s="115" customFormat="1" x14ac:dyDescent="0.25">
      <c r="A49" s="121"/>
      <c r="B49" s="121"/>
      <c r="C49" s="121"/>
      <c r="D49" s="121"/>
      <c r="E49" s="121" t="s">
        <v>215</v>
      </c>
      <c r="F49" s="18">
        <v>0.06</v>
      </c>
      <c r="G49" s="121"/>
      <c r="H49" s="143" t="s">
        <v>216</v>
      </c>
      <c r="I49" s="143"/>
      <c r="J49" s="18">
        <v>0.37</v>
      </c>
    </row>
    <row r="50" spans="1:10" s="115" customFormat="1" ht="30" customHeight="1" thickBot="1" x14ac:dyDescent="0.3">
      <c r="A50" s="118"/>
      <c r="B50" s="118"/>
      <c r="C50" s="118"/>
      <c r="D50" s="118"/>
      <c r="E50" s="118"/>
      <c r="F50" s="118"/>
      <c r="G50" s="118" t="s">
        <v>217</v>
      </c>
      <c r="H50" s="19">
        <v>1993.9</v>
      </c>
      <c r="I50" s="118" t="s">
        <v>218</v>
      </c>
      <c r="J50" s="119">
        <v>737.74</v>
      </c>
    </row>
    <row r="51" spans="1:10" s="115" customFormat="1" ht="0.9" customHeight="1" thickTop="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 s="115" customFormat="1" ht="18" customHeight="1" x14ac:dyDescent="0.25">
      <c r="A52" s="116" t="s">
        <v>773</v>
      </c>
      <c r="B52" s="101" t="s">
        <v>33</v>
      </c>
      <c r="C52" s="116" t="s">
        <v>34</v>
      </c>
      <c r="D52" s="116" t="s">
        <v>5</v>
      </c>
      <c r="E52" s="142" t="s">
        <v>198</v>
      </c>
      <c r="F52" s="142"/>
      <c r="G52" s="102" t="s">
        <v>35</v>
      </c>
      <c r="H52" s="101" t="s">
        <v>36</v>
      </c>
      <c r="I52" s="101" t="s">
        <v>37</v>
      </c>
      <c r="J52" s="101" t="s">
        <v>6</v>
      </c>
    </row>
    <row r="53" spans="1:10" s="115" customFormat="1" ht="24" customHeight="1" x14ac:dyDescent="0.25">
      <c r="A53" s="123" t="s">
        <v>199</v>
      </c>
      <c r="B53" s="9" t="s">
        <v>774</v>
      </c>
      <c r="C53" s="123" t="s">
        <v>40</v>
      </c>
      <c r="D53" s="123" t="s">
        <v>775</v>
      </c>
      <c r="E53" s="146" t="s">
        <v>1062</v>
      </c>
      <c r="F53" s="146"/>
      <c r="G53" s="10" t="s">
        <v>45</v>
      </c>
      <c r="H53" s="13">
        <v>1</v>
      </c>
      <c r="I53" s="11">
        <v>54.52</v>
      </c>
      <c r="J53" s="11">
        <v>54.52</v>
      </c>
    </row>
    <row r="54" spans="1:10" s="115" customFormat="1" ht="24" customHeight="1" x14ac:dyDescent="0.25">
      <c r="A54" s="120" t="s">
        <v>228</v>
      </c>
      <c r="B54" s="21" t="s">
        <v>1063</v>
      </c>
      <c r="C54" s="120" t="s">
        <v>230</v>
      </c>
      <c r="D54" s="120" t="s">
        <v>1064</v>
      </c>
      <c r="E54" s="144" t="s">
        <v>229</v>
      </c>
      <c r="F54" s="144"/>
      <c r="G54" s="22" t="s">
        <v>45</v>
      </c>
      <c r="H54" s="23">
        <v>1</v>
      </c>
      <c r="I54" s="24">
        <v>54.52</v>
      </c>
      <c r="J54" s="24">
        <v>54.52</v>
      </c>
    </row>
    <row r="55" spans="1:10" s="115" customFormat="1" x14ac:dyDescent="0.25">
      <c r="A55" s="121"/>
      <c r="B55" s="121"/>
      <c r="C55" s="121"/>
      <c r="D55" s="121"/>
      <c r="E55" s="121" t="s">
        <v>212</v>
      </c>
      <c r="F55" s="18">
        <v>0</v>
      </c>
      <c r="G55" s="121" t="s">
        <v>213</v>
      </c>
      <c r="H55" s="18">
        <v>0</v>
      </c>
      <c r="I55" s="121" t="s">
        <v>214</v>
      </c>
      <c r="J55" s="18">
        <v>0</v>
      </c>
    </row>
    <row r="56" spans="1:10" s="115" customFormat="1" x14ac:dyDescent="0.25">
      <c r="A56" s="121"/>
      <c r="B56" s="121"/>
      <c r="C56" s="121"/>
      <c r="D56" s="121"/>
      <c r="E56" s="121" t="s">
        <v>215</v>
      </c>
      <c r="F56" s="18">
        <v>11.93</v>
      </c>
      <c r="G56" s="121"/>
      <c r="H56" s="143" t="s">
        <v>216</v>
      </c>
      <c r="I56" s="143"/>
      <c r="J56" s="18">
        <v>66.45</v>
      </c>
    </row>
    <row r="57" spans="1:10" s="115" customFormat="1" ht="30" customHeight="1" thickBot="1" x14ac:dyDescent="0.3">
      <c r="A57" s="118"/>
      <c r="B57" s="118"/>
      <c r="C57" s="118"/>
      <c r="D57" s="118"/>
      <c r="E57" s="118"/>
      <c r="F57" s="118"/>
      <c r="G57" s="118" t="s">
        <v>217</v>
      </c>
      <c r="H57" s="19">
        <v>30</v>
      </c>
      <c r="I57" s="118" t="s">
        <v>218</v>
      </c>
      <c r="J57" s="119">
        <v>1993.5</v>
      </c>
    </row>
    <row r="58" spans="1:10" s="115" customFormat="1" ht="0.9" customHeight="1" thickTop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</row>
    <row r="59" spans="1:10" s="115" customFormat="1" ht="18" customHeight="1" x14ac:dyDescent="0.25">
      <c r="A59" s="116" t="s">
        <v>776</v>
      </c>
      <c r="B59" s="101" t="s">
        <v>33</v>
      </c>
      <c r="C59" s="116" t="s">
        <v>34</v>
      </c>
      <c r="D59" s="116" t="s">
        <v>5</v>
      </c>
      <c r="E59" s="142" t="s">
        <v>198</v>
      </c>
      <c r="F59" s="142"/>
      <c r="G59" s="102" t="s">
        <v>35</v>
      </c>
      <c r="H59" s="101" t="s">
        <v>36</v>
      </c>
      <c r="I59" s="101" t="s">
        <v>37</v>
      </c>
      <c r="J59" s="101" t="s">
        <v>6</v>
      </c>
    </row>
    <row r="60" spans="1:10" s="115" customFormat="1" ht="24" customHeight="1" x14ac:dyDescent="0.25">
      <c r="A60" s="123" t="s">
        <v>199</v>
      </c>
      <c r="B60" s="9" t="s">
        <v>777</v>
      </c>
      <c r="C60" s="123" t="s">
        <v>40</v>
      </c>
      <c r="D60" s="123" t="s">
        <v>778</v>
      </c>
      <c r="E60" s="146" t="s">
        <v>1062</v>
      </c>
      <c r="F60" s="146"/>
      <c r="G60" s="10" t="s">
        <v>46</v>
      </c>
      <c r="H60" s="13">
        <v>1</v>
      </c>
      <c r="I60" s="11">
        <v>1107.24</v>
      </c>
      <c r="J60" s="11">
        <v>1107.24</v>
      </c>
    </row>
    <row r="61" spans="1:10" s="115" customFormat="1" ht="24" customHeight="1" x14ac:dyDescent="0.25">
      <c r="A61" s="122" t="s">
        <v>201</v>
      </c>
      <c r="B61" s="14" t="s">
        <v>206</v>
      </c>
      <c r="C61" s="122" t="s">
        <v>52</v>
      </c>
      <c r="D61" s="122" t="s">
        <v>207</v>
      </c>
      <c r="E61" s="145" t="s">
        <v>204</v>
      </c>
      <c r="F61" s="145"/>
      <c r="G61" s="15" t="s">
        <v>205</v>
      </c>
      <c r="H61" s="16">
        <v>12</v>
      </c>
      <c r="I61" s="17">
        <v>92.27</v>
      </c>
      <c r="J61" s="17">
        <v>1107.24</v>
      </c>
    </row>
    <row r="62" spans="1:10" s="115" customFormat="1" x14ac:dyDescent="0.25">
      <c r="A62" s="121"/>
      <c r="B62" s="121"/>
      <c r="C62" s="121"/>
      <c r="D62" s="121"/>
      <c r="E62" s="121" t="s">
        <v>212</v>
      </c>
      <c r="F62" s="18">
        <v>515.29578130000004</v>
      </c>
      <c r="G62" s="121" t="s">
        <v>213</v>
      </c>
      <c r="H62" s="18">
        <v>577.9</v>
      </c>
      <c r="I62" s="121" t="s">
        <v>214</v>
      </c>
      <c r="J62" s="18">
        <v>1093.2</v>
      </c>
    </row>
    <row r="63" spans="1:10" s="115" customFormat="1" x14ac:dyDescent="0.25">
      <c r="A63" s="121"/>
      <c r="B63" s="121"/>
      <c r="C63" s="121"/>
      <c r="D63" s="121"/>
      <c r="E63" s="121" t="s">
        <v>215</v>
      </c>
      <c r="F63" s="18">
        <v>242.37</v>
      </c>
      <c r="G63" s="121"/>
      <c r="H63" s="143" t="s">
        <v>216</v>
      </c>
      <c r="I63" s="143"/>
      <c r="J63" s="18">
        <v>1349.61</v>
      </c>
    </row>
    <row r="64" spans="1:10" s="115" customFormat="1" ht="30" customHeight="1" thickBot="1" x14ac:dyDescent="0.3">
      <c r="A64" s="118"/>
      <c r="B64" s="118"/>
      <c r="C64" s="118"/>
      <c r="D64" s="118"/>
      <c r="E64" s="118"/>
      <c r="F64" s="118"/>
      <c r="G64" s="118" t="s">
        <v>217</v>
      </c>
      <c r="H64" s="19">
        <v>1</v>
      </c>
      <c r="I64" s="118" t="s">
        <v>218</v>
      </c>
      <c r="J64" s="119">
        <v>1349.61</v>
      </c>
    </row>
    <row r="65" spans="1:10" s="115" customFormat="1" ht="0.9" customHeight="1" thickTop="1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</row>
    <row r="66" spans="1:10" s="115" customFormat="1" ht="18" customHeight="1" x14ac:dyDescent="0.25">
      <c r="A66" s="116" t="s">
        <v>779</v>
      </c>
      <c r="B66" s="101" t="s">
        <v>33</v>
      </c>
      <c r="C66" s="116" t="s">
        <v>34</v>
      </c>
      <c r="D66" s="116" t="s">
        <v>5</v>
      </c>
      <c r="E66" s="142" t="s">
        <v>198</v>
      </c>
      <c r="F66" s="142"/>
      <c r="G66" s="102" t="s">
        <v>35</v>
      </c>
      <c r="H66" s="101" t="s">
        <v>36</v>
      </c>
      <c r="I66" s="101" t="s">
        <v>37</v>
      </c>
      <c r="J66" s="101" t="s">
        <v>6</v>
      </c>
    </row>
    <row r="67" spans="1:10" s="115" customFormat="1" ht="24" customHeight="1" x14ac:dyDescent="0.25">
      <c r="A67" s="123" t="s">
        <v>199</v>
      </c>
      <c r="B67" s="9" t="s">
        <v>780</v>
      </c>
      <c r="C67" s="123" t="s">
        <v>40</v>
      </c>
      <c r="D67" s="123" t="s">
        <v>781</v>
      </c>
      <c r="E67" s="146" t="s">
        <v>234</v>
      </c>
      <c r="F67" s="146"/>
      <c r="G67" s="10" t="s">
        <v>44</v>
      </c>
      <c r="H67" s="13">
        <v>1</v>
      </c>
      <c r="I67" s="11">
        <v>1.35</v>
      </c>
      <c r="J67" s="11">
        <v>1.35</v>
      </c>
    </row>
    <row r="68" spans="1:10" s="115" customFormat="1" ht="24" customHeight="1" x14ac:dyDescent="0.25">
      <c r="A68" s="122" t="s">
        <v>201</v>
      </c>
      <c r="B68" s="14" t="s">
        <v>1047</v>
      </c>
      <c r="C68" s="122" t="s">
        <v>52</v>
      </c>
      <c r="D68" s="122" t="s">
        <v>1048</v>
      </c>
      <c r="E68" s="145" t="s">
        <v>204</v>
      </c>
      <c r="F68" s="145"/>
      <c r="G68" s="15" t="s">
        <v>205</v>
      </c>
      <c r="H68" s="16">
        <v>1.4999999999999999E-2</v>
      </c>
      <c r="I68" s="17">
        <v>90.45</v>
      </c>
      <c r="J68" s="17">
        <v>1.35</v>
      </c>
    </row>
    <row r="69" spans="1:10" s="115" customFormat="1" x14ac:dyDescent="0.25">
      <c r="A69" s="121"/>
      <c r="B69" s="121"/>
      <c r="C69" s="121"/>
      <c r="D69" s="121"/>
      <c r="E69" s="121" t="s">
        <v>212</v>
      </c>
      <c r="F69" s="18">
        <v>0.62691491868960636</v>
      </c>
      <c r="G69" s="121" t="s">
        <v>213</v>
      </c>
      <c r="H69" s="18">
        <v>0.7</v>
      </c>
      <c r="I69" s="121" t="s">
        <v>214</v>
      </c>
      <c r="J69" s="18">
        <v>1.33</v>
      </c>
    </row>
    <row r="70" spans="1:10" s="115" customFormat="1" x14ac:dyDescent="0.25">
      <c r="A70" s="121"/>
      <c r="B70" s="121"/>
      <c r="C70" s="121"/>
      <c r="D70" s="121"/>
      <c r="E70" s="121" t="s">
        <v>215</v>
      </c>
      <c r="F70" s="18">
        <v>0.28999999999999998</v>
      </c>
      <c r="G70" s="121"/>
      <c r="H70" s="143" t="s">
        <v>216</v>
      </c>
      <c r="I70" s="143"/>
      <c r="J70" s="18">
        <v>1.64</v>
      </c>
    </row>
    <row r="71" spans="1:10" s="115" customFormat="1" ht="30" customHeight="1" thickBot="1" x14ac:dyDescent="0.3">
      <c r="A71" s="118"/>
      <c r="B71" s="118"/>
      <c r="C71" s="118"/>
      <c r="D71" s="118"/>
      <c r="E71" s="118"/>
      <c r="F71" s="118"/>
      <c r="G71" s="118" t="s">
        <v>217</v>
      </c>
      <c r="H71" s="19">
        <v>1253.06</v>
      </c>
      <c r="I71" s="118" t="s">
        <v>218</v>
      </c>
      <c r="J71" s="119">
        <v>2055.0100000000002</v>
      </c>
    </row>
    <row r="72" spans="1:10" s="115" customFormat="1" ht="0.9" customHeight="1" thickTop="1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</row>
    <row r="73" spans="1:10" s="115" customFormat="1" ht="18" customHeight="1" x14ac:dyDescent="0.25">
      <c r="A73" s="116" t="s">
        <v>782</v>
      </c>
      <c r="B73" s="101" t="s">
        <v>33</v>
      </c>
      <c r="C73" s="116" t="s">
        <v>34</v>
      </c>
      <c r="D73" s="116" t="s">
        <v>5</v>
      </c>
      <c r="E73" s="142" t="s">
        <v>198</v>
      </c>
      <c r="F73" s="142"/>
      <c r="G73" s="102" t="s">
        <v>35</v>
      </c>
      <c r="H73" s="101" t="s">
        <v>36</v>
      </c>
      <c r="I73" s="101" t="s">
        <v>37</v>
      </c>
      <c r="J73" s="101" t="s">
        <v>6</v>
      </c>
    </row>
    <row r="74" spans="1:10" s="115" customFormat="1" ht="24" customHeight="1" x14ac:dyDescent="0.25">
      <c r="A74" s="123" t="s">
        <v>199</v>
      </c>
      <c r="B74" s="9" t="s">
        <v>783</v>
      </c>
      <c r="C74" s="123" t="s">
        <v>40</v>
      </c>
      <c r="D74" s="123" t="s">
        <v>784</v>
      </c>
      <c r="E74" s="146" t="s">
        <v>1065</v>
      </c>
      <c r="F74" s="146"/>
      <c r="G74" s="10" t="s">
        <v>44</v>
      </c>
      <c r="H74" s="13">
        <v>1</v>
      </c>
      <c r="I74" s="11">
        <v>1.19</v>
      </c>
      <c r="J74" s="11">
        <v>1.19</v>
      </c>
    </row>
    <row r="75" spans="1:10" s="115" customFormat="1" ht="24" customHeight="1" x14ac:dyDescent="0.25">
      <c r="A75" s="122" t="s">
        <v>201</v>
      </c>
      <c r="B75" s="14" t="s">
        <v>1066</v>
      </c>
      <c r="C75" s="122" t="s">
        <v>52</v>
      </c>
      <c r="D75" s="122" t="s">
        <v>1067</v>
      </c>
      <c r="E75" s="145" t="s">
        <v>204</v>
      </c>
      <c r="F75" s="145"/>
      <c r="G75" s="15" t="s">
        <v>205</v>
      </c>
      <c r="H75" s="16">
        <v>1E-3</v>
      </c>
      <c r="I75" s="17">
        <v>104.85</v>
      </c>
      <c r="J75" s="17">
        <v>0.1</v>
      </c>
    </row>
    <row r="76" spans="1:10" s="115" customFormat="1" ht="72" customHeight="1" x14ac:dyDescent="0.25">
      <c r="A76" s="120" t="s">
        <v>228</v>
      </c>
      <c r="B76" s="21" t="s">
        <v>1068</v>
      </c>
      <c r="C76" s="120" t="s">
        <v>232</v>
      </c>
      <c r="D76" s="120" t="s">
        <v>1069</v>
      </c>
      <c r="E76" s="144" t="s">
        <v>235</v>
      </c>
      <c r="F76" s="144"/>
      <c r="G76" s="22" t="s">
        <v>44</v>
      </c>
      <c r="H76" s="23">
        <v>0.27</v>
      </c>
      <c r="I76" s="24">
        <v>4.0599999999999996</v>
      </c>
      <c r="J76" s="24">
        <v>1.0900000000000001</v>
      </c>
    </row>
    <row r="77" spans="1:10" s="115" customFormat="1" x14ac:dyDescent="0.25">
      <c r="A77" s="121"/>
      <c r="B77" s="121"/>
      <c r="C77" s="121"/>
      <c r="D77" s="121"/>
      <c r="E77" s="121" t="s">
        <v>212</v>
      </c>
      <c r="F77" s="18">
        <v>4.7136460051850106E-2</v>
      </c>
      <c r="G77" s="121" t="s">
        <v>213</v>
      </c>
      <c r="H77" s="18">
        <v>0.05</v>
      </c>
      <c r="I77" s="121" t="s">
        <v>214</v>
      </c>
      <c r="J77" s="18">
        <v>0.1</v>
      </c>
    </row>
    <row r="78" spans="1:10" s="115" customFormat="1" x14ac:dyDescent="0.25">
      <c r="A78" s="121"/>
      <c r="B78" s="121"/>
      <c r="C78" s="121"/>
      <c r="D78" s="121"/>
      <c r="E78" s="121" t="s">
        <v>215</v>
      </c>
      <c r="F78" s="18">
        <v>0.26</v>
      </c>
      <c r="G78" s="121"/>
      <c r="H78" s="143" t="s">
        <v>216</v>
      </c>
      <c r="I78" s="143"/>
      <c r="J78" s="18">
        <v>1.45</v>
      </c>
    </row>
    <row r="79" spans="1:10" s="115" customFormat="1" ht="30" customHeight="1" thickBot="1" x14ac:dyDescent="0.3">
      <c r="A79" s="118"/>
      <c r="B79" s="118"/>
      <c r="C79" s="118"/>
      <c r="D79" s="118"/>
      <c r="E79" s="118"/>
      <c r="F79" s="118"/>
      <c r="G79" s="118" t="s">
        <v>217</v>
      </c>
      <c r="H79" s="19">
        <v>1253.5999999999999</v>
      </c>
      <c r="I79" s="118" t="s">
        <v>218</v>
      </c>
      <c r="J79" s="119">
        <v>1817.72</v>
      </c>
    </row>
    <row r="80" spans="1:10" s="115" customFormat="1" ht="0.9" customHeight="1" thickTop="1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</row>
    <row r="81" spans="1:10" s="115" customFormat="1" ht="18" customHeight="1" x14ac:dyDescent="0.25">
      <c r="A81" s="116" t="s">
        <v>785</v>
      </c>
      <c r="B81" s="101" t="s">
        <v>33</v>
      </c>
      <c r="C81" s="116" t="s">
        <v>34</v>
      </c>
      <c r="D81" s="116" t="s">
        <v>5</v>
      </c>
      <c r="E81" s="142" t="s">
        <v>198</v>
      </c>
      <c r="F81" s="142"/>
      <c r="G81" s="102" t="s">
        <v>35</v>
      </c>
      <c r="H81" s="101" t="s">
        <v>36</v>
      </c>
      <c r="I81" s="101" t="s">
        <v>37</v>
      </c>
      <c r="J81" s="101" t="s">
        <v>6</v>
      </c>
    </row>
    <row r="82" spans="1:10" s="115" customFormat="1" ht="24" customHeight="1" x14ac:dyDescent="0.25">
      <c r="A82" s="123" t="s">
        <v>199</v>
      </c>
      <c r="B82" s="9" t="s">
        <v>786</v>
      </c>
      <c r="C82" s="123" t="s">
        <v>40</v>
      </c>
      <c r="D82" s="123" t="s">
        <v>787</v>
      </c>
      <c r="E82" s="146" t="s">
        <v>1070</v>
      </c>
      <c r="F82" s="146"/>
      <c r="G82" s="10" t="s">
        <v>44</v>
      </c>
      <c r="H82" s="13">
        <v>1</v>
      </c>
      <c r="I82" s="11">
        <v>1.47</v>
      </c>
      <c r="J82" s="11">
        <v>1.47</v>
      </c>
    </row>
    <row r="83" spans="1:10" s="115" customFormat="1" ht="24" customHeight="1" x14ac:dyDescent="0.25">
      <c r="A83" s="122" t="s">
        <v>201</v>
      </c>
      <c r="B83" s="14" t="s">
        <v>206</v>
      </c>
      <c r="C83" s="122" t="s">
        <v>52</v>
      </c>
      <c r="D83" s="122" t="s">
        <v>207</v>
      </c>
      <c r="E83" s="145" t="s">
        <v>204</v>
      </c>
      <c r="F83" s="145"/>
      <c r="G83" s="15" t="s">
        <v>205</v>
      </c>
      <c r="H83" s="16">
        <v>1.6E-2</v>
      </c>
      <c r="I83" s="17">
        <v>92.27</v>
      </c>
      <c r="J83" s="17">
        <v>1.47</v>
      </c>
    </row>
    <row r="84" spans="1:10" s="115" customFormat="1" x14ac:dyDescent="0.25">
      <c r="A84" s="121"/>
      <c r="B84" s="121"/>
      <c r="C84" s="121"/>
      <c r="D84" s="121"/>
      <c r="E84" s="121" t="s">
        <v>212</v>
      </c>
      <c r="F84" s="18">
        <v>0.68347867075182656</v>
      </c>
      <c r="G84" s="121" t="s">
        <v>213</v>
      </c>
      <c r="H84" s="18">
        <v>0.77</v>
      </c>
      <c r="I84" s="121" t="s">
        <v>214</v>
      </c>
      <c r="J84" s="18">
        <v>1.45</v>
      </c>
    </row>
    <row r="85" spans="1:10" s="115" customFormat="1" x14ac:dyDescent="0.25">
      <c r="A85" s="121"/>
      <c r="B85" s="121"/>
      <c r="C85" s="121"/>
      <c r="D85" s="121"/>
      <c r="E85" s="121" t="s">
        <v>215</v>
      </c>
      <c r="F85" s="18">
        <v>0.32</v>
      </c>
      <c r="G85" s="121"/>
      <c r="H85" s="143" t="s">
        <v>216</v>
      </c>
      <c r="I85" s="143"/>
      <c r="J85" s="18">
        <v>1.79</v>
      </c>
    </row>
    <row r="86" spans="1:10" s="115" customFormat="1" ht="30" customHeight="1" thickBot="1" x14ac:dyDescent="0.3">
      <c r="A86" s="118"/>
      <c r="B86" s="118"/>
      <c r="C86" s="118"/>
      <c r="D86" s="118"/>
      <c r="E86" s="118"/>
      <c r="F86" s="118"/>
      <c r="G86" s="118" t="s">
        <v>217</v>
      </c>
      <c r="H86" s="19">
        <v>1253.06</v>
      </c>
      <c r="I86" s="118" t="s">
        <v>218</v>
      </c>
      <c r="J86" s="119">
        <v>2242.9699999999998</v>
      </c>
    </row>
    <row r="87" spans="1:10" s="115" customFormat="1" ht="0.9" customHeight="1" thickTop="1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0"/>
    </row>
    <row r="88" spans="1:10" s="115" customFormat="1" ht="18" customHeight="1" x14ac:dyDescent="0.25">
      <c r="A88" s="116" t="s">
        <v>788</v>
      </c>
      <c r="B88" s="101" t="s">
        <v>33</v>
      </c>
      <c r="C88" s="116" t="s">
        <v>34</v>
      </c>
      <c r="D88" s="116" t="s">
        <v>5</v>
      </c>
      <c r="E88" s="142" t="s">
        <v>198</v>
      </c>
      <c r="F88" s="142"/>
      <c r="G88" s="102" t="s">
        <v>35</v>
      </c>
      <c r="H88" s="101" t="s">
        <v>36</v>
      </c>
      <c r="I88" s="101" t="s">
        <v>37</v>
      </c>
      <c r="J88" s="101" t="s">
        <v>6</v>
      </c>
    </row>
    <row r="89" spans="1:10" s="115" customFormat="1" ht="24" customHeight="1" x14ac:dyDescent="0.25">
      <c r="A89" s="123" t="s">
        <v>199</v>
      </c>
      <c r="B89" s="9" t="s">
        <v>789</v>
      </c>
      <c r="C89" s="123" t="s">
        <v>40</v>
      </c>
      <c r="D89" s="123" t="s">
        <v>790</v>
      </c>
      <c r="E89" s="146" t="s">
        <v>234</v>
      </c>
      <c r="F89" s="146"/>
      <c r="G89" s="10" t="s">
        <v>44</v>
      </c>
      <c r="H89" s="13">
        <v>1</v>
      </c>
      <c r="I89" s="11">
        <v>1.38</v>
      </c>
      <c r="J89" s="11">
        <v>1.38</v>
      </c>
    </row>
    <row r="90" spans="1:10" s="115" customFormat="1" ht="24" customHeight="1" x14ac:dyDescent="0.25">
      <c r="A90" s="122" t="s">
        <v>201</v>
      </c>
      <c r="B90" s="14" t="s">
        <v>206</v>
      </c>
      <c r="C90" s="122" t="s">
        <v>52</v>
      </c>
      <c r="D90" s="122" t="s">
        <v>207</v>
      </c>
      <c r="E90" s="145" t="s">
        <v>204</v>
      </c>
      <c r="F90" s="145"/>
      <c r="G90" s="15" t="s">
        <v>205</v>
      </c>
      <c r="H90" s="16">
        <v>1.4999999999999999E-2</v>
      </c>
      <c r="I90" s="17">
        <v>92.27</v>
      </c>
      <c r="J90" s="17">
        <v>1.38</v>
      </c>
    </row>
    <row r="91" spans="1:10" s="115" customFormat="1" x14ac:dyDescent="0.25">
      <c r="A91" s="121"/>
      <c r="B91" s="121"/>
      <c r="C91" s="121"/>
      <c r="D91" s="121"/>
      <c r="E91" s="121" t="s">
        <v>212</v>
      </c>
      <c r="F91" s="18">
        <v>0.64105585670516141</v>
      </c>
      <c r="G91" s="121" t="s">
        <v>213</v>
      </c>
      <c r="H91" s="18">
        <v>0.72</v>
      </c>
      <c r="I91" s="121" t="s">
        <v>214</v>
      </c>
      <c r="J91" s="18">
        <v>1.36</v>
      </c>
    </row>
    <row r="92" spans="1:10" s="115" customFormat="1" x14ac:dyDescent="0.25">
      <c r="A92" s="121"/>
      <c r="B92" s="121"/>
      <c r="C92" s="121"/>
      <c r="D92" s="121"/>
      <c r="E92" s="121" t="s">
        <v>215</v>
      </c>
      <c r="F92" s="18">
        <v>0.3</v>
      </c>
      <c r="G92" s="121"/>
      <c r="H92" s="143" t="s">
        <v>216</v>
      </c>
      <c r="I92" s="143"/>
      <c r="J92" s="18">
        <v>1.68</v>
      </c>
    </row>
    <row r="93" spans="1:10" s="115" customFormat="1" ht="30" customHeight="1" thickBot="1" x14ac:dyDescent="0.3">
      <c r="A93" s="118"/>
      <c r="B93" s="118"/>
      <c r="C93" s="118"/>
      <c r="D93" s="118"/>
      <c r="E93" s="118"/>
      <c r="F93" s="118"/>
      <c r="G93" s="118" t="s">
        <v>217</v>
      </c>
      <c r="H93" s="19">
        <v>1253.06</v>
      </c>
      <c r="I93" s="118" t="s">
        <v>218</v>
      </c>
      <c r="J93" s="119">
        <v>2105.14</v>
      </c>
    </row>
    <row r="94" spans="1:10" s="115" customFormat="1" ht="0.9" customHeight="1" thickTop="1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</row>
    <row r="95" spans="1:10" s="115" customFormat="1" ht="24" customHeight="1" x14ac:dyDescent="0.25">
      <c r="A95" s="117" t="s">
        <v>47</v>
      </c>
      <c r="B95" s="117"/>
      <c r="C95" s="117"/>
      <c r="D95" s="117" t="s">
        <v>48</v>
      </c>
      <c r="E95" s="117"/>
      <c r="F95" s="139"/>
      <c r="G95" s="139"/>
      <c r="H95" s="5"/>
      <c r="I95" s="117"/>
      <c r="J95" s="6">
        <v>45684.79</v>
      </c>
    </row>
    <row r="96" spans="1:10" s="115" customFormat="1" ht="18" customHeight="1" x14ac:dyDescent="0.25">
      <c r="A96" s="116" t="s">
        <v>791</v>
      </c>
      <c r="B96" s="101" t="s">
        <v>33</v>
      </c>
      <c r="C96" s="116" t="s">
        <v>34</v>
      </c>
      <c r="D96" s="116" t="s">
        <v>5</v>
      </c>
      <c r="E96" s="142" t="s">
        <v>198</v>
      </c>
      <c r="F96" s="142"/>
      <c r="G96" s="102" t="s">
        <v>35</v>
      </c>
      <c r="H96" s="101" t="s">
        <v>36</v>
      </c>
      <c r="I96" s="101" t="s">
        <v>37</v>
      </c>
      <c r="J96" s="101" t="s">
        <v>6</v>
      </c>
    </row>
    <row r="97" spans="1:10" s="115" customFormat="1" ht="24" customHeight="1" x14ac:dyDescent="0.25">
      <c r="A97" s="123" t="s">
        <v>199</v>
      </c>
      <c r="B97" s="9" t="s">
        <v>49</v>
      </c>
      <c r="C97" s="123" t="s">
        <v>40</v>
      </c>
      <c r="D97" s="123" t="s">
        <v>50</v>
      </c>
      <c r="E97" s="146" t="s">
        <v>236</v>
      </c>
      <c r="F97" s="146"/>
      <c r="G97" s="10" t="s">
        <v>44</v>
      </c>
      <c r="H97" s="13">
        <v>1</v>
      </c>
      <c r="I97" s="11">
        <v>309.38</v>
      </c>
      <c r="J97" s="11">
        <v>309.38</v>
      </c>
    </row>
    <row r="98" spans="1:10" s="115" customFormat="1" ht="36" customHeight="1" x14ac:dyDescent="0.25">
      <c r="A98" s="122" t="s">
        <v>201</v>
      </c>
      <c r="B98" s="14" t="s">
        <v>237</v>
      </c>
      <c r="C98" s="122" t="s">
        <v>52</v>
      </c>
      <c r="D98" s="122" t="s">
        <v>238</v>
      </c>
      <c r="E98" s="145" t="s">
        <v>223</v>
      </c>
      <c r="F98" s="145"/>
      <c r="G98" s="15" t="s">
        <v>58</v>
      </c>
      <c r="H98" s="16">
        <v>0.01</v>
      </c>
      <c r="I98" s="17">
        <v>292.41000000000003</v>
      </c>
      <c r="J98" s="17">
        <v>2.92</v>
      </c>
    </row>
    <row r="99" spans="1:10" s="115" customFormat="1" ht="24" customHeight="1" x14ac:dyDescent="0.25">
      <c r="A99" s="122" t="s">
        <v>201</v>
      </c>
      <c r="B99" s="14" t="s">
        <v>239</v>
      </c>
      <c r="C99" s="122" t="s">
        <v>52</v>
      </c>
      <c r="D99" s="122" t="s">
        <v>240</v>
      </c>
      <c r="E99" s="145" t="s">
        <v>204</v>
      </c>
      <c r="F99" s="145"/>
      <c r="G99" s="15" t="s">
        <v>205</v>
      </c>
      <c r="H99" s="16">
        <v>1</v>
      </c>
      <c r="I99" s="17">
        <v>19.649999999999999</v>
      </c>
      <c r="J99" s="17">
        <v>19.649999999999999</v>
      </c>
    </row>
    <row r="100" spans="1:10" s="115" customFormat="1" ht="24" customHeight="1" x14ac:dyDescent="0.25">
      <c r="A100" s="122" t="s">
        <v>201</v>
      </c>
      <c r="B100" s="14" t="s">
        <v>224</v>
      </c>
      <c r="C100" s="122" t="s">
        <v>52</v>
      </c>
      <c r="D100" s="122" t="s">
        <v>225</v>
      </c>
      <c r="E100" s="145" t="s">
        <v>204</v>
      </c>
      <c r="F100" s="145"/>
      <c r="G100" s="15" t="s">
        <v>205</v>
      </c>
      <c r="H100" s="16">
        <v>2</v>
      </c>
      <c r="I100" s="17">
        <v>15.35</v>
      </c>
      <c r="J100" s="17">
        <v>30.7</v>
      </c>
    </row>
    <row r="101" spans="1:10" s="115" customFormat="1" ht="24" customHeight="1" x14ac:dyDescent="0.25">
      <c r="A101" s="120" t="s">
        <v>228</v>
      </c>
      <c r="B101" s="21" t="s">
        <v>241</v>
      </c>
      <c r="C101" s="120" t="s">
        <v>52</v>
      </c>
      <c r="D101" s="120" t="s">
        <v>242</v>
      </c>
      <c r="E101" s="144" t="s">
        <v>229</v>
      </c>
      <c r="F101" s="144"/>
      <c r="G101" s="22" t="s">
        <v>45</v>
      </c>
      <c r="H101" s="23">
        <v>4</v>
      </c>
      <c r="I101" s="24">
        <v>5.97</v>
      </c>
      <c r="J101" s="24">
        <v>23.88</v>
      </c>
    </row>
    <row r="102" spans="1:10" s="115" customFormat="1" ht="24" customHeight="1" x14ac:dyDescent="0.25">
      <c r="A102" s="120" t="s">
        <v>228</v>
      </c>
      <c r="B102" s="21" t="s">
        <v>243</v>
      </c>
      <c r="C102" s="120" t="s">
        <v>52</v>
      </c>
      <c r="D102" s="120" t="s">
        <v>244</v>
      </c>
      <c r="E102" s="144" t="s">
        <v>229</v>
      </c>
      <c r="F102" s="144"/>
      <c r="G102" s="22" t="s">
        <v>44</v>
      </c>
      <c r="H102" s="23">
        <v>1</v>
      </c>
      <c r="I102" s="24">
        <v>225</v>
      </c>
      <c r="J102" s="24">
        <v>225</v>
      </c>
    </row>
    <row r="103" spans="1:10" s="115" customFormat="1" ht="24" customHeight="1" x14ac:dyDescent="0.25">
      <c r="A103" s="120" t="s">
        <v>228</v>
      </c>
      <c r="B103" s="21" t="s">
        <v>245</v>
      </c>
      <c r="C103" s="120" t="s">
        <v>52</v>
      </c>
      <c r="D103" s="120" t="s">
        <v>246</v>
      </c>
      <c r="E103" s="144" t="s">
        <v>229</v>
      </c>
      <c r="F103" s="144"/>
      <c r="G103" s="22" t="s">
        <v>70</v>
      </c>
      <c r="H103" s="23">
        <v>0.11</v>
      </c>
      <c r="I103" s="24">
        <v>17.55</v>
      </c>
      <c r="J103" s="24">
        <v>1.93</v>
      </c>
    </row>
    <row r="104" spans="1:10" s="115" customFormat="1" ht="24" customHeight="1" x14ac:dyDescent="0.25">
      <c r="A104" s="120" t="s">
        <v>228</v>
      </c>
      <c r="B104" s="21" t="s">
        <v>247</v>
      </c>
      <c r="C104" s="120" t="s">
        <v>52</v>
      </c>
      <c r="D104" s="120" t="s">
        <v>248</v>
      </c>
      <c r="E104" s="144" t="s">
        <v>229</v>
      </c>
      <c r="F104" s="144"/>
      <c r="G104" s="22" t="s">
        <v>45</v>
      </c>
      <c r="H104" s="23">
        <v>1</v>
      </c>
      <c r="I104" s="24">
        <v>5.3</v>
      </c>
      <c r="J104" s="24">
        <v>5.3</v>
      </c>
    </row>
    <row r="105" spans="1:10" s="115" customFormat="1" x14ac:dyDescent="0.25">
      <c r="A105" s="121"/>
      <c r="B105" s="121"/>
      <c r="C105" s="121"/>
      <c r="D105" s="121"/>
      <c r="E105" s="121" t="s">
        <v>212</v>
      </c>
      <c r="F105" s="18">
        <v>17.464058449210466</v>
      </c>
      <c r="G105" s="121" t="s">
        <v>213</v>
      </c>
      <c r="H105" s="18">
        <v>19.59</v>
      </c>
      <c r="I105" s="121" t="s">
        <v>214</v>
      </c>
      <c r="J105" s="18">
        <v>37.049999999999997</v>
      </c>
    </row>
    <row r="106" spans="1:10" s="115" customFormat="1" x14ac:dyDescent="0.25">
      <c r="A106" s="121"/>
      <c r="B106" s="121"/>
      <c r="C106" s="121"/>
      <c r="D106" s="121"/>
      <c r="E106" s="121" t="s">
        <v>215</v>
      </c>
      <c r="F106" s="18">
        <v>67.72</v>
      </c>
      <c r="G106" s="121"/>
      <c r="H106" s="143" t="s">
        <v>216</v>
      </c>
      <c r="I106" s="143"/>
      <c r="J106" s="18">
        <v>377.1</v>
      </c>
    </row>
    <row r="107" spans="1:10" s="115" customFormat="1" ht="30" customHeight="1" thickBot="1" x14ac:dyDescent="0.3">
      <c r="A107" s="118"/>
      <c r="B107" s="118"/>
      <c r="C107" s="118"/>
      <c r="D107" s="118"/>
      <c r="E107" s="118"/>
      <c r="F107" s="118"/>
      <c r="G107" s="118" t="s">
        <v>217</v>
      </c>
      <c r="H107" s="19">
        <v>4.5</v>
      </c>
      <c r="I107" s="118" t="s">
        <v>218</v>
      </c>
      <c r="J107" s="119">
        <v>1696.95</v>
      </c>
    </row>
    <row r="108" spans="1:10" s="115" customFormat="1" ht="0.9" customHeight="1" thickTop="1" x14ac:dyDescent="0.25">
      <c r="A108" s="20"/>
      <c r="B108" s="20"/>
      <c r="C108" s="20"/>
      <c r="D108" s="20"/>
      <c r="E108" s="20"/>
      <c r="F108" s="20"/>
      <c r="G108" s="20"/>
      <c r="H108" s="20"/>
      <c r="I108" s="20"/>
      <c r="J108" s="20"/>
    </row>
    <row r="109" spans="1:10" s="115" customFormat="1" ht="18" customHeight="1" x14ac:dyDescent="0.25">
      <c r="A109" s="116" t="s">
        <v>792</v>
      </c>
      <c r="B109" s="101" t="s">
        <v>33</v>
      </c>
      <c r="C109" s="116" t="s">
        <v>34</v>
      </c>
      <c r="D109" s="116" t="s">
        <v>5</v>
      </c>
      <c r="E109" s="142" t="s">
        <v>198</v>
      </c>
      <c r="F109" s="142"/>
      <c r="G109" s="102" t="s">
        <v>35</v>
      </c>
      <c r="H109" s="101" t="s">
        <v>36</v>
      </c>
      <c r="I109" s="101" t="s">
        <v>37</v>
      </c>
      <c r="J109" s="101" t="s">
        <v>6</v>
      </c>
    </row>
    <row r="110" spans="1:10" s="115" customFormat="1" ht="24" customHeight="1" x14ac:dyDescent="0.25">
      <c r="A110" s="123" t="s">
        <v>199</v>
      </c>
      <c r="B110" s="9" t="s">
        <v>766</v>
      </c>
      <c r="C110" s="123" t="s">
        <v>40</v>
      </c>
      <c r="D110" s="123" t="s">
        <v>767</v>
      </c>
      <c r="E110" s="146" t="s">
        <v>200</v>
      </c>
      <c r="F110" s="146"/>
      <c r="G110" s="10" t="s">
        <v>768</v>
      </c>
      <c r="H110" s="13">
        <v>1</v>
      </c>
      <c r="I110" s="11">
        <v>20891.5</v>
      </c>
      <c r="J110" s="11">
        <v>20891.5</v>
      </c>
    </row>
    <row r="111" spans="1:10" s="115" customFormat="1" ht="24" customHeight="1" x14ac:dyDescent="0.25">
      <c r="A111" s="122" t="s">
        <v>201</v>
      </c>
      <c r="B111" s="14" t="s">
        <v>219</v>
      </c>
      <c r="C111" s="122" t="s">
        <v>40</v>
      </c>
      <c r="D111" s="122" t="s">
        <v>220</v>
      </c>
      <c r="E111" s="145" t="s">
        <v>221</v>
      </c>
      <c r="F111" s="145"/>
      <c r="G111" s="15" t="s">
        <v>46</v>
      </c>
      <c r="H111" s="16">
        <v>5</v>
      </c>
      <c r="I111" s="17">
        <v>751.38</v>
      </c>
      <c r="J111" s="17">
        <v>3756.9</v>
      </c>
    </row>
    <row r="112" spans="1:10" s="115" customFormat="1" ht="36" customHeight="1" x14ac:dyDescent="0.25">
      <c r="A112" s="122" t="s">
        <v>201</v>
      </c>
      <c r="B112" s="14" t="s">
        <v>1040</v>
      </c>
      <c r="C112" s="122" t="s">
        <v>52</v>
      </c>
      <c r="D112" s="122" t="s">
        <v>1041</v>
      </c>
      <c r="E112" s="145" t="s">
        <v>200</v>
      </c>
      <c r="F112" s="145"/>
      <c r="G112" s="15" t="s">
        <v>44</v>
      </c>
      <c r="H112" s="16">
        <v>10</v>
      </c>
      <c r="I112" s="17">
        <v>730.62</v>
      </c>
      <c r="J112" s="17">
        <v>7306.2</v>
      </c>
    </row>
    <row r="113" spans="1:10" s="115" customFormat="1" ht="36" customHeight="1" x14ac:dyDescent="0.25">
      <c r="A113" s="122" t="s">
        <v>201</v>
      </c>
      <c r="B113" s="14" t="s">
        <v>1042</v>
      </c>
      <c r="C113" s="122" t="s">
        <v>52</v>
      </c>
      <c r="D113" s="122" t="s">
        <v>1043</v>
      </c>
      <c r="E113" s="145" t="s">
        <v>200</v>
      </c>
      <c r="F113" s="145"/>
      <c r="G113" s="15" t="s">
        <v>44</v>
      </c>
      <c r="H113" s="16">
        <v>10</v>
      </c>
      <c r="I113" s="17">
        <v>901.46</v>
      </c>
      <c r="J113" s="17">
        <v>9014.6</v>
      </c>
    </row>
    <row r="114" spans="1:10" s="115" customFormat="1" ht="36" customHeight="1" x14ac:dyDescent="0.25">
      <c r="A114" s="122" t="s">
        <v>201</v>
      </c>
      <c r="B114" s="14" t="s">
        <v>1044</v>
      </c>
      <c r="C114" s="122" t="s">
        <v>52</v>
      </c>
      <c r="D114" s="122" t="s">
        <v>1045</v>
      </c>
      <c r="E114" s="145" t="s">
        <v>200</v>
      </c>
      <c r="F114" s="145"/>
      <c r="G114" s="15" t="s">
        <v>44</v>
      </c>
      <c r="H114" s="16">
        <v>1</v>
      </c>
      <c r="I114" s="17">
        <v>813.8</v>
      </c>
      <c r="J114" s="17">
        <v>813.8</v>
      </c>
    </row>
    <row r="115" spans="1:10" s="115" customFormat="1" x14ac:dyDescent="0.25">
      <c r="A115" s="121"/>
      <c r="B115" s="121"/>
      <c r="C115" s="121"/>
      <c r="D115" s="121"/>
      <c r="E115" s="121" t="s">
        <v>212</v>
      </c>
      <c r="F115" s="18">
        <v>1289.9033703</v>
      </c>
      <c r="G115" s="121" t="s">
        <v>213</v>
      </c>
      <c r="H115" s="18">
        <v>1446.63</v>
      </c>
      <c r="I115" s="121" t="s">
        <v>214</v>
      </c>
      <c r="J115" s="18">
        <v>2736.53</v>
      </c>
    </row>
    <row r="116" spans="1:10" s="115" customFormat="1" x14ac:dyDescent="0.25">
      <c r="A116" s="121"/>
      <c r="B116" s="121"/>
      <c r="C116" s="121"/>
      <c r="D116" s="121"/>
      <c r="E116" s="121" t="s">
        <v>215</v>
      </c>
      <c r="F116" s="18">
        <v>4573.1400000000003</v>
      </c>
      <c r="G116" s="121"/>
      <c r="H116" s="143" t="s">
        <v>216</v>
      </c>
      <c r="I116" s="143"/>
      <c r="J116" s="18">
        <v>25464.639999999999</v>
      </c>
    </row>
    <row r="117" spans="1:10" s="115" customFormat="1" ht="30" customHeight="1" thickBot="1" x14ac:dyDescent="0.3">
      <c r="A117" s="118"/>
      <c r="B117" s="118"/>
      <c r="C117" s="118"/>
      <c r="D117" s="118"/>
      <c r="E117" s="118"/>
      <c r="F117" s="118"/>
      <c r="G117" s="118" t="s">
        <v>217</v>
      </c>
      <c r="H117" s="19">
        <v>1</v>
      </c>
      <c r="I117" s="118" t="s">
        <v>218</v>
      </c>
      <c r="J117" s="119">
        <v>25464.639999999999</v>
      </c>
    </row>
    <row r="118" spans="1:10" s="115" customFormat="1" ht="0.9" customHeight="1" thickTop="1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0"/>
    </row>
    <row r="119" spans="1:10" s="115" customFormat="1" ht="18" customHeight="1" x14ac:dyDescent="0.25">
      <c r="A119" s="116" t="s">
        <v>793</v>
      </c>
      <c r="B119" s="101" t="s">
        <v>33</v>
      </c>
      <c r="C119" s="116" t="s">
        <v>34</v>
      </c>
      <c r="D119" s="116" t="s">
        <v>5</v>
      </c>
      <c r="E119" s="142" t="s">
        <v>198</v>
      </c>
      <c r="F119" s="142"/>
      <c r="G119" s="102" t="s">
        <v>35</v>
      </c>
      <c r="H119" s="101" t="s">
        <v>36</v>
      </c>
      <c r="I119" s="101" t="s">
        <v>37</v>
      </c>
      <c r="J119" s="101" t="s">
        <v>6</v>
      </c>
    </row>
    <row r="120" spans="1:10" s="115" customFormat="1" ht="36" customHeight="1" x14ac:dyDescent="0.25">
      <c r="A120" s="123" t="s">
        <v>199</v>
      </c>
      <c r="B120" s="9" t="s">
        <v>51</v>
      </c>
      <c r="C120" s="123" t="s">
        <v>52</v>
      </c>
      <c r="D120" s="123" t="s">
        <v>53</v>
      </c>
      <c r="E120" s="146" t="s">
        <v>234</v>
      </c>
      <c r="F120" s="146"/>
      <c r="G120" s="10" t="s">
        <v>45</v>
      </c>
      <c r="H120" s="13">
        <v>1</v>
      </c>
      <c r="I120" s="11">
        <v>42.8</v>
      </c>
      <c r="J120" s="11">
        <v>42.8</v>
      </c>
    </row>
    <row r="121" spans="1:10" s="115" customFormat="1" ht="36" customHeight="1" x14ac:dyDescent="0.25">
      <c r="A121" s="122" t="s">
        <v>201</v>
      </c>
      <c r="B121" s="14" t="s">
        <v>249</v>
      </c>
      <c r="C121" s="122" t="s">
        <v>52</v>
      </c>
      <c r="D121" s="122" t="s">
        <v>250</v>
      </c>
      <c r="E121" s="145" t="s">
        <v>251</v>
      </c>
      <c r="F121" s="145"/>
      <c r="G121" s="15" t="s">
        <v>252</v>
      </c>
      <c r="H121" s="16">
        <v>1.6799999999999999E-2</v>
      </c>
      <c r="I121" s="17">
        <v>24.5</v>
      </c>
      <c r="J121" s="17">
        <v>0.41</v>
      </c>
    </row>
    <row r="122" spans="1:10" s="115" customFormat="1" ht="36" customHeight="1" x14ac:dyDescent="0.25">
      <c r="A122" s="122" t="s">
        <v>201</v>
      </c>
      <c r="B122" s="14" t="s">
        <v>253</v>
      </c>
      <c r="C122" s="122" t="s">
        <v>52</v>
      </c>
      <c r="D122" s="122" t="s">
        <v>254</v>
      </c>
      <c r="E122" s="145" t="s">
        <v>251</v>
      </c>
      <c r="F122" s="145"/>
      <c r="G122" s="15" t="s">
        <v>255</v>
      </c>
      <c r="H122" s="16">
        <v>3.8999999999999998E-3</v>
      </c>
      <c r="I122" s="17">
        <v>26.96</v>
      </c>
      <c r="J122" s="17">
        <v>0.1</v>
      </c>
    </row>
    <row r="123" spans="1:10" s="115" customFormat="1" ht="36" customHeight="1" x14ac:dyDescent="0.25">
      <c r="A123" s="122" t="s">
        <v>201</v>
      </c>
      <c r="B123" s="14" t="s">
        <v>256</v>
      </c>
      <c r="C123" s="122" t="s">
        <v>52</v>
      </c>
      <c r="D123" s="122" t="s">
        <v>257</v>
      </c>
      <c r="E123" s="145" t="s">
        <v>223</v>
      </c>
      <c r="F123" s="145"/>
      <c r="G123" s="15" t="s">
        <v>58</v>
      </c>
      <c r="H123" s="16">
        <v>4.5999999999999999E-3</v>
      </c>
      <c r="I123" s="17">
        <v>387.06</v>
      </c>
      <c r="J123" s="17">
        <v>1.78</v>
      </c>
    </row>
    <row r="124" spans="1:10" s="115" customFormat="1" ht="24" customHeight="1" x14ac:dyDescent="0.25">
      <c r="A124" s="122" t="s">
        <v>201</v>
      </c>
      <c r="B124" s="14" t="s">
        <v>258</v>
      </c>
      <c r="C124" s="122" t="s">
        <v>52</v>
      </c>
      <c r="D124" s="122" t="s">
        <v>259</v>
      </c>
      <c r="E124" s="145" t="s">
        <v>234</v>
      </c>
      <c r="F124" s="145"/>
      <c r="G124" s="15" t="s">
        <v>46</v>
      </c>
      <c r="H124" s="16">
        <v>1.5</v>
      </c>
      <c r="I124" s="17">
        <v>1.84</v>
      </c>
      <c r="J124" s="17">
        <v>2.76</v>
      </c>
    </row>
    <row r="125" spans="1:10" s="115" customFormat="1" ht="24" customHeight="1" x14ac:dyDescent="0.25">
      <c r="A125" s="122" t="s">
        <v>201</v>
      </c>
      <c r="B125" s="14" t="s">
        <v>239</v>
      </c>
      <c r="C125" s="122" t="s">
        <v>52</v>
      </c>
      <c r="D125" s="122" t="s">
        <v>240</v>
      </c>
      <c r="E125" s="145" t="s">
        <v>204</v>
      </c>
      <c r="F125" s="145"/>
      <c r="G125" s="15" t="s">
        <v>205</v>
      </c>
      <c r="H125" s="16">
        <v>0.71250000000000002</v>
      </c>
      <c r="I125" s="17">
        <v>19.649999999999999</v>
      </c>
      <c r="J125" s="17">
        <v>14</v>
      </c>
    </row>
    <row r="126" spans="1:10" s="115" customFormat="1" ht="24" customHeight="1" x14ac:dyDescent="0.25">
      <c r="A126" s="122" t="s">
        <v>201</v>
      </c>
      <c r="B126" s="14" t="s">
        <v>260</v>
      </c>
      <c r="C126" s="122" t="s">
        <v>52</v>
      </c>
      <c r="D126" s="122" t="s">
        <v>261</v>
      </c>
      <c r="E126" s="145" t="s">
        <v>204</v>
      </c>
      <c r="F126" s="145"/>
      <c r="G126" s="15" t="s">
        <v>205</v>
      </c>
      <c r="H126" s="16">
        <v>0.35630000000000001</v>
      </c>
      <c r="I126" s="17">
        <v>16.47</v>
      </c>
      <c r="J126" s="17">
        <v>5.86</v>
      </c>
    </row>
    <row r="127" spans="1:10" s="115" customFormat="1" ht="24" customHeight="1" x14ac:dyDescent="0.25">
      <c r="A127" s="120" t="s">
        <v>228</v>
      </c>
      <c r="B127" s="21" t="s">
        <v>262</v>
      </c>
      <c r="C127" s="120" t="s">
        <v>52</v>
      </c>
      <c r="D127" s="120" t="s">
        <v>263</v>
      </c>
      <c r="E127" s="144" t="s">
        <v>229</v>
      </c>
      <c r="F127" s="144"/>
      <c r="G127" s="22" t="s">
        <v>45</v>
      </c>
      <c r="H127" s="23">
        <v>0.41249999999999998</v>
      </c>
      <c r="I127" s="24">
        <v>19.059999999999999</v>
      </c>
      <c r="J127" s="24">
        <v>7.86</v>
      </c>
    </row>
    <row r="128" spans="1:10" s="115" customFormat="1" ht="24" customHeight="1" x14ac:dyDescent="0.25">
      <c r="A128" s="120" t="s">
        <v>228</v>
      </c>
      <c r="B128" s="21" t="s">
        <v>264</v>
      </c>
      <c r="C128" s="120" t="s">
        <v>52</v>
      </c>
      <c r="D128" s="120" t="s">
        <v>265</v>
      </c>
      <c r="E128" s="144" t="s">
        <v>229</v>
      </c>
      <c r="F128" s="144"/>
      <c r="G128" s="22" t="s">
        <v>70</v>
      </c>
      <c r="H128" s="23">
        <v>0.111</v>
      </c>
      <c r="I128" s="24">
        <v>17.55</v>
      </c>
      <c r="J128" s="24">
        <v>1.94</v>
      </c>
    </row>
    <row r="129" spans="1:10" s="115" customFormat="1" ht="24" customHeight="1" x14ac:dyDescent="0.25">
      <c r="A129" s="120" t="s">
        <v>228</v>
      </c>
      <c r="B129" s="21" t="s">
        <v>247</v>
      </c>
      <c r="C129" s="120" t="s">
        <v>52</v>
      </c>
      <c r="D129" s="120" t="s">
        <v>248</v>
      </c>
      <c r="E129" s="144" t="s">
        <v>229</v>
      </c>
      <c r="F129" s="144"/>
      <c r="G129" s="22" t="s">
        <v>45</v>
      </c>
      <c r="H129" s="23">
        <v>0.74450000000000005</v>
      </c>
      <c r="I129" s="24">
        <v>5.3</v>
      </c>
      <c r="J129" s="24">
        <v>3.94</v>
      </c>
    </row>
    <row r="130" spans="1:10" s="115" customFormat="1" ht="24" customHeight="1" x14ac:dyDescent="0.25">
      <c r="A130" s="120" t="s">
        <v>228</v>
      </c>
      <c r="B130" s="21" t="s">
        <v>266</v>
      </c>
      <c r="C130" s="120" t="s">
        <v>52</v>
      </c>
      <c r="D130" s="120" t="s">
        <v>267</v>
      </c>
      <c r="E130" s="144" t="s">
        <v>229</v>
      </c>
      <c r="F130" s="144"/>
      <c r="G130" s="22" t="s">
        <v>45</v>
      </c>
      <c r="H130" s="23">
        <v>0.55000000000000004</v>
      </c>
      <c r="I130" s="24">
        <v>6.74</v>
      </c>
      <c r="J130" s="24">
        <v>3.7</v>
      </c>
    </row>
    <row r="131" spans="1:10" s="115" customFormat="1" ht="24" customHeight="1" x14ac:dyDescent="0.25">
      <c r="A131" s="120" t="s">
        <v>228</v>
      </c>
      <c r="B131" s="21" t="s">
        <v>268</v>
      </c>
      <c r="C131" s="120" t="s">
        <v>52</v>
      </c>
      <c r="D131" s="120" t="s">
        <v>269</v>
      </c>
      <c r="E131" s="144" t="s">
        <v>229</v>
      </c>
      <c r="F131" s="144"/>
      <c r="G131" s="22" t="s">
        <v>270</v>
      </c>
      <c r="H131" s="23">
        <v>2.5600000000000001E-2</v>
      </c>
      <c r="I131" s="24">
        <v>17.61</v>
      </c>
      <c r="J131" s="24">
        <v>0.45</v>
      </c>
    </row>
    <row r="132" spans="1:10" s="115" customFormat="1" x14ac:dyDescent="0.25">
      <c r="A132" s="121"/>
      <c r="B132" s="121"/>
      <c r="C132" s="121"/>
      <c r="D132" s="121"/>
      <c r="E132" s="121" t="s">
        <v>212</v>
      </c>
      <c r="F132" s="18">
        <v>8.4232854112656135</v>
      </c>
      <c r="G132" s="121" t="s">
        <v>213</v>
      </c>
      <c r="H132" s="18">
        <v>9.4499999999999993</v>
      </c>
      <c r="I132" s="121" t="s">
        <v>214</v>
      </c>
      <c r="J132" s="18">
        <v>17.87</v>
      </c>
    </row>
    <row r="133" spans="1:10" s="115" customFormat="1" x14ac:dyDescent="0.25">
      <c r="A133" s="121"/>
      <c r="B133" s="121"/>
      <c r="C133" s="121"/>
      <c r="D133" s="121"/>
      <c r="E133" s="121" t="s">
        <v>215</v>
      </c>
      <c r="F133" s="18">
        <v>9.36</v>
      </c>
      <c r="G133" s="121"/>
      <c r="H133" s="143" t="s">
        <v>216</v>
      </c>
      <c r="I133" s="143"/>
      <c r="J133" s="18">
        <v>52.16</v>
      </c>
    </row>
    <row r="134" spans="1:10" s="115" customFormat="1" ht="30" customHeight="1" thickBot="1" x14ac:dyDescent="0.3">
      <c r="A134" s="118"/>
      <c r="B134" s="118"/>
      <c r="C134" s="118"/>
      <c r="D134" s="118"/>
      <c r="E134" s="118"/>
      <c r="F134" s="118"/>
      <c r="G134" s="118" t="s">
        <v>217</v>
      </c>
      <c r="H134" s="19">
        <v>120</v>
      </c>
      <c r="I134" s="118" t="s">
        <v>218</v>
      </c>
      <c r="J134" s="119">
        <v>6259.2</v>
      </c>
    </row>
    <row r="135" spans="1:10" s="115" customFormat="1" ht="0.9" customHeight="1" thickTop="1" x14ac:dyDescent="0.25">
      <c r="A135" s="20"/>
      <c r="B135" s="20"/>
      <c r="C135" s="20"/>
      <c r="D135" s="20"/>
      <c r="E135" s="20"/>
      <c r="F135" s="20"/>
      <c r="G135" s="20"/>
      <c r="H135" s="20"/>
      <c r="I135" s="20"/>
      <c r="J135" s="20"/>
    </row>
    <row r="136" spans="1:10" s="115" customFormat="1" ht="18" customHeight="1" x14ac:dyDescent="0.25">
      <c r="A136" s="116" t="s">
        <v>1715</v>
      </c>
      <c r="B136" s="101" t="s">
        <v>33</v>
      </c>
      <c r="C136" s="116" t="s">
        <v>34</v>
      </c>
      <c r="D136" s="116" t="s">
        <v>5</v>
      </c>
      <c r="E136" s="142" t="s">
        <v>198</v>
      </c>
      <c r="F136" s="142"/>
      <c r="G136" s="102" t="s">
        <v>35</v>
      </c>
      <c r="H136" s="101" t="s">
        <v>36</v>
      </c>
      <c r="I136" s="101" t="s">
        <v>37</v>
      </c>
      <c r="J136" s="101" t="s">
        <v>6</v>
      </c>
    </row>
    <row r="137" spans="1:10" s="115" customFormat="1" ht="24" customHeight="1" x14ac:dyDescent="0.25">
      <c r="A137" s="123" t="s">
        <v>199</v>
      </c>
      <c r="B137" s="9" t="s">
        <v>54</v>
      </c>
      <c r="C137" s="123" t="s">
        <v>52</v>
      </c>
      <c r="D137" s="123" t="s">
        <v>55</v>
      </c>
      <c r="E137" s="146" t="s">
        <v>200</v>
      </c>
      <c r="F137" s="146"/>
      <c r="G137" s="10" t="s">
        <v>44</v>
      </c>
      <c r="H137" s="13">
        <v>1</v>
      </c>
      <c r="I137" s="11">
        <v>100.62</v>
      </c>
      <c r="J137" s="11">
        <v>100.62</v>
      </c>
    </row>
    <row r="138" spans="1:10" s="115" customFormat="1" ht="36" customHeight="1" x14ac:dyDescent="0.25">
      <c r="A138" s="122" t="s">
        <v>201</v>
      </c>
      <c r="B138" s="14" t="s">
        <v>249</v>
      </c>
      <c r="C138" s="122" t="s">
        <v>52</v>
      </c>
      <c r="D138" s="122" t="s">
        <v>250</v>
      </c>
      <c r="E138" s="145" t="s">
        <v>251</v>
      </c>
      <c r="F138" s="145"/>
      <c r="G138" s="15" t="s">
        <v>252</v>
      </c>
      <c r="H138" s="16">
        <v>1.9099999999999999E-2</v>
      </c>
      <c r="I138" s="17">
        <v>24.5</v>
      </c>
      <c r="J138" s="17">
        <v>0.46</v>
      </c>
    </row>
    <row r="139" spans="1:10" s="115" customFormat="1" ht="36" customHeight="1" x14ac:dyDescent="0.25">
      <c r="A139" s="122" t="s">
        <v>201</v>
      </c>
      <c r="B139" s="14" t="s">
        <v>253</v>
      </c>
      <c r="C139" s="122" t="s">
        <v>52</v>
      </c>
      <c r="D139" s="122" t="s">
        <v>254</v>
      </c>
      <c r="E139" s="145" t="s">
        <v>251</v>
      </c>
      <c r="F139" s="145"/>
      <c r="G139" s="15" t="s">
        <v>255</v>
      </c>
      <c r="H139" s="16">
        <v>4.4000000000000003E-3</v>
      </c>
      <c r="I139" s="17">
        <v>26.96</v>
      </c>
      <c r="J139" s="17">
        <v>0.11</v>
      </c>
    </row>
    <row r="140" spans="1:10" s="115" customFormat="1" ht="36" customHeight="1" x14ac:dyDescent="0.25">
      <c r="A140" s="122" t="s">
        <v>201</v>
      </c>
      <c r="B140" s="14" t="s">
        <v>256</v>
      </c>
      <c r="C140" s="122" t="s">
        <v>52</v>
      </c>
      <c r="D140" s="122" t="s">
        <v>257</v>
      </c>
      <c r="E140" s="145" t="s">
        <v>223</v>
      </c>
      <c r="F140" s="145"/>
      <c r="G140" s="15" t="s">
        <v>58</v>
      </c>
      <c r="H140" s="16">
        <v>1.5E-3</v>
      </c>
      <c r="I140" s="17">
        <v>387.06</v>
      </c>
      <c r="J140" s="17">
        <v>0.57999999999999996</v>
      </c>
    </row>
    <row r="141" spans="1:10" s="115" customFormat="1" ht="24" customHeight="1" x14ac:dyDescent="0.25">
      <c r="A141" s="122" t="s">
        <v>201</v>
      </c>
      <c r="B141" s="14" t="s">
        <v>239</v>
      </c>
      <c r="C141" s="122" t="s">
        <v>52</v>
      </c>
      <c r="D141" s="122" t="s">
        <v>240</v>
      </c>
      <c r="E141" s="145" t="s">
        <v>204</v>
      </c>
      <c r="F141" s="145"/>
      <c r="G141" s="15" t="s">
        <v>205</v>
      </c>
      <c r="H141" s="16">
        <v>0.61270000000000002</v>
      </c>
      <c r="I141" s="17">
        <v>19.649999999999999</v>
      </c>
      <c r="J141" s="17">
        <v>12.03</v>
      </c>
    </row>
    <row r="142" spans="1:10" s="115" customFormat="1" ht="24" customHeight="1" x14ac:dyDescent="0.25">
      <c r="A142" s="122" t="s">
        <v>201</v>
      </c>
      <c r="B142" s="14" t="s">
        <v>260</v>
      </c>
      <c r="C142" s="122" t="s">
        <v>52</v>
      </c>
      <c r="D142" s="122" t="s">
        <v>261</v>
      </c>
      <c r="E142" s="145" t="s">
        <v>204</v>
      </c>
      <c r="F142" s="145"/>
      <c r="G142" s="15" t="s">
        <v>205</v>
      </c>
      <c r="H142" s="16">
        <v>0.20419999999999999</v>
      </c>
      <c r="I142" s="17">
        <v>16.47</v>
      </c>
      <c r="J142" s="17">
        <v>3.36</v>
      </c>
    </row>
    <row r="143" spans="1:10" s="115" customFormat="1" ht="36" customHeight="1" x14ac:dyDescent="0.25">
      <c r="A143" s="120" t="s">
        <v>228</v>
      </c>
      <c r="B143" s="21" t="s">
        <v>271</v>
      </c>
      <c r="C143" s="120" t="s">
        <v>52</v>
      </c>
      <c r="D143" s="120" t="s">
        <v>272</v>
      </c>
      <c r="E143" s="144" t="s">
        <v>229</v>
      </c>
      <c r="F143" s="144"/>
      <c r="G143" s="22" t="s">
        <v>46</v>
      </c>
      <c r="H143" s="23">
        <v>0.43390000000000001</v>
      </c>
      <c r="I143" s="24">
        <v>50</v>
      </c>
      <c r="J143" s="24">
        <v>21.69</v>
      </c>
    </row>
    <row r="144" spans="1:10" s="115" customFormat="1" ht="24" customHeight="1" x14ac:dyDescent="0.25">
      <c r="A144" s="120" t="s">
        <v>228</v>
      </c>
      <c r="B144" s="21" t="s">
        <v>262</v>
      </c>
      <c r="C144" s="120" t="s">
        <v>52</v>
      </c>
      <c r="D144" s="120" t="s">
        <v>263</v>
      </c>
      <c r="E144" s="144" t="s">
        <v>229</v>
      </c>
      <c r="F144" s="144"/>
      <c r="G144" s="22" t="s">
        <v>45</v>
      </c>
      <c r="H144" s="23">
        <v>1.2273000000000001</v>
      </c>
      <c r="I144" s="24">
        <v>19.059999999999999</v>
      </c>
      <c r="J144" s="24">
        <v>23.39</v>
      </c>
    </row>
    <row r="145" spans="1:10" s="115" customFormat="1" ht="24" customHeight="1" x14ac:dyDescent="0.25">
      <c r="A145" s="120" t="s">
        <v>228</v>
      </c>
      <c r="B145" s="21" t="s">
        <v>273</v>
      </c>
      <c r="C145" s="120" t="s">
        <v>52</v>
      </c>
      <c r="D145" s="120" t="s">
        <v>274</v>
      </c>
      <c r="E145" s="144" t="s">
        <v>229</v>
      </c>
      <c r="F145" s="144"/>
      <c r="G145" s="22" t="s">
        <v>70</v>
      </c>
      <c r="H145" s="23">
        <v>4.2799999999999998E-2</v>
      </c>
      <c r="I145" s="24">
        <v>17.25</v>
      </c>
      <c r="J145" s="24">
        <v>0.73</v>
      </c>
    </row>
    <row r="146" spans="1:10" s="115" customFormat="1" ht="24" customHeight="1" x14ac:dyDescent="0.25">
      <c r="A146" s="120" t="s">
        <v>228</v>
      </c>
      <c r="B146" s="21" t="s">
        <v>275</v>
      </c>
      <c r="C146" s="120" t="s">
        <v>52</v>
      </c>
      <c r="D146" s="120" t="s">
        <v>276</v>
      </c>
      <c r="E146" s="144" t="s">
        <v>229</v>
      </c>
      <c r="F146" s="144"/>
      <c r="G146" s="22" t="s">
        <v>45</v>
      </c>
      <c r="H146" s="23">
        <v>1.6922999999999999</v>
      </c>
      <c r="I146" s="24">
        <v>22.62</v>
      </c>
      <c r="J146" s="24">
        <v>38.270000000000003</v>
      </c>
    </row>
    <row r="147" spans="1:10" s="115" customFormat="1" x14ac:dyDescent="0.25">
      <c r="A147" s="121"/>
      <c r="B147" s="121"/>
      <c r="C147" s="121"/>
      <c r="D147" s="121"/>
      <c r="E147" s="121" t="s">
        <v>212</v>
      </c>
      <c r="F147" s="18">
        <v>5.7883572943671933</v>
      </c>
      <c r="G147" s="121" t="s">
        <v>213</v>
      </c>
      <c r="H147" s="18">
        <v>6.49</v>
      </c>
      <c r="I147" s="121" t="s">
        <v>214</v>
      </c>
      <c r="J147" s="18">
        <v>12.280000000000001</v>
      </c>
    </row>
    <row r="148" spans="1:10" s="115" customFormat="1" x14ac:dyDescent="0.25">
      <c r="A148" s="121"/>
      <c r="B148" s="121"/>
      <c r="C148" s="121"/>
      <c r="D148" s="121"/>
      <c r="E148" s="121" t="s">
        <v>215</v>
      </c>
      <c r="F148" s="18">
        <v>22.02</v>
      </c>
      <c r="G148" s="121"/>
      <c r="H148" s="143" t="s">
        <v>216</v>
      </c>
      <c r="I148" s="143"/>
      <c r="J148" s="18">
        <v>122.64</v>
      </c>
    </row>
    <row r="149" spans="1:10" s="115" customFormat="1" ht="30" customHeight="1" thickBot="1" x14ac:dyDescent="0.3">
      <c r="A149" s="118"/>
      <c r="B149" s="118"/>
      <c r="C149" s="118"/>
      <c r="D149" s="118"/>
      <c r="E149" s="118"/>
      <c r="F149" s="118"/>
      <c r="G149" s="118" t="s">
        <v>217</v>
      </c>
      <c r="H149" s="19">
        <v>100</v>
      </c>
      <c r="I149" s="118" t="s">
        <v>218</v>
      </c>
      <c r="J149" s="119">
        <v>12264</v>
      </c>
    </row>
    <row r="150" spans="1:10" s="115" customFormat="1" ht="0.9" customHeight="1" thickTop="1" x14ac:dyDescent="0.25">
      <c r="A150" s="20"/>
      <c r="B150" s="20"/>
      <c r="C150" s="20"/>
      <c r="D150" s="20"/>
      <c r="E150" s="20"/>
      <c r="F150" s="20"/>
      <c r="G150" s="20"/>
      <c r="H150" s="20"/>
      <c r="I150" s="20"/>
      <c r="J150" s="20"/>
    </row>
    <row r="151" spans="1:10" s="115" customFormat="1" ht="24" customHeight="1" x14ac:dyDescent="0.25">
      <c r="A151" s="117" t="s">
        <v>56</v>
      </c>
      <c r="B151" s="117"/>
      <c r="C151" s="117"/>
      <c r="D151" s="117" t="s">
        <v>57</v>
      </c>
      <c r="E151" s="117"/>
      <c r="F151" s="139"/>
      <c r="G151" s="139"/>
      <c r="H151" s="5"/>
      <c r="I151" s="117"/>
      <c r="J151" s="6">
        <v>33574</v>
      </c>
    </row>
    <row r="152" spans="1:10" s="115" customFormat="1" ht="18" customHeight="1" x14ac:dyDescent="0.25">
      <c r="A152" s="116" t="s">
        <v>794</v>
      </c>
      <c r="B152" s="101" t="s">
        <v>33</v>
      </c>
      <c r="C152" s="116" t="s">
        <v>34</v>
      </c>
      <c r="D152" s="116" t="s">
        <v>5</v>
      </c>
      <c r="E152" s="142" t="s">
        <v>198</v>
      </c>
      <c r="F152" s="142"/>
      <c r="G152" s="102" t="s">
        <v>35</v>
      </c>
      <c r="H152" s="101" t="s">
        <v>36</v>
      </c>
      <c r="I152" s="101" t="s">
        <v>37</v>
      </c>
      <c r="J152" s="101" t="s">
        <v>6</v>
      </c>
    </row>
    <row r="153" spans="1:10" s="115" customFormat="1" ht="24" customHeight="1" x14ac:dyDescent="0.25">
      <c r="A153" s="123" t="s">
        <v>199</v>
      </c>
      <c r="B153" s="9" t="s">
        <v>795</v>
      </c>
      <c r="C153" s="123" t="s">
        <v>52</v>
      </c>
      <c r="D153" s="123" t="s">
        <v>796</v>
      </c>
      <c r="E153" s="146" t="s">
        <v>277</v>
      </c>
      <c r="F153" s="146"/>
      <c r="G153" s="10" t="s">
        <v>58</v>
      </c>
      <c r="H153" s="13">
        <v>1</v>
      </c>
      <c r="I153" s="11">
        <v>40.14</v>
      </c>
      <c r="J153" s="11">
        <v>40.14</v>
      </c>
    </row>
    <row r="154" spans="1:10" s="115" customFormat="1" ht="24" customHeight="1" x14ac:dyDescent="0.25">
      <c r="A154" s="122" t="s">
        <v>201</v>
      </c>
      <c r="B154" s="14" t="s">
        <v>224</v>
      </c>
      <c r="C154" s="122" t="s">
        <v>52</v>
      </c>
      <c r="D154" s="122" t="s">
        <v>225</v>
      </c>
      <c r="E154" s="145" t="s">
        <v>204</v>
      </c>
      <c r="F154" s="145"/>
      <c r="G154" s="15" t="s">
        <v>205</v>
      </c>
      <c r="H154" s="16">
        <v>2.3248000000000002</v>
      </c>
      <c r="I154" s="17">
        <v>15.35</v>
      </c>
      <c r="J154" s="17">
        <v>35.68</v>
      </c>
    </row>
    <row r="155" spans="1:10" s="115" customFormat="1" ht="24" customHeight="1" x14ac:dyDescent="0.25">
      <c r="A155" s="122" t="s">
        <v>201</v>
      </c>
      <c r="B155" s="14" t="s">
        <v>278</v>
      </c>
      <c r="C155" s="122" t="s">
        <v>52</v>
      </c>
      <c r="D155" s="122" t="s">
        <v>279</v>
      </c>
      <c r="E155" s="145" t="s">
        <v>204</v>
      </c>
      <c r="F155" s="145"/>
      <c r="G155" s="15" t="s">
        <v>205</v>
      </c>
      <c r="H155" s="16">
        <v>0.22500000000000001</v>
      </c>
      <c r="I155" s="17">
        <v>19.850000000000001</v>
      </c>
      <c r="J155" s="17">
        <v>4.46</v>
      </c>
    </row>
    <row r="156" spans="1:10" s="115" customFormat="1" x14ac:dyDescent="0.25">
      <c r="A156" s="121"/>
      <c r="B156" s="121"/>
      <c r="C156" s="121"/>
      <c r="D156" s="121"/>
      <c r="E156" s="121" t="s">
        <v>212</v>
      </c>
      <c r="F156" s="18">
        <v>13.391468300730615</v>
      </c>
      <c r="G156" s="121" t="s">
        <v>213</v>
      </c>
      <c r="H156" s="18">
        <v>15.02</v>
      </c>
      <c r="I156" s="121" t="s">
        <v>214</v>
      </c>
      <c r="J156" s="18">
        <v>28.41</v>
      </c>
    </row>
    <row r="157" spans="1:10" s="115" customFormat="1" x14ac:dyDescent="0.25">
      <c r="A157" s="121"/>
      <c r="B157" s="121"/>
      <c r="C157" s="121"/>
      <c r="D157" s="121"/>
      <c r="E157" s="121" t="s">
        <v>215</v>
      </c>
      <c r="F157" s="18">
        <v>8.7799999999999994</v>
      </c>
      <c r="G157" s="121"/>
      <c r="H157" s="143" t="s">
        <v>216</v>
      </c>
      <c r="I157" s="143"/>
      <c r="J157" s="18">
        <v>48.92</v>
      </c>
    </row>
    <row r="158" spans="1:10" s="115" customFormat="1" ht="30" customHeight="1" thickBot="1" x14ac:dyDescent="0.3">
      <c r="A158" s="118"/>
      <c r="B158" s="118"/>
      <c r="C158" s="118"/>
      <c r="D158" s="118"/>
      <c r="E158" s="118"/>
      <c r="F158" s="118"/>
      <c r="G158" s="118" t="s">
        <v>217</v>
      </c>
      <c r="H158" s="19">
        <v>28.61</v>
      </c>
      <c r="I158" s="118" t="s">
        <v>218</v>
      </c>
      <c r="J158" s="119">
        <v>1399.6</v>
      </c>
    </row>
    <row r="159" spans="1:10" s="115" customFormat="1" ht="0.9" customHeight="1" thickTop="1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0"/>
    </row>
    <row r="160" spans="1:10" s="115" customFormat="1" ht="18" customHeight="1" x14ac:dyDescent="0.25">
      <c r="A160" s="116" t="s">
        <v>797</v>
      </c>
      <c r="B160" s="101" t="s">
        <v>33</v>
      </c>
      <c r="C160" s="116" t="s">
        <v>34</v>
      </c>
      <c r="D160" s="116" t="s">
        <v>5</v>
      </c>
      <c r="E160" s="142" t="s">
        <v>198</v>
      </c>
      <c r="F160" s="142"/>
      <c r="G160" s="102" t="s">
        <v>35</v>
      </c>
      <c r="H160" s="101" t="s">
        <v>36</v>
      </c>
      <c r="I160" s="101" t="s">
        <v>37</v>
      </c>
      <c r="J160" s="101" t="s">
        <v>6</v>
      </c>
    </row>
    <row r="161" spans="1:10" s="115" customFormat="1" ht="24" customHeight="1" x14ac:dyDescent="0.25">
      <c r="A161" s="123" t="s">
        <v>199</v>
      </c>
      <c r="B161" s="9" t="s">
        <v>59</v>
      </c>
      <c r="C161" s="123" t="s">
        <v>52</v>
      </c>
      <c r="D161" s="123" t="s">
        <v>60</v>
      </c>
      <c r="E161" s="146" t="s">
        <v>277</v>
      </c>
      <c r="F161" s="146"/>
      <c r="G161" s="10" t="s">
        <v>45</v>
      </c>
      <c r="H161" s="13">
        <v>1</v>
      </c>
      <c r="I161" s="11">
        <v>0.47</v>
      </c>
      <c r="J161" s="11">
        <v>0.47</v>
      </c>
    </row>
    <row r="162" spans="1:10" s="115" customFormat="1" ht="24" customHeight="1" x14ac:dyDescent="0.25">
      <c r="A162" s="122" t="s">
        <v>201</v>
      </c>
      <c r="B162" s="14" t="s">
        <v>226</v>
      </c>
      <c r="C162" s="122" t="s">
        <v>52</v>
      </c>
      <c r="D162" s="122" t="s">
        <v>227</v>
      </c>
      <c r="E162" s="145" t="s">
        <v>204</v>
      </c>
      <c r="F162" s="145"/>
      <c r="G162" s="15" t="s">
        <v>205</v>
      </c>
      <c r="H162" s="16">
        <v>9.5999999999999992E-3</v>
      </c>
      <c r="I162" s="17">
        <v>20.02</v>
      </c>
      <c r="J162" s="17">
        <v>0.19</v>
      </c>
    </row>
    <row r="163" spans="1:10" s="115" customFormat="1" ht="24" customHeight="1" x14ac:dyDescent="0.25">
      <c r="A163" s="122" t="s">
        <v>201</v>
      </c>
      <c r="B163" s="14" t="s">
        <v>224</v>
      </c>
      <c r="C163" s="122" t="s">
        <v>52</v>
      </c>
      <c r="D163" s="122" t="s">
        <v>225</v>
      </c>
      <c r="E163" s="145" t="s">
        <v>204</v>
      </c>
      <c r="F163" s="145"/>
      <c r="G163" s="15" t="s">
        <v>205</v>
      </c>
      <c r="H163" s="16">
        <v>1.8800000000000001E-2</v>
      </c>
      <c r="I163" s="17">
        <v>15.35</v>
      </c>
      <c r="J163" s="17">
        <v>0.28000000000000003</v>
      </c>
    </row>
    <row r="164" spans="1:10" s="115" customFormat="1" x14ac:dyDescent="0.25">
      <c r="A164" s="121"/>
      <c r="B164" s="121"/>
      <c r="C164" s="121"/>
      <c r="D164" s="121"/>
      <c r="E164" s="121" t="s">
        <v>212</v>
      </c>
      <c r="F164" s="18">
        <v>0.16026396417629035</v>
      </c>
      <c r="G164" s="121" t="s">
        <v>213</v>
      </c>
      <c r="H164" s="18">
        <v>0.18</v>
      </c>
      <c r="I164" s="121" t="s">
        <v>214</v>
      </c>
      <c r="J164" s="18">
        <v>0.34</v>
      </c>
    </row>
    <row r="165" spans="1:10" s="115" customFormat="1" x14ac:dyDescent="0.25">
      <c r="A165" s="121"/>
      <c r="B165" s="121"/>
      <c r="C165" s="121"/>
      <c r="D165" s="121"/>
      <c r="E165" s="121" t="s">
        <v>215</v>
      </c>
      <c r="F165" s="18">
        <v>0.1</v>
      </c>
      <c r="G165" s="121"/>
      <c r="H165" s="143" t="s">
        <v>216</v>
      </c>
      <c r="I165" s="143"/>
      <c r="J165" s="18">
        <v>0.56999999999999995</v>
      </c>
    </row>
    <row r="166" spans="1:10" s="115" customFormat="1" ht="30" customHeight="1" thickBot="1" x14ac:dyDescent="0.3">
      <c r="A166" s="118"/>
      <c r="B166" s="118"/>
      <c r="C166" s="118"/>
      <c r="D166" s="118"/>
      <c r="E166" s="118"/>
      <c r="F166" s="118"/>
      <c r="G166" s="118" t="s">
        <v>217</v>
      </c>
      <c r="H166" s="19">
        <v>300</v>
      </c>
      <c r="I166" s="118" t="s">
        <v>218</v>
      </c>
      <c r="J166" s="119">
        <v>171</v>
      </c>
    </row>
    <row r="167" spans="1:10" s="115" customFormat="1" ht="0.9" customHeight="1" thickTop="1" x14ac:dyDescent="0.25">
      <c r="A167" s="20"/>
      <c r="B167" s="20"/>
      <c r="C167" s="20"/>
      <c r="D167" s="20"/>
      <c r="E167" s="20"/>
      <c r="F167" s="20"/>
      <c r="G167" s="20"/>
      <c r="H167" s="20"/>
      <c r="I167" s="20"/>
      <c r="J167" s="20"/>
    </row>
    <row r="168" spans="1:10" s="115" customFormat="1" ht="18" customHeight="1" x14ac:dyDescent="0.25">
      <c r="A168" s="116" t="s">
        <v>798</v>
      </c>
      <c r="B168" s="101" t="s">
        <v>33</v>
      </c>
      <c r="C168" s="116" t="s">
        <v>34</v>
      </c>
      <c r="D168" s="116" t="s">
        <v>5</v>
      </c>
      <c r="E168" s="142" t="s">
        <v>198</v>
      </c>
      <c r="F168" s="142"/>
      <c r="G168" s="102" t="s">
        <v>35</v>
      </c>
      <c r="H168" s="101" t="s">
        <v>36</v>
      </c>
      <c r="I168" s="101" t="s">
        <v>37</v>
      </c>
      <c r="J168" s="101" t="s">
        <v>6</v>
      </c>
    </row>
    <row r="169" spans="1:10" s="115" customFormat="1" ht="24" customHeight="1" x14ac:dyDescent="0.25">
      <c r="A169" s="123" t="s">
        <v>199</v>
      </c>
      <c r="B169" s="9" t="s">
        <v>799</v>
      </c>
      <c r="C169" s="123" t="s">
        <v>52</v>
      </c>
      <c r="D169" s="123" t="s">
        <v>800</v>
      </c>
      <c r="E169" s="146" t="s">
        <v>277</v>
      </c>
      <c r="F169" s="146"/>
      <c r="G169" s="10" t="s">
        <v>44</v>
      </c>
      <c r="H169" s="13">
        <v>1</v>
      </c>
      <c r="I169" s="11">
        <v>24.15</v>
      </c>
      <c r="J169" s="11">
        <v>24.15</v>
      </c>
    </row>
    <row r="170" spans="1:10" s="115" customFormat="1" ht="24" customHeight="1" x14ac:dyDescent="0.25">
      <c r="A170" s="122" t="s">
        <v>201</v>
      </c>
      <c r="B170" s="14" t="s">
        <v>278</v>
      </c>
      <c r="C170" s="122" t="s">
        <v>52</v>
      </c>
      <c r="D170" s="122" t="s">
        <v>279</v>
      </c>
      <c r="E170" s="145" t="s">
        <v>204</v>
      </c>
      <c r="F170" s="145"/>
      <c r="G170" s="15" t="s">
        <v>205</v>
      </c>
      <c r="H170" s="16">
        <v>0.36430000000000001</v>
      </c>
      <c r="I170" s="17">
        <v>19.850000000000001</v>
      </c>
      <c r="J170" s="17">
        <v>7.23</v>
      </c>
    </row>
    <row r="171" spans="1:10" s="115" customFormat="1" ht="24" customHeight="1" x14ac:dyDescent="0.25">
      <c r="A171" s="122" t="s">
        <v>201</v>
      </c>
      <c r="B171" s="14" t="s">
        <v>224</v>
      </c>
      <c r="C171" s="122" t="s">
        <v>52</v>
      </c>
      <c r="D171" s="122" t="s">
        <v>225</v>
      </c>
      <c r="E171" s="145" t="s">
        <v>204</v>
      </c>
      <c r="F171" s="145"/>
      <c r="G171" s="15" t="s">
        <v>205</v>
      </c>
      <c r="H171" s="16">
        <v>0.71560000000000001</v>
      </c>
      <c r="I171" s="17">
        <v>15.35</v>
      </c>
      <c r="J171" s="17">
        <v>10.98</v>
      </c>
    </row>
    <row r="172" spans="1:10" s="115" customFormat="1" ht="24" customHeight="1" x14ac:dyDescent="0.25">
      <c r="A172" s="120" t="s">
        <v>228</v>
      </c>
      <c r="B172" s="21" t="s">
        <v>1071</v>
      </c>
      <c r="C172" s="120" t="s">
        <v>52</v>
      </c>
      <c r="D172" s="120" t="s">
        <v>1072</v>
      </c>
      <c r="E172" s="144" t="s">
        <v>229</v>
      </c>
      <c r="F172" s="144"/>
      <c r="G172" s="22" t="s">
        <v>70</v>
      </c>
      <c r="H172" s="23">
        <v>9.8400000000000001E-2</v>
      </c>
      <c r="I172" s="24">
        <v>60.42</v>
      </c>
      <c r="J172" s="24">
        <v>5.94</v>
      </c>
    </row>
    <row r="173" spans="1:10" s="115" customFormat="1" x14ac:dyDescent="0.25">
      <c r="A173" s="121"/>
      <c r="B173" s="121"/>
      <c r="C173" s="121"/>
      <c r="D173" s="121"/>
      <c r="E173" s="121" t="s">
        <v>212</v>
      </c>
      <c r="F173" s="18">
        <v>6.2220127268442136</v>
      </c>
      <c r="G173" s="121" t="s">
        <v>213</v>
      </c>
      <c r="H173" s="18">
        <v>6.98</v>
      </c>
      <c r="I173" s="121" t="s">
        <v>214</v>
      </c>
      <c r="J173" s="18">
        <v>13.2</v>
      </c>
    </row>
    <row r="174" spans="1:10" s="115" customFormat="1" x14ac:dyDescent="0.25">
      <c r="A174" s="121"/>
      <c r="B174" s="121"/>
      <c r="C174" s="121"/>
      <c r="D174" s="121"/>
      <c r="E174" s="121" t="s">
        <v>215</v>
      </c>
      <c r="F174" s="18">
        <v>5.28</v>
      </c>
      <c r="G174" s="121"/>
      <c r="H174" s="143" t="s">
        <v>216</v>
      </c>
      <c r="I174" s="143"/>
      <c r="J174" s="18">
        <v>29.43</v>
      </c>
    </row>
    <row r="175" spans="1:10" s="115" customFormat="1" ht="30" customHeight="1" thickBot="1" x14ac:dyDescent="0.3">
      <c r="A175" s="118"/>
      <c r="B175" s="118"/>
      <c r="C175" s="118"/>
      <c r="D175" s="118"/>
      <c r="E175" s="118"/>
      <c r="F175" s="118"/>
      <c r="G175" s="118" t="s">
        <v>217</v>
      </c>
      <c r="H175" s="19">
        <v>55</v>
      </c>
      <c r="I175" s="118" t="s">
        <v>218</v>
      </c>
      <c r="J175" s="119">
        <v>1618.65</v>
      </c>
    </row>
    <row r="176" spans="1:10" s="115" customFormat="1" ht="0.9" customHeight="1" thickTop="1" x14ac:dyDescent="0.25">
      <c r="A176" s="20"/>
      <c r="B176" s="20"/>
      <c r="C176" s="20"/>
      <c r="D176" s="20"/>
      <c r="E176" s="20"/>
      <c r="F176" s="20"/>
      <c r="G176" s="20"/>
      <c r="H176" s="20"/>
      <c r="I176" s="20"/>
      <c r="J176" s="20"/>
    </row>
    <row r="177" spans="1:10" s="115" customFormat="1" ht="18" customHeight="1" x14ac:dyDescent="0.25">
      <c r="A177" s="116" t="s">
        <v>801</v>
      </c>
      <c r="B177" s="101" t="s">
        <v>33</v>
      </c>
      <c r="C177" s="116" t="s">
        <v>34</v>
      </c>
      <c r="D177" s="116" t="s">
        <v>5</v>
      </c>
      <c r="E177" s="142" t="s">
        <v>198</v>
      </c>
      <c r="F177" s="142"/>
      <c r="G177" s="102" t="s">
        <v>35</v>
      </c>
      <c r="H177" s="101" t="s">
        <v>36</v>
      </c>
      <c r="I177" s="101" t="s">
        <v>37</v>
      </c>
      <c r="J177" s="101" t="s">
        <v>6</v>
      </c>
    </row>
    <row r="178" spans="1:10" s="115" customFormat="1" ht="24" customHeight="1" x14ac:dyDescent="0.25">
      <c r="A178" s="123" t="s">
        <v>199</v>
      </c>
      <c r="B178" s="9" t="s">
        <v>802</v>
      </c>
      <c r="C178" s="123" t="s">
        <v>52</v>
      </c>
      <c r="D178" s="123" t="s">
        <v>803</v>
      </c>
      <c r="E178" s="146" t="s">
        <v>277</v>
      </c>
      <c r="F178" s="146"/>
      <c r="G178" s="10" t="s">
        <v>44</v>
      </c>
      <c r="H178" s="13">
        <v>1</v>
      </c>
      <c r="I178" s="11">
        <v>16.97</v>
      </c>
      <c r="J178" s="11">
        <v>16.97</v>
      </c>
    </row>
    <row r="179" spans="1:10" s="115" customFormat="1" ht="24" customHeight="1" x14ac:dyDescent="0.25">
      <c r="A179" s="122" t="s">
        <v>201</v>
      </c>
      <c r="B179" s="14" t="s">
        <v>280</v>
      </c>
      <c r="C179" s="122" t="s">
        <v>52</v>
      </c>
      <c r="D179" s="122" t="s">
        <v>281</v>
      </c>
      <c r="E179" s="145" t="s">
        <v>204</v>
      </c>
      <c r="F179" s="145"/>
      <c r="G179" s="15" t="s">
        <v>205</v>
      </c>
      <c r="H179" s="16">
        <v>0.25530000000000003</v>
      </c>
      <c r="I179" s="17">
        <v>23.26</v>
      </c>
      <c r="J179" s="17">
        <v>5.93</v>
      </c>
    </row>
    <row r="180" spans="1:10" s="115" customFormat="1" ht="24" customHeight="1" x14ac:dyDescent="0.25">
      <c r="A180" s="122" t="s">
        <v>201</v>
      </c>
      <c r="B180" s="14" t="s">
        <v>224</v>
      </c>
      <c r="C180" s="122" t="s">
        <v>52</v>
      </c>
      <c r="D180" s="122" t="s">
        <v>225</v>
      </c>
      <c r="E180" s="145" t="s">
        <v>204</v>
      </c>
      <c r="F180" s="145"/>
      <c r="G180" s="15" t="s">
        <v>205</v>
      </c>
      <c r="H180" s="16">
        <v>0.71950000000000003</v>
      </c>
      <c r="I180" s="17">
        <v>15.35</v>
      </c>
      <c r="J180" s="17">
        <v>11.04</v>
      </c>
    </row>
    <row r="181" spans="1:10" s="115" customFormat="1" x14ac:dyDescent="0.25">
      <c r="A181" s="121"/>
      <c r="B181" s="121"/>
      <c r="C181" s="121"/>
      <c r="D181" s="121"/>
      <c r="E181" s="121" t="s">
        <v>212</v>
      </c>
      <c r="F181" s="18">
        <v>5.8779165684657082</v>
      </c>
      <c r="G181" s="121" t="s">
        <v>213</v>
      </c>
      <c r="H181" s="18">
        <v>6.59</v>
      </c>
      <c r="I181" s="121" t="s">
        <v>214</v>
      </c>
      <c r="J181" s="18">
        <v>12.47</v>
      </c>
    </row>
    <row r="182" spans="1:10" s="115" customFormat="1" x14ac:dyDescent="0.25">
      <c r="A182" s="121"/>
      <c r="B182" s="121"/>
      <c r="C182" s="121"/>
      <c r="D182" s="121"/>
      <c r="E182" s="121" t="s">
        <v>215</v>
      </c>
      <c r="F182" s="18">
        <v>3.71</v>
      </c>
      <c r="G182" s="121"/>
      <c r="H182" s="143" t="s">
        <v>216</v>
      </c>
      <c r="I182" s="143"/>
      <c r="J182" s="18">
        <v>20.68</v>
      </c>
    </row>
    <row r="183" spans="1:10" s="115" customFormat="1" ht="30" customHeight="1" thickBot="1" x14ac:dyDescent="0.3">
      <c r="A183" s="118"/>
      <c r="B183" s="118"/>
      <c r="C183" s="118"/>
      <c r="D183" s="118"/>
      <c r="E183" s="118"/>
      <c r="F183" s="118"/>
      <c r="G183" s="118" t="s">
        <v>217</v>
      </c>
      <c r="H183" s="19">
        <v>40</v>
      </c>
      <c r="I183" s="118" t="s">
        <v>218</v>
      </c>
      <c r="J183" s="119">
        <v>827.2</v>
      </c>
    </row>
    <row r="184" spans="1:10" s="115" customFormat="1" ht="0.9" customHeight="1" thickTop="1" x14ac:dyDescent="0.25">
      <c r="A184" s="20"/>
      <c r="B184" s="20"/>
      <c r="C184" s="20"/>
      <c r="D184" s="20"/>
      <c r="E184" s="20"/>
      <c r="F184" s="20"/>
      <c r="G184" s="20"/>
      <c r="H184" s="20"/>
      <c r="I184" s="20"/>
      <c r="J184" s="20"/>
    </row>
    <row r="185" spans="1:10" s="115" customFormat="1" ht="18" customHeight="1" x14ac:dyDescent="0.25">
      <c r="A185" s="116" t="s">
        <v>804</v>
      </c>
      <c r="B185" s="101" t="s">
        <v>33</v>
      </c>
      <c r="C185" s="116" t="s">
        <v>34</v>
      </c>
      <c r="D185" s="116" t="s">
        <v>5</v>
      </c>
      <c r="E185" s="142" t="s">
        <v>198</v>
      </c>
      <c r="F185" s="142"/>
      <c r="G185" s="102" t="s">
        <v>35</v>
      </c>
      <c r="H185" s="101" t="s">
        <v>36</v>
      </c>
      <c r="I185" s="101" t="s">
        <v>37</v>
      </c>
      <c r="J185" s="101" t="s">
        <v>6</v>
      </c>
    </row>
    <row r="186" spans="1:10" s="115" customFormat="1" ht="24" customHeight="1" x14ac:dyDescent="0.25">
      <c r="A186" s="123" t="s">
        <v>199</v>
      </c>
      <c r="B186" s="9" t="s">
        <v>61</v>
      </c>
      <c r="C186" s="123" t="s">
        <v>52</v>
      </c>
      <c r="D186" s="123" t="s">
        <v>62</v>
      </c>
      <c r="E186" s="146" t="s">
        <v>277</v>
      </c>
      <c r="F186" s="146"/>
      <c r="G186" s="10" t="s">
        <v>46</v>
      </c>
      <c r="H186" s="13">
        <v>1</v>
      </c>
      <c r="I186" s="11">
        <v>0.47</v>
      </c>
      <c r="J186" s="11">
        <v>0.47</v>
      </c>
    </row>
    <row r="187" spans="1:10" s="115" customFormat="1" ht="24" customHeight="1" x14ac:dyDescent="0.25">
      <c r="A187" s="122" t="s">
        <v>201</v>
      </c>
      <c r="B187" s="14" t="s">
        <v>226</v>
      </c>
      <c r="C187" s="122" t="s">
        <v>52</v>
      </c>
      <c r="D187" s="122" t="s">
        <v>227</v>
      </c>
      <c r="E187" s="145" t="s">
        <v>204</v>
      </c>
      <c r="F187" s="145"/>
      <c r="G187" s="15" t="s">
        <v>205</v>
      </c>
      <c r="H187" s="16">
        <v>9.4999999999999998E-3</v>
      </c>
      <c r="I187" s="17">
        <v>20.02</v>
      </c>
      <c r="J187" s="17">
        <v>0.19</v>
      </c>
    </row>
    <row r="188" spans="1:10" s="115" customFormat="1" ht="24" customHeight="1" x14ac:dyDescent="0.25">
      <c r="A188" s="122" t="s">
        <v>201</v>
      </c>
      <c r="B188" s="14" t="s">
        <v>224</v>
      </c>
      <c r="C188" s="122" t="s">
        <v>52</v>
      </c>
      <c r="D188" s="122" t="s">
        <v>225</v>
      </c>
      <c r="E188" s="145" t="s">
        <v>204</v>
      </c>
      <c r="F188" s="145"/>
      <c r="G188" s="15" t="s">
        <v>205</v>
      </c>
      <c r="H188" s="16">
        <v>1.8700000000000001E-2</v>
      </c>
      <c r="I188" s="17">
        <v>15.35</v>
      </c>
      <c r="J188" s="17">
        <v>0.28000000000000003</v>
      </c>
    </row>
    <row r="189" spans="1:10" s="115" customFormat="1" x14ac:dyDescent="0.25">
      <c r="A189" s="121"/>
      <c r="B189" s="121"/>
      <c r="C189" s="121"/>
      <c r="D189" s="121"/>
      <c r="E189" s="121" t="s">
        <v>212</v>
      </c>
      <c r="F189" s="18">
        <v>0.16026396417629035</v>
      </c>
      <c r="G189" s="121" t="s">
        <v>213</v>
      </c>
      <c r="H189" s="18">
        <v>0.18</v>
      </c>
      <c r="I189" s="121" t="s">
        <v>214</v>
      </c>
      <c r="J189" s="18">
        <v>0.34</v>
      </c>
    </row>
    <row r="190" spans="1:10" s="115" customFormat="1" x14ac:dyDescent="0.25">
      <c r="A190" s="121"/>
      <c r="B190" s="121"/>
      <c r="C190" s="121"/>
      <c r="D190" s="121"/>
      <c r="E190" s="121" t="s">
        <v>215</v>
      </c>
      <c r="F190" s="18">
        <v>0.1</v>
      </c>
      <c r="G190" s="121"/>
      <c r="H190" s="143" t="s">
        <v>216</v>
      </c>
      <c r="I190" s="143"/>
      <c r="J190" s="18">
        <v>0.56999999999999995</v>
      </c>
    </row>
    <row r="191" spans="1:10" s="115" customFormat="1" ht="30" customHeight="1" thickBot="1" x14ac:dyDescent="0.3">
      <c r="A191" s="118"/>
      <c r="B191" s="118"/>
      <c r="C191" s="118"/>
      <c r="D191" s="118"/>
      <c r="E191" s="118"/>
      <c r="F191" s="118"/>
      <c r="G191" s="118" t="s">
        <v>217</v>
      </c>
      <c r="H191" s="19">
        <v>100</v>
      </c>
      <c r="I191" s="118" t="s">
        <v>218</v>
      </c>
      <c r="J191" s="119">
        <v>57</v>
      </c>
    </row>
    <row r="192" spans="1:10" s="115" customFormat="1" ht="0.9" customHeight="1" thickTop="1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</row>
    <row r="193" spans="1:10" s="115" customFormat="1" ht="18" customHeight="1" x14ac:dyDescent="0.25">
      <c r="A193" s="116" t="s">
        <v>805</v>
      </c>
      <c r="B193" s="101" t="s">
        <v>33</v>
      </c>
      <c r="C193" s="116" t="s">
        <v>34</v>
      </c>
      <c r="D193" s="116" t="s">
        <v>5</v>
      </c>
      <c r="E193" s="142" t="s">
        <v>198</v>
      </c>
      <c r="F193" s="142"/>
      <c r="G193" s="102" t="s">
        <v>35</v>
      </c>
      <c r="H193" s="101" t="s">
        <v>36</v>
      </c>
      <c r="I193" s="101" t="s">
        <v>37</v>
      </c>
      <c r="J193" s="101" t="s">
        <v>6</v>
      </c>
    </row>
    <row r="194" spans="1:10" s="115" customFormat="1" ht="24" customHeight="1" x14ac:dyDescent="0.25">
      <c r="A194" s="123" t="s">
        <v>199</v>
      </c>
      <c r="B194" s="9" t="s">
        <v>63</v>
      </c>
      <c r="C194" s="123" t="s">
        <v>40</v>
      </c>
      <c r="D194" s="123" t="s">
        <v>64</v>
      </c>
      <c r="E194" s="146" t="s">
        <v>282</v>
      </c>
      <c r="F194" s="146"/>
      <c r="G194" s="10" t="s">
        <v>58</v>
      </c>
      <c r="H194" s="13">
        <v>1</v>
      </c>
      <c r="I194" s="11">
        <v>20.5</v>
      </c>
      <c r="J194" s="11">
        <v>20.5</v>
      </c>
    </row>
    <row r="195" spans="1:10" s="115" customFormat="1" ht="24" customHeight="1" x14ac:dyDescent="0.25">
      <c r="A195" s="122" t="s">
        <v>201</v>
      </c>
      <c r="B195" s="14" t="s">
        <v>224</v>
      </c>
      <c r="C195" s="122" t="s">
        <v>52</v>
      </c>
      <c r="D195" s="122" t="s">
        <v>225</v>
      </c>
      <c r="E195" s="145" t="s">
        <v>204</v>
      </c>
      <c r="F195" s="145"/>
      <c r="G195" s="15" t="s">
        <v>205</v>
      </c>
      <c r="H195" s="16">
        <v>0.72</v>
      </c>
      <c r="I195" s="17">
        <v>15.35</v>
      </c>
      <c r="J195" s="17">
        <v>11.05</v>
      </c>
    </row>
    <row r="196" spans="1:10" s="115" customFormat="1" ht="48" customHeight="1" x14ac:dyDescent="0.25">
      <c r="A196" s="122" t="s">
        <v>201</v>
      </c>
      <c r="B196" s="14" t="s">
        <v>283</v>
      </c>
      <c r="C196" s="122" t="s">
        <v>52</v>
      </c>
      <c r="D196" s="122" t="s">
        <v>284</v>
      </c>
      <c r="E196" s="145" t="s">
        <v>251</v>
      </c>
      <c r="F196" s="145"/>
      <c r="G196" s="15" t="s">
        <v>252</v>
      </c>
      <c r="H196" s="16">
        <v>0.24</v>
      </c>
      <c r="I196" s="17">
        <v>39.4</v>
      </c>
      <c r="J196" s="17">
        <v>9.4499999999999993</v>
      </c>
    </row>
    <row r="197" spans="1:10" s="115" customFormat="1" x14ac:dyDescent="0.25">
      <c r="A197" s="121"/>
      <c r="B197" s="121"/>
      <c r="C197" s="121"/>
      <c r="D197" s="121"/>
      <c r="E197" s="121" t="s">
        <v>212</v>
      </c>
      <c r="F197" s="18">
        <v>5.5432477020975721</v>
      </c>
      <c r="G197" s="121" t="s">
        <v>213</v>
      </c>
      <c r="H197" s="18">
        <v>6.22</v>
      </c>
      <c r="I197" s="121" t="s">
        <v>214</v>
      </c>
      <c r="J197" s="18">
        <v>11.76</v>
      </c>
    </row>
    <row r="198" spans="1:10" s="115" customFormat="1" x14ac:dyDescent="0.25">
      <c r="A198" s="121"/>
      <c r="B198" s="121"/>
      <c r="C198" s="121"/>
      <c r="D198" s="121"/>
      <c r="E198" s="121" t="s">
        <v>215</v>
      </c>
      <c r="F198" s="18">
        <v>4.4800000000000004</v>
      </c>
      <c r="G198" s="121"/>
      <c r="H198" s="143" t="s">
        <v>216</v>
      </c>
      <c r="I198" s="143"/>
      <c r="J198" s="18">
        <v>24.98</v>
      </c>
    </row>
    <row r="199" spans="1:10" s="115" customFormat="1" ht="30" customHeight="1" thickBot="1" x14ac:dyDescent="0.3">
      <c r="A199" s="118"/>
      <c r="B199" s="118"/>
      <c r="C199" s="118"/>
      <c r="D199" s="118"/>
      <c r="E199" s="118"/>
      <c r="F199" s="118"/>
      <c r="G199" s="118" t="s">
        <v>217</v>
      </c>
      <c r="H199" s="19">
        <v>120</v>
      </c>
      <c r="I199" s="118" t="s">
        <v>218</v>
      </c>
      <c r="J199" s="119">
        <v>2997.6</v>
      </c>
    </row>
    <row r="200" spans="1:10" s="115" customFormat="1" ht="0.9" customHeight="1" thickTop="1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</row>
    <row r="201" spans="1:10" s="115" customFormat="1" ht="18" customHeight="1" x14ac:dyDescent="0.25">
      <c r="A201" s="116" t="s">
        <v>806</v>
      </c>
      <c r="B201" s="101" t="s">
        <v>33</v>
      </c>
      <c r="C201" s="116" t="s">
        <v>34</v>
      </c>
      <c r="D201" s="116" t="s">
        <v>5</v>
      </c>
      <c r="E201" s="142" t="s">
        <v>198</v>
      </c>
      <c r="F201" s="142"/>
      <c r="G201" s="102" t="s">
        <v>35</v>
      </c>
      <c r="H201" s="101" t="s">
        <v>36</v>
      </c>
      <c r="I201" s="101" t="s">
        <v>37</v>
      </c>
      <c r="J201" s="101" t="s">
        <v>6</v>
      </c>
    </row>
    <row r="202" spans="1:10" s="115" customFormat="1" ht="24" customHeight="1" x14ac:dyDescent="0.25">
      <c r="A202" s="123" t="s">
        <v>199</v>
      </c>
      <c r="B202" s="9" t="s">
        <v>807</v>
      </c>
      <c r="C202" s="123" t="s">
        <v>52</v>
      </c>
      <c r="D202" s="123" t="s">
        <v>808</v>
      </c>
      <c r="E202" s="146" t="s">
        <v>277</v>
      </c>
      <c r="F202" s="146"/>
      <c r="G202" s="10" t="s">
        <v>44</v>
      </c>
      <c r="H202" s="13">
        <v>1</v>
      </c>
      <c r="I202" s="11">
        <v>6.57</v>
      </c>
      <c r="J202" s="11">
        <v>6.57</v>
      </c>
    </row>
    <row r="203" spans="1:10" s="115" customFormat="1" ht="24" customHeight="1" x14ac:dyDescent="0.25">
      <c r="A203" s="122" t="s">
        <v>201</v>
      </c>
      <c r="B203" s="14" t="s">
        <v>224</v>
      </c>
      <c r="C203" s="122" t="s">
        <v>52</v>
      </c>
      <c r="D203" s="122" t="s">
        <v>225</v>
      </c>
      <c r="E203" s="145" t="s">
        <v>204</v>
      </c>
      <c r="F203" s="145"/>
      <c r="G203" s="15" t="s">
        <v>205</v>
      </c>
      <c r="H203" s="16">
        <v>0.25819999999999999</v>
      </c>
      <c r="I203" s="17">
        <v>15.35</v>
      </c>
      <c r="J203" s="17">
        <v>3.96</v>
      </c>
    </row>
    <row r="204" spans="1:10" s="115" customFormat="1" ht="24" customHeight="1" x14ac:dyDescent="0.25">
      <c r="A204" s="122" t="s">
        <v>201</v>
      </c>
      <c r="B204" s="14" t="s">
        <v>278</v>
      </c>
      <c r="C204" s="122" t="s">
        <v>52</v>
      </c>
      <c r="D204" s="122" t="s">
        <v>279</v>
      </c>
      <c r="E204" s="145" t="s">
        <v>204</v>
      </c>
      <c r="F204" s="145"/>
      <c r="G204" s="15" t="s">
        <v>205</v>
      </c>
      <c r="H204" s="16">
        <v>0.13150000000000001</v>
      </c>
      <c r="I204" s="17">
        <v>19.850000000000001</v>
      </c>
      <c r="J204" s="17">
        <v>2.61</v>
      </c>
    </row>
    <row r="205" spans="1:10" s="115" customFormat="1" x14ac:dyDescent="0.25">
      <c r="A205" s="121"/>
      <c r="B205" s="121"/>
      <c r="C205" s="121"/>
      <c r="D205" s="121"/>
      <c r="E205" s="121" t="s">
        <v>212</v>
      </c>
      <c r="F205" s="18">
        <v>2.2436954984680653</v>
      </c>
      <c r="G205" s="121" t="s">
        <v>213</v>
      </c>
      <c r="H205" s="18">
        <v>2.52</v>
      </c>
      <c r="I205" s="121" t="s">
        <v>214</v>
      </c>
      <c r="J205" s="18">
        <v>4.76</v>
      </c>
    </row>
    <row r="206" spans="1:10" s="115" customFormat="1" x14ac:dyDescent="0.25">
      <c r="A206" s="121"/>
      <c r="B206" s="121"/>
      <c r="C206" s="121"/>
      <c r="D206" s="121"/>
      <c r="E206" s="121" t="s">
        <v>215</v>
      </c>
      <c r="F206" s="18">
        <v>1.43</v>
      </c>
      <c r="G206" s="121"/>
      <c r="H206" s="143" t="s">
        <v>216</v>
      </c>
      <c r="I206" s="143"/>
      <c r="J206" s="18">
        <v>8</v>
      </c>
    </row>
    <row r="207" spans="1:10" s="115" customFormat="1" ht="30" customHeight="1" thickBot="1" x14ac:dyDescent="0.3">
      <c r="A207" s="118"/>
      <c r="B207" s="118"/>
      <c r="C207" s="118"/>
      <c r="D207" s="118"/>
      <c r="E207" s="118"/>
      <c r="F207" s="118"/>
      <c r="G207" s="118" t="s">
        <v>217</v>
      </c>
      <c r="H207" s="19">
        <v>180</v>
      </c>
      <c r="I207" s="118" t="s">
        <v>218</v>
      </c>
      <c r="J207" s="119">
        <v>1440</v>
      </c>
    </row>
    <row r="208" spans="1:10" s="115" customFormat="1" ht="0.9" customHeight="1" thickTop="1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</row>
    <row r="209" spans="1:10" s="115" customFormat="1" ht="18" customHeight="1" x14ac:dyDescent="0.25">
      <c r="A209" s="116" t="s">
        <v>809</v>
      </c>
      <c r="B209" s="101" t="s">
        <v>33</v>
      </c>
      <c r="C209" s="116" t="s">
        <v>34</v>
      </c>
      <c r="D209" s="116" t="s">
        <v>5</v>
      </c>
      <c r="E209" s="142" t="s">
        <v>198</v>
      </c>
      <c r="F209" s="142"/>
      <c r="G209" s="102" t="s">
        <v>35</v>
      </c>
      <c r="H209" s="101" t="s">
        <v>36</v>
      </c>
      <c r="I209" s="101" t="s">
        <v>37</v>
      </c>
      <c r="J209" s="101" t="s">
        <v>6</v>
      </c>
    </row>
    <row r="210" spans="1:10" s="115" customFormat="1" ht="24" customHeight="1" x14ac:dyDescent="0.25">
      <c r="A210" s="123" t="s">
        <v>199</v>
      </c>
      <c r="B210" s="9" t="s">
        <v>810</v>
      </c>
      <c r="C210" s="123" t="s">
        <v>40</v>
      </c>
      <c r="D210" s="123" t="s">
        <v>811</v>
      </c>
      <c r="E210" s="146" t="s">
        <v>1073</v>
      </c>
      <c r="F210" s="146"/>
      <c r="G210" s="10" t="s">
        <v>44</v>
      </c>
      <c r="H210" s="13">
        <v>1</v>
      </c>
      <c r="I210" s="11">
        <v>46.11</v>
      </c>
      <c r="J210" s="11">
        <v>46.11</v>
      </c>
    </row>
    <row r="211" spans="1:10" s="115" customFormat="1" ht="24" customHeight="1" x14ac:dyDescent="0.25">
      <c r="A211" s="122" t="s">
        <v>201</v>
      </c>
      <c r="B211" s="14" t="s">
        <v>224</v>
      </c>
      <c r="C211" s="122" t="s">
        <v>52</v>
      </c>
      <c r="D211" s="122" t="s">
        <v>225</v>
      </c>
      <c r="E211" s="145" t="s">
        <v>204</v>
      </c>
      <c r="F211" s="145"/>
      <c r="G211" s="15" t="s">
        <v>205</v>
      </c>
      <c r="H211" s="16">
        <v>2.5</v>
      </c>
      <c r="I211" s="17">
        <v>15.35</v>
      </c>
      <c r="J211" s="17">
        <v>38.369999999999997</v>
      </c>
    </row>
    <row r="212" spans="1:10" s="115" customFormat="1" ht="24" customHeight="1" x14ac:dyDescent="0.25">
      <c r="A212" s="122" t="s">
        <v>201</v>
      </c>
      <c r="B212" s="14" t="s">
        <v>278</v>
      </c>
      <c r="C212" s="122" t="s">
        <v>52</v>
      </c>
      <c r="D212" s="122" t="s">
        <v>279</v>
      </c>
      <c r="E212" s="145" t="s">
        <v>204</v>
      </c>
      <c r="F212" s="145"/>
      <c r="G212" s="15" t="s">
        <v>205</v>
      </c>
      <c r="H212" s="16">
        <v>0.39</v>
      </c>
      <c r="I212" s="17">
        <v>19.850000000000001</v>
      </c>
      <c r="J212" s="17">
        <v>7.74</v>
      </c>
    </row>
    <row r="213" spans="1:10" s="115" customFormat="1" x14ac:dyDescent="0.25">
      <c r="A213" s="121"/>
      <c r="B213" s="121"/>
      <c r="C213" s="121"/>
      <c r="D213" s="121"/>
      <c r="E213" s="121" t="s">
        <v>212</v>
      </c>
      <c r="F213" s="18">
        <v>15.460758897006835</v>
      </c>
      <c r="G213" s="121" t="s">
        <v>213</v>
      </c>
      <c r="H213" s="18">
        <v>17.34</v>
      </c>
      <c r="I213" s="121" t="s">
        <v>214</v>
      </c>
      <c r="J213" s="18">
        <v>32.799999999999997</v>
      </c>
    </row>
    <row r="214" spans="1:10" s="115" customFormat="1" x14ac:dyDescent="0.25">
      <c r="A214" s="121"/>
      <c r="B214" s="121"/>
      <c r="C214" s="121"/>
      <c r="D214" s="121"/>
      <c r="E214" s="121" t="s">
        <v>215</v>
      </c>
      <c r="F214" s="18">
        <v>10.09</v>
      </c>
      <c r="G214" s="121"/>
      <c r="H214" s="143" t="s">
        <v>216</v>
      </c>
      <c r="I214" s="143"/>
      <c r="J214" s="18">
        <v>56.2</v>
      </c>
    </row>
    <row r="215" spans="1:10" s="115" customFormat="1" ht="30" customHeight="1" thickBot="1" x14ac:dyDescent="0.3">
      <c r="A215" s="118"/>
      <c r="B215" s="118"/>
      <c r="C215" s="118"/>
      <c r="D215" s="118"/>
      <c r="E215" s="118"/>
      <c r="F215" s="118"/>
      <c r="G215" s="118" t="s">
        <v>217</v>
      </c>
      <c r="H215" s="19">
        <v>445.96</v>
      </c>
      <c r="I215" s="118" t="s">
        <v>218</v>
      </c>
      <c r="J215" s="119">
        <v>25062.95</v>
      </c>
    </row>
    <row r="216" spans="1:10" s="115" customFormat="1" ht="0.9" customHeight="1" thickTop="1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</row>
    <row r="217" spans="1:10" s="115" customFormat="1" ht="24" customHeight="1" x14ac:dyDescent="0.25">
      <c r="A217" s="117" t="s">
        <v>13</v>
      </c>
      <c r="B217" s="117"/>
      <c r="C217" s="117"/>
      <c r="D217" s="117" t="s">
        <v>755</v>
      </c>
      <c r="E217" s="117"/>
      <c r="F217" s="139"/>
      <c r="G217" s="139"/>
      <c r="H217" s="5"/>
      <c r="I217" s="117"/>
      <c r="J217" s="6">
        <v>16042.95</v>
      </c>
    </row>
    <row r="218" spans="1:10" s="115" customFormat="1" ht="18" customHeight="1" x14ac:dyDescent="0.25">
      <c r="A218" s="116" t="s">
        <v>65</v>
      </c>
      <c r="B218" s="101" t="s">
        <v>33</v>
      </c>
      <c r="C218" s="116" t="s">
        <v>34</v>
      </c>
      <c r="D218" s="116" t="s">
        <v>5</v>
      </c>
      <c r="E218" s="142" t="s">
        <v>198</v>
      </c>
      <c r="F218" s="142"/>
      <c r="G218" s="102" t="s">
        <v>35</v>
      </c>
      <c r="H218" s="101" t="s">
        <v>36</v>
      </c>
      <c r="I218" s="101" t="s">
        <v>37</v>
      </c>
      <c r="J218" s="101" t="s">
        <v>6</v>
      </c>
    </row>
    <row r="219" spans="1:10" s="115" customFormat="1" ht="24" customHeight="1" x14ac:dyDescent="0.25">
      <c r="A219" s="123" t="s">
        <v>199</v>
      </c>
      <c r="B219" s="9" t="s">
        <v>812</v>
      </c>
      <c r="C219" s="123" t="s">
        <v>52</v>
      </c>
      <c r="D219" s="123" t="s">
        <v>813</v>
      </c>
      <c r="E219" s="146" t="s">
        <v>285</v>
      </c>
      <c r="F219" s="146"/>
      <c r="G219" s="10" t="s">
        <v>58</v>
      </c>
      <c r="H219" s="13">
        <v>1</v>
      </c>
      <c r="I219" s="11">
        <v>60.72</v>
      </c>
      <c r="J219" s="11">
        <v>60.72</v>
      </c>
    </row>
    <row r="220" spans="1:10" s="115" customFormat="1" ht="24" customHeight="1" x14ac:dyDescent="0.25">
      <c r="A220" s="122" t="s">
        <v>201</v>
      </c>
      <c r="B220" s="14" t="s">
        <v>224</v>
      </c>
      <c r="C220" s="122" t="s">
        <v>52</v>
      </c>
      <c r="D220" s="122" t="s">
        <v>225</v>
      </c>
      <c r="E220" s="145" t="s">
        <v>204</v>
      </c>
      <c r="F220" s="145"/>
      <c r="G220" s="15" t="s">
        <v>205</v>
      </c>
      <c r="H220" s="16">
        <v>3.956</v>
      </c>
      <c r="I220" s="17">
        <v>15.35</v>
      </c>
      <c r="J220" s="17">
        <v>60.72</v>
      </c>
    </row>
    <row r="221" spans="1:10" s="115" customFormat="1" x14ac:dyDescent="0.25">
      <c r="A221" s="121"/>
      <c r="B221" s="121"/>
      <c r="C221" s="121"/>
      <c r="D221" s="121"/>
      <c r="E221" s="121" t="s">
        <v>212</v>
      </c>
      <c r="F221" s="18">
        <v>20.061277398067404</v>
      </c>
      <c r="G221" s="121" t="s">
        <v>213</v>
      </c>
      <c r="H221" s="18">
        <v>22.5</v>
      </c>
      <c r="I221" s="121" t="s">
        <v>214</v>
      </c>
      <c r="J221" s="18">
        <v>42.56</v>
      </c>
    </row>
    <row r="222" spans="1:10" s="115" customFormat="1" x14ac:dyDescent="0.25">
      <c r="A222" s="121"/>
      <c r="B222" s="121"/>
      <c r="C222" s="121"/>
      <c r="D222" s="121"/>
      <c r="E222" s="121" t="s">
        <v>215</v>
      </c>
      <c r="F222" s="18">
        <v>13.29</v>
      </c>
      <c r="G222" s="121"/>
      <c r="H222" s="143" t="s">
        <v>216</v>
      </c>
      <c r="I222" s="143"/>
      <c r="J222" s="18">
        <v>74.010000000000005</v>
      </c>
    </row>
    <row r="223" spans="1:10" s="115" customFormat="1" ht="30" customHeight="1" thickBot="1" x14ac:dyDescent="0.3">
      <c r="A223" s="118"/>
      <c r="B223" s="118"/>
      <c r="C223" s="118"/>
      <c r="D223" s="118"/>
      <c r="E223" s="118"/>
      <c r="F223" s="118"/>
      <c r="G223" s="118" t="s">
        <v>217</v>
      </c>
      <c r="H223" s="19">
        <v>120</v>
      </c>
      <c r="I223" s="118" t="s">
        <v>218</v>
      </c>
      <c r="J223" s="119">
        <v>8881.2000000000007</v>
      </c>
    </row>
    <row r="224" spans="1:10" s="115" customFormat="1" ht="0.9" customHeight="1" thickTop="1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</row>
    <row r="225" spans="1:10" s="115" customFormat="1" ht="18" customHeight="1" x14ac:dyDescent="0.25">
      <c r="A225" s="116" t="s">
        <v>66</v>
      </c>
      <c r="B225" s="101" t="s">
        <v>33</v>
      </c>
      <c r="C225" s="116" t="s">
        <v>34</v>
      </c>
      <c r="D225" s="116" t="s">
        <v>5</v>
      </c>
      <c r="E225" s="142" t="s">
        <v>198</v>
      </c>
      <c r="F225" s="142"/>
      <c r="G225" s="102" t="s">
        <v>35</v>
      </c>
      <c r="H225" s="101" t="s">
        <v>36</v>
      </c>
      <c r="I225" s="101" t="s">
        <v>37</v>
      </c>
      <c r="J225" s="101" t="s">
        <v>6</v>
      </c>
    </row>
    <row r="226" spans="1:10" s="115" customFormat="1" ht="36" customHeight="1" x14ac:dyDescent="0.25">
      <c r="A226" s="123" t="s">
        <v>199</v>
      </c>
      <c r="B226" s="9" t="s">
        <v>814</v>
      </c>
      <c r="C226" s="123" t="s">
        <v>52</v>
      </c>
      <c r="D226" s="123" t="s">
        <v>815</v>
      </c>
      <c r="E226" s="146" t="s">
        <v>223</v>
      </c>
      <c r="F226" s="146"/>
      <c r="G226" s="10" t="s">
        <v>44</v>
      </c>
      <c r="H226" s="13">
        <v>1</v>
      </c>
      <c r="I226" s="11">
        <v>0.5</v>
      </c>
      <c r="J226" s="11">
        <v>0.5</v>
      </c>
    </row>
    <row r="227" spans="1:10" s="115" customFormat="1" ht="36" customHeight="1" x14ac:dyDescent="0.25">
      <c r="A227" s="122" t="s">
        <v>201</v>
      </c>
      <c r="B227" s="14" t="s">
        <v>1074</v>
      </c>
      <c r="C227" s="122" t="s">
        <v>52</v>
      </c>
      <c r="D227" s="122" t="s">
        <v>1075</v>
      </c>
      <c r="E227" s="145" t="s">
        <v>251</v>
      </c>
      <c r="F227" s="145"/>
      <c r="G227" s="15" t="s">
        <v>255</v>
      </c>
      <c r="H227" s="16">
        <v>5.0000000000000001E-3</v>
      </c>
      <c r="I227" s="17">
        <v>9.31</v>
      </c>
      <c r="J227" s="17">
        <v>0.04</v>
      </c>
    </row>
    <row r="228" spans="1:10" s="115" customFormat="1" ht="24" customHeight="1" x14ac:dyDescent="0.25">
      <c r="A228" s="122" t="s">
        <v>201</v>
      </c>
      <c r="B228" s="14" t="s">
        <v>278</v>
      </c>
      <c r="C228" s="122" t="s">
        <v>52</v>
      </c>
      <c r="D228" s="122" t="s">
        <v>279</v>
      </c>
      <c r="E228" s="145" t="s">
        <v>204</v>
      </c>
      <c r="F228" s="145"/>
      <c r="G228" s="15" t="s">
        <v>205</v>
      </c>
      <c r="H228" s="16">
        <v>8.9999999999999993E-3</v>
      </c>
      <c r="I228" s="17">
        <v>19.850000000000001</v>
      </c>
      <c r="J228" s="17">
        <v>0.17</v>
      </c>
    </row>
    <row r="229" spans="1:10" s="115" customFormat="1" ht="24" customHeight="1" x14ac:dyDescent="0.25">
      <c r="A229" s="122" t="s">
        <v>201</v>
      </c>
      <c r="B229" s="14" t="s">
        <v>224</v>
      </c>
      <c r="C229" s="122" t="s">
        <v>52</v>
      </c>
      <c r="D229" s="122" t="s">
        <v>225</v>
      </c>
      <c r="E229" s="145" t="s">
        <v>204</v>
      </c>
      <c r="F229" s="145"/>
      <c r="G229" s="15" t="s">
        <v>205</v>
      </c>
      <c r="H229" s="16">
        <v>1.9E-2</v>
      </c>
      <c r="I229" s="17">
        <v>15.35</v>
      </c>
      <c r="J229" s="17">
        <v>0.28999999999999998</v>
      </c>
    </row>
    <row r="230" spans="1:10" s="115" customFormat="1" x14ac:dyDescent="0.25">
      <c r="A230" s="121"/>
      <c r="B230" s="121"/>
      <c r="C230" s="121"/>
      <c r="D230" s="121"/>
      <c r="E230" s="121" t="s">
        <v>212</v>
      </c>
      <c r="F230" s="18">
        <v>0.15555031817110535</v>
      </c>
      <c r="G230" s="121" t="s">
        <v>213</v>
      </c>
      <c r="H230" s="18">
        <v>0.17</v>
      </c>
      <c r="I230" s="121" t="s">
        <v>214</v>
      </c>
      <c r="J230" s="18">
        <v>0.33</v>
      </c>
    </row>
    <row r="231" spans="1:10" s="115" customFormat="1" x14ac:dyDescent="0.25">
      <c r="A231" s="121"/>
      <c r="B231" s="121"/>
      <c r="C231" s="121"/>
      <c r="D231" s="121"/>
      <c r="E231" s="121" t="s">
        <v>215</v>
      </c>
      <c r="F231" s="18">
        <v>0.1</v>
      </c>
      <c r="G231" s="121"/>
      <c r="H231" s="143" t="s">
        <v>216</v>
      </c>
      <c r="I231" s="143"/>
      <c r="J231" s="18">
        <v>0.6</v>
      </c>
    </row>
    <row r="232" spans="1:10" s="115" customFormat="1" ht="30" customHeight="1" thickBot="1" x14ac:dyDescent="0.3">
      <c r="A232" s="118"/>
      <c r="B232" s="118"/>
      <c r="C232" s="118"/>
      <c r="D232" s="118"/>
      <c r="E232" s="118"/>
      <c r="F232" s="118"/>
      <c r="G232" s="118" t="s">
        <v>217</v>
      </c>
      <c r="H232" s="19">
        <v>730</v>
      </c>
      <c r="I232" s="118" t="s">
        <v>218</v>
      </c>
      <c r="J232" s="119">
        <v>438</v>
      </c>
    </row>
    <row r="233" spans="1:10" s="115" customFormat="1" ht="0.9" customHeight="1" thickTop="1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</row>
    <row r="234" spans="1:10" s="115" customFormat="1" ht="18" customHeight="1" x14ac:dyDescent="0.25">
      <c r="A234" s="116" t="s">
        <v>67</v>
      </c>
      <c r="B234" s="101" t="s">
        <v>33</v>
      </c>
      <c r="C234" s="116" t="s">
        <v>34</v>
      </c>
      <c r="D234" s="116" t="s">
        <v>5</v>
      </c>
      <c r="E234" s="142" t="s">
        <v>198</v>
      </c>
      <c r="F234" s="142"/>
      <c r="G234" s="102" t="s">
        <v>35</v>
      </c>
      <c r="H234" s="101" t="s">
        <v>36</v>
      </c>
      <c r="I234" s="101" t="s">
        <v>37</v>
      </c>
      <c r="J234" s="101" t="s">
        <v>6</v>
      </c>
    </row>
    <row r="235" spans="1:10" s="115" customFormat="1" ht="24" customHeight="1" x14ac:dyDescent="0.25">
      <c r="A235" s="123" t="s">
        <v>199</v>
      </c>
      <c r="B235" s="9" t="s">
        <v>816</v>
      </c>
      <c r="C235" s="123" t="s">
        <v>52</v>
      </c>
      <c r="D235" s="123" t="s">
        <v>817</v>
      </c>
      <c r="E235" s="146" t="s">
        <v>285</v>
      </c>
      <c r="F235" s="146"/>
      <c r="G235" s="10" t="s">
        <v>58</v>
      </c>
      <c r="H235" s="13">
        <v>1</v>
      </c>
      <c r="I235" s="11">
        <v>73.55</v>
      </c>
      <c r="J235" s="11">
        <v>73.55</v>
      </c>
    </row>
    <row r="236" spans="1:10" s="115" customFormat="1" ht="60" customHeight="1" x14ac:dyDescent="0.25">
      <c r="A236" s="122" t="s">
        <v>201</v>
      </c>
      <c r="B236" s="14" t="s">
        <v>1076</v>
      </c>
      <c r="C236" s="122" t="s">
        <v>52</v>
      </c>
      <c r="D236" s="122" t="s">
        <v>1077</v>
      </c>
      <c r="E236" s="145" t="s">
        <v>251</v>
      </c>
      <c r="F236" s="145"/>
      <c r="G236" s="15" t="s">
        <v>255</v>
      </c>
      <c r="H236" s="16">
        <v>6.0000000000000001E-3</v>
      </c>
      <c r="I236" s="17">
        <v>215.89</v>
      </c>
      <c r="J236" s="17">
        <v>1.29</v>
      </c>
    </row>
    <row r="237" spans="1:10" s="115" customFormat="1" ht="36" customHeight="1" x14ac:dyDescent="0.25">
      <c r="A237" s="122" t="s">
        <v>201</v>
      </c>
      <c r="B237" s="14" t="s">
        <v>1078</v>
      </c>
      <c r="C237" s="122" t="s">
        <v>52</v>
      </c>
      <c r="D237" s="122" t="s">
        <v>1079</v>
      </c>
      <c r="E237" s="145" t="s">
        <v>251</v>
      </c>
      <c r="F237" s="145"/>
      <c r="G237" s="15" t="s">
        <v>255</v>
      </c>
      <c r="H237" s="16">
        <v>0.27400000000000002</v>
      </c>
      <c r="I237" s="17">
        <v>32.01</v>
      </c>
      <c r="J237" s="17">
        <v>8.77</v>
      </c>
    </row>
    <row r="238" spans="1:10" s="115" customFormat="1" ht="60" customHeight="1" x14ac:dyDescent="0.25">
      <c r="A238" s="122" t="s">
        <v>201</v>
      </c>
      <c r="B238" s="14" t="s">
        <v>1080</v>
      </c>
      <c r="C238" s="122" t="s">
        <v>52</v>
      </c>
      <c r="D238" s="122" t="s">
        <v>1081</v>
      </c>
      <c r="E238" s="145" t="s">
        <v>251</v>
      </c>
      <c r="F238" s="145"/>
      <c r="G238" s="15" t="s">
        <v>252</v>
      </c>
      <c r="H238" s="16">
        <v>3.0000000000000001E-3</v>
      </c>
      <c r="I238" s="17">
        <v>41.27</v>
      </c>
      <c r="J238" s="17">
        <v>0.12</v>
      </c>
    </row>
    <row r="239" spans="1:10" s="115" customFormat="1" ht="36" customHeight="1" x14ac:dyDescent="0.25">
      <c r="A239" s="122" t="s">
        <v>201</v>
      </c>
      <c r="B239" s="14" t="s">
        <v>1082</v>
      </c>
      <c r="C239" s="122" t="s">
        <v>52</v>
      </c>
      <c r="D239" s="122" t="s">
        <v>1083</v>
      </c>
      <c r="E239" s="145" t="s">
        <v>251</v>
      </c>
      <c r="F239" s="145"/>
      <c r="G239" s="15" t="s">
        <v>252</v>
      </c>
      <c r="H239" s="16">
        <v>0.254</v>
      </c>
      <c r="I239" s="17">
        <v>25.19</v>
      </c>
      <c r="J239" s="17">
        <v>6.39</v>
      </c>
    </row>
    <row r="240" spans="1:10" s="115" customFormat="1" ht="24" customHeight="1" x14ac:dyDescent="0.25">
      <c r="A240" s="122" t="s">
        <v>201</v>
      </c>
      <c r="B240" s="14" t="s">
        <v>224</v>
      </c>
      <c r="C240" s="122" t="s">
        <v>52</v>
      </c>
      <c r="D240" s="122" t="s">
        <v>225</v>
      </c>
      <c r="E240" s="145" t="s">
        <v>204</v>
      </c>
      <c r="F240" s="145"/>
      <c r="G240" s="15" t="s">
        <v>205</v>
      </c>
      <c r="H240" s="16">
        <v>0.65900000000000003</v>
      </c>
      <c r="I240" s="17">
        <v>15.35</v>
      </c>
      <c r="J240" s="17">
        <v>10.11</v>
      </c>
    </row>
    <row r="241" spans="1:10" s="115" customFormat="1" ht="24" customHeight="1" x14ac:dyDescent="0.25">
      <c r="A241" s="120" t="s">
        <v>228</v>
      </c>
      <c r="B241" s="21" t="s">
        <v>1084</v>
      </c>
      <c r="C241" s="120" t="s">
        <v>52</v>
      </c>
      <c r="D241" s="120" t="s">
        <v>1085</v>
      </c>
      <c r="E241" s="144" t="s">
        <v>229</v>
      </c>
      <c r="F241" s="144"/>
      <c r="G241" s="22" t="s">
        <v>58</v>
      </c>
      <c r="H241" s="23">
        <v>1.25</v>
      </c>
      <c r="I241" s="24">
        <v>37.5</v>
      </c>
      <c r="J241" s="24">
        <v>46.87</v>
      </c>
    </row>
    <row r="242" spans="1:10" s="115" customFormat="1" x14ac:dyDescent="0.25">
      <c r="A242" s="121"/>
      <c r="B242" s="121"/>
      <c r="C242" s="121"/>
      <c r="D242" s="121"/>
      <c r="E242" s="121" t="s">
        <v>212</v>
      </c>
      <c r="F242" s="18">
        <v>8.5316992693848697</v>
      </c>
      <c r="G242" s="121" t="s">
        <v>213</v>
      </c>
      <c r="H242" s="18">
        <v>9.57</v>
      </c>
      <c r="I242" s="121" t="s">
        <v>214</v>
      </c>
      <c r="J242" s="18">
        <v>18.100000000000001</v>
      </c>
    </row>
    <row r="243" spans="1:10" s="115" customFormat="1" x14ac:dyDescent="0.25">
      <c r="A243" s="121"/>
      <c r="B243" s="121"/>
      <c r="C243" s="121"/>
      <c r="D243" s="121"/>
      <c r="E243" s="121" t="s">
        <v>215</v>
      </c>
      <c r="F243" s="18">
        <v>16.100000000000001</v>
      </c>
      <c r="G243" s="121"/>
      <c r="H243" s="143" t="s">
        <v>216</v>
      </c>
      <c r="I243" s="143"/>
      <c r="J243" s="18">
        <v>89.65</v>
      </c>
    </row>
    <row r="244" spans="1:10" s="115" customFormat="1" ht="30" customHeight="1" thickBot="1" x14ac:dyDescent="0.3">
      <c r="A244" s="118"/>
      <c r="B244" s="118"/>
      <c r="C244" s="118"/>
      <c r="D244" s="118"/>
      <c r="E244" s="118"/>
      <c r="F244" s="118"/>
      <c r="G244" s="118" t="s">
        <v>217</v>
      </c>
      <c r="H244" s="19">
        <v>75</v>
      </c>
      <c r="I244" s="118" t="s">
        <v>218</v>
      </c>
      <c r="J244" s="119">
        <v>6723.75</v>
      </c>
    </row>
    <row r="245" spans="1:10" s="115" customFormat="1" ht="0.9" customHeight="1" thickTop="1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</row>
    <row r="246" spans="1:10" s="115" customFormat="1" ht="24" customHeight="1" x14ac:dyDescent="0.25">
      <c r="A246" s="117" t="s">
        <v>14</v>
      </c>
      <c r="B246" s="117"/>
      <c r="C246" s="117"/>
      <c r="D246" s="117" t="s">
        <v>756</v>
      </c>
      <c r="E246" s="117"/>
      <c r="F246" s="139"/>
      <c r="G246" s="139"/>
      <c r="H246" s="5"/>
      <c r="I246" s="117"/>
      <c r="J246" s="6">
        <v>202567.77</v>
      </c>
    </row>
    <row r="247" spans="1:10" s="115" customFormat="1" ht="18" customHeight="1" x14ac:dyDescent="0.25">
      <c r="A247" s="116" t="s">
        <v>68</v>
      </c>
      <c r="B247" s="101" t="s">
        <v>33</v>
      </c>
      <c r="C247" s="116" t="s">
        <v>34</v>
      </c>
      <c r="D247" s="116" t="s">
        <v>5</v>
      </c>
      <c r="E247" s="142" t="s">
        <v>198</v>
      </c>
      <c r="F247" s="142"/>
      <c r="G247" s="102" t="s">
        <v>35</v>
      </c>
      <c r="H247" s="101" t="s">
        <v>36</v>
      </c>
      <c r="I247" s="101" t="s">
        <v>37</v>
      </c>
      <c r="J247" s="101" t="s">
        <v>6</v>
      </c>
    </row>
    <row r="248" spans="1:10" s="115" customFormat="1" ht="48" customHeight="1" x14ac:dyDescent="0.25">
      <c r="A248" s="123" t="s">
        <v>199</v>
      </c>
      <c r="B248" s="9" t="s">
        <v>825</v>
      </c>
      <c r="C248" s="123" t="s">
        <v>52</v>
      </c>
      <c r="D248" s="123" t="s">
        <v>826</v>
      </c>
      <c r="E248" s="146" t="s">
        <v>223</v>
      </c>
      <c r="F248" s="146"/>
      <c r="G248" s="10" t="s">
        <v>44</v>
      </c>
      <c r="H248" s="13">
        <v>1</v>
      </c>
      <c r="I248" s="11">
        <v>147.19</v>
      </c>
      <c r="J248" s="11">
        <v>147.19</v>
      </c>
    </row>
    <row r="249" spans="1:10" s="115" customFormat="1" ht="24" customHeight="1" x14ac:dyDescent="0.25">
      <c r="A249" s="122" t="s">
        <v>201</v>
      </c>
      <c r="B249" s="14" t="s">
        <v>1100</v>
      </c>
      <c r="C249" s="122" t="s">
        <v>52</v>
      </c>
      <c r="D249" s="122" t="s">
        <v>1101</v>
      </c>
      <c r="E249" s="145" t="s">
        <v>223</v>
      </c>
      <c r="F249" s="145"/>
      <c r="G249" s="15" t="s">
        <v>45</v>
      </c>
      <c r="H249" s="16">
        <v>0.97</v>
      </c>
      <c r="I249" s="17">
        <v>11.16</v>
      </c>
      <c r="J249" s="17">
        <v>10.82</v>
      </c>
    </row>
    <row r="250" spans="1:10" s="115" customFormat="1" ht="48" customHeight="1" x14ac:dyDescent="0.25">
      <c r="A250" s="122" t="s">
        <v>201</v>
      </c>
      <c r="B250" s="14" t="s">
        <v>1102</v>
      </c>
      <c r="C250" s="122" t="s">
        <v>52</v>
      </c>
      <c r="D250" s="122" t="s">
        <v>1103</v>
      </c>
      <c r="E250" s="145" t="s">
        <v>223</v>
      </c>
      <c r="F250" s="145"/>
      <c r="G250" s="15" t="s">
        <v>70</v>
      </c>
      <c r="H250" s="16">
        <v>0.99099999999999999</v>
      </c>
      <c r="I250" s="17">
        <v>16.96</v>
      </c>
      <c r="J250" s="17">
        <v>16.8</v>
      </c>
    </row>
    <row r="251" spans="1:10" s="115" customFormat="1" ht="48" customHeight="1" x14ac:dyDescent="0.25">
      <c r="A251" s="122" t="s">
        <v>201</v>
      </c>
      <c r="B251" s="14" t="s">
        <v>1104</v>
      </c>
      <c r="C251" s="122" t="s">
        <v>52</v>
      </c>
      <c r="D251" s="122" t="s">
        <v>1105</v>
      </c>
      <c r="E251" s="145" t="s">
        <v>223</v>
      </c>
      <c r="F251" s="145"/>
      <c r="G251" s="15" t="s">
        <v>58</v>
      </c>
      <c r="H251" s="16">
        <v>4.3999999999999997E-2</v>
      </c>
      <c r="I251" s="17">
        <v>468.29</v>
      </c>
      <c r="J251" s="17">
        <v>20.6</v>
      </c>
    </row>
    <row r="252" spans="1:10" s="115" customFormat="1" ht="24" customHeight="1" x14ac:dyDescent="0.25">
      <c r="A252" s="122" t="s">
        <v>201</v>
      </c>
      <c r="B252" s="14" t="s">
        <v>239</v>
      </c>
      <c r="C252" s="122" t="s">
        <v>52</v>
      </c>
      <c r="D252" s="122" t="s">
        <v>240</v>
      </c>
      <c r="E252" s="145" t="s">
        <v>204</v>
      </c>
      <c r="F252" s="145"/>
      <c r="G252" s="15" t="s">
        <v>205</v>
      </c>
      <c r="H252" s="16">
        <v>0.501</v>
      </c>
      <c r="I252" s="17">
        <v>19.649999999999999</v>
      </c>
      <c r="J252" s="17">
        <v>9.84</v>
      </c>
    </row>
    <row r="253" spans="1:10" s="115" customFormat="1" ht="24" customHeight="1" x14ac:dyDescent="0.25">
      <c r="A253" s="122" t="s">
        <v>201</v>
      </c>
      <c r="B253" s="14" t="s">
        <v>224</v>
      </c>
      <c r="C253" s="122" t="s">
        <v>52</v>
      </c>
      <c r="D253" s="122" t="s">
        <v>225</v>
      </c>
      <c r="E253" s="145" t="s">
        <v>204</v>
      </c>
      <c r="F253" s="145"/>
      <c r="G253" s="15" t="s">
        <v>205</v>
      </c>
      <c r="H253" s="16">
        <v>0.35399999999999998</v>
      </c>
      <c r="I253" s="17">
        <v>15.35</v>
      </c>
      <c r="J253" s="17">
        <v>5.43</v>
      </c>
    </row>
    <row r="254" spans="1:10" s="115" customFormat="1" ht="36" customHeight="1" x14ac:dyDescent="0.25">
      <c r="A254" s="120" t="s">
        <v>228</v>
      </c>
      <c r="B254" s="21" t="s">
        <v>1106</v>
      </c>
      <c r="C254" s="120" t="s">
        <v>52</v>
      </c>
      <c r="D254" s="120" t="s">
        <v>1107</v>
      </c>
      <c r="E254" s="144" t="s">
        <v>229</v>
      </c>
      <c r="F254" s="144"/>
      <c r="G254" s="22" t="s">
        <v>44</v>
      </c>
      <c r="H254" s="23">
        <v>1</v>
      </c>
      <c r="I254" s="24">
        <v>57.1</v>
      </c>
      <c r="J254" s="24">
        <v>57.1</v>
      </c>
    </row>
    <row r="255" spans="1:10" s="115" customFormat="1" ht="24" customHeight="1" x14ac:dyDescent="0.25">
      <c r="A255" s="120" t="s">
        <v>228</v>
      </c>
      <c r="B255" s="21" t="s">
        <v>1108</v>
      </c>
      <c r="C255" s="120" t="s">
        <v>52</v>
      </c>
      <c r="D255" s="120" t="s">
        <v>1109</v>
      </c>
      <c r="E255" s="144" t="s">
        <v>229</v>
      </c>
      <c r="F255" s="144"/>
      <c r="G255" s="22" t="s">
        <v>70</v>
      </c>
      <c r="H255" s="23">
        <v>0.04</v>
      </c>
      <c r="I255" s="24">
        <v>21.66</v>
      </c>
      <c r="J255" s="24">
        <v>0.86</v>
      </c>
    </row>
    <row r="256" spans="1:10" s="115" customFormat="1" ht="24" customHeight="1" x14ac:dyDescent="0.25">
      <c r="A256" s="120" t="s">
        <v>228</v>
      </c>
      <c r="B256" s="21" t="s">
        <v>1110</v>
      </c>
      <c r="C256" s="120" t="s">
        <v>52</v>
      </c>
      <c r="D256" s="120" t="s">
        <v>1111</v>
      </c>
      <c r="E256" s="144" t="s">
        <v>229</v>
      </c>
      <c r="F256" s="144"/>
      <c r="G256" s="22" t="s">
        <v>45</v>
      </c>
      <c r="H256" s="23">
        <v>1.87</v>
      </c>
      <c r="I256" s="24">
        <v>13.77</v>
      </c>
      <c r="J256" s="24">
        <v>25.74</v>
      </c>
    </row>
    <row r="257" spans="1:10" s="115" customFormat="1" x14ac:dyDescent="0.25">
      <c r="A257" s="121"/>
      <c r="B257" s="121"/>
      <c r="C257" s="121"/>
      <c r="D257" s="121"/>
      <c r="E257" s="121" t="s">
        <v>212</v>
      </c>
      <c r="F257" s="18">
        <v>8.9747819938722611</v>
      </c>
      <c r="G257" s="121" t="s">
        <v>213</v>
      </c>
      <c r="H257" s="18">
        <v>10.07</v>
      </c>
      <c r="I257" s="121" t="s">
        <v>214</v>
      </c>
      <c r="J257" s="18">
        <v>19.04</v>
      </c>
    </row>
    <row r="258" spans="1:10" s="115" customFormat="1" x14ac:dyDescent="0.25">
      <c r="A258" s="121"/>
      <c r="B258" s="121"/>
      <c r="C258" s="121"/>
      <c r="D258" s="121"/>
      <c r="E258" s="121" t="s">
        <v>215</v>
      </c>
      <c r="F258" s="18">
        <v>32.21</v>
      </c>
      <c r="G258" s="121"/>
      <c r="H258" s="143" t="s">
        <v>216</v>
      </c>
      <c r="I258" s="143"/>
      <c r="J258" s="18">
        <v>179.4</v>
      </c>
    </row>
    <row r="259" spans="1:10" s="115" customFormat="1" ht="30" customHeight="1" thickBot="1" x14ac:dyDescent="0.3">
      <c r="A259" s="118"/>
      <c r="B259" s="118"/>
      <c r="C259" s="118"/>
      <c r="D259" s="118"/>
      <c r="E259" s="118"/>
      <c r="F259" s="118"/>
      <c r="G259" s="118" t="s">
        <v>217</v>
      </c>
      <c r="H259" s="19">
        <v>280.66000000000003</v>
      </c>
      <c r="I259" s="118" t="s">
        <v>218</v>
      </c>
      <c r="J259" s="119">
        <v>50350.400000000001</v>
      </c>
    </row>
    <row r="260" spans="1:10" s="115" customFormat="1" ht="0.9" customHeight="1" thickTop="1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</row>
    <row r="261" spans="1:10" s="115" customFormat="1" ht="18" customHeight="1" x14ac:dyDescent="0.25">
      <c r="A261" s="116" t="s">
        <v>69</v>
      </c>
      <c r="B261" s="101" t="s">
        <v>33</v>
      </c>
      <c r="C261" s="116" t="s">
        <v>34</v>
      </c>
      <c r="D261" s="116" t="s">
        <v>5</v>
      </c>
      <c r="E261" s="142" t="s">
        <v>198</v>
      </c>
      <c r="F261" s="142"/>
      <c r="G261" s="102" t="s">
        <v>35</v>
      </c>
      <c r="H261" s="101" t="s">
        <v>36</v>
      </c>
      <c r="I261" s="101" t="s">
        <v>37</v>
      </c>
      <c r="J261" s="101" t="s">
        <v>6</v>
      </c>
    </row>
    <row r="262" spans="1:10" s="115" customFormat="1" ht="24" customHeight="1" x14ac:dyDescent="0.25">
      <c r="A262" s="123" t="s">
        <v>199</v>
      </c>
      <c r="B262" s="9" t="s">
        <v>821</v>
      </c>
      <c r="C262" s="123" t="s">
        <v>52</v>
      </c>
      <c r="D262" s="123" t="s">
        <v>822</v>
      </c>
      <c r="E262" s="146" t="s">
        <v>223</v>
      </c>
      <c r="F262" s="146"/>
      <c r="G262" s="10" t="s">
        <v>70</v>
      </c>
      <c r="H262" s="13">
        <v>1</v>
      </c>
      <c r="I262" s="11">
        <v>15.27</v>
      </c>
      <c r="J262" s="11">
        <v>15.27</v>
      </c>
    </row>
    <row r="263" spans="1:10" s="115" customFormat="1" ht="36" customHeight="1" x14ac:dyDescent="0.25">
      <c r="A263" s="122" t="s">
        <v>201</v>
      </c>
      <c r="B263" s="14" t="s">
        <v>1094</v>
      </c>
      <c r="C263" s="122" t="s">
        <v>52</v>
      </c>
      <c r="D263" s="122" t="s">
        <v>1095</v>
      </c>
      <c r="E263" s="145" t="s">
        <v>223</v>
      </c>
      <c r="F263" s="145"/>
      <c r="G263" s="15" t="s">
        <v>70</v>
      </c>
      <c r="H263" s="16">
        <v>1</v>
      </c>
      <c r="I263" s="17">
        <v>11.83</v>
      </c>
      <c r="J263" s="17">
        <v>11.83</v>
      </c>
    </row>
    <row r="264" spans="1:10" s="115" customFormat="1" ht="24" customHeight="1" x14ac:dyDescent="0.25">
      <c r="A264" s="122" t="s">
        <v>201</v>
      </c>
      <c r="B264" s="14" t="s">
        <v>1098</v>
      </c>
      <c r="C264" s="122" t="s">
        <v>52</v>
      </c>
      <c r="D264" s="122" t="s">
        <v>1099</v>
      </c>
      <c r="E264" s="145" t="s">
        <v>204</v>
      </c>
      <c r="F264" s="145"/>
      <c r="G264" s="15" t="s">
        <v>205</v>
      </c>
      <c r="H264" s="16">
        <v>3.7499999999999999E-2</v>
      </c>
      <c r="I264" s="17">
        <v>15.19</v>
      </c>
      <c r="J264" s="17">
        <v>0.56000000000000005</v>
      </c>
    </row>
    <row r="265" spans="1:10" s="115" customFormat="1" ht="24" customHeight="1" x14ac:dyDescent="0.25">
      <c r="A265" s="122" t="s">
        <v>201</v>
      </c>
      <c r="B265" s="14" t="s">
        <v>1096</v>
      </c>
      <c r="C265" s="122" t="s">
        <v>52</v>
      </c>
      <c r="D265" s="122" t="s">
        <v>1097</v>
      </c>
      <c r="E265" s="145" t="s">
        <v>204</v>
      </c>
      <c r="F265" s="145"/>
      <c r="G265" s="15" t="s">
        <v>205</v>
      </c>
      <c r="H265" s="16">
        <v>0.11550000000000001</v>
      </c>
      <c r="I265" s="17">
        <v>19.75</v>
      </c>
      <c r="J265" s="17">
        <v>2.2799999999999998</v>
      </c>
    </row>
    <row r="266" spans="1:10" s="115" customFormat="1" ht="24" customHeight="1" x14ac:dyDescent="0.25">
      <c r="A266" s="120" t="s">
        <v>228</v>
      </c>
      <c r="B266" s="21" t="s">
        <v>286</v>
      </c>
      <c r="C266" s="120" t="s">
        <v>52</v>
      </c>
      <c r="D266" s="120" t="s">
        <v>287</v>
      </c>
      <c r="E266" s="144" t="s">
        <v>229</v>
      </c>
      <c r="F266" s="144"/>
      <c r="G266" s="22" t="s">
        <v>70</v>
      </c>
      <c r="H266" s="23">
        <v>2.5000000000000001E-2</v>
      </c>
      <c r="I266" s="24">
        <v>19.100000000000001</v>
      </c>
      <c r="J266" s="24">
        <v>0.47</v>
      </c>
    </row>
    <row r="267" spans="1:10" s="115" customFormat="1" ht="36" customHeight="1" x14ac:dyDescent="0.25">
      <c r="A267" s="120" t="s">
        <v>228</v>
      </c>
      <c r="B267" s="21" t="s">
        <v>288</v>
      </c>
      <c r="C267" s="120" t="s">
        <v>52</v>
      </c>
      <c r="D267" s="120" t="s">
        <v>289</v>
      </c>
      <c r="E267" s="144" t="s">
        <v>229</v>
      </c>
      <c r="F267" s="144"/>
      <c r="G267" s="22" t="s">
        <v>46</v>
      </c>
      <c r="H267" s="23">
        <v>0.72399999999999998</v>
      </c>
      <c r="I267" s="24">
        <v>0.18</v>
      </c>
      <c r="J267" s="24">
        <v>0.13</v>
      </c>
    </row>
    <row r="268" spans="1:10" s="115" customFormat="1" x14ac:dyDescent="0.25">
      <c r="A268" s="121"/>
      <c r="B268" s="121"/>
      <c r="C268" s="121"/>
      <c r="D268" s="121"/>
      <c r="E268" s="121" t="s">
        <v>212</v>
      </c>
      <c r="F268" s="18">
        <v>1.1689842092858826</v>
      </c>
      <c r="G268" s="121" t="s">
        <v>213</v>
      </c>
      <c r="H268" s="18">
        <v>1.31</v>
      </c>
      <c r="I268" s="121" t="s">
        <v>214</v>
      </c>
      <c r="J268" s="18">
        <v>2.48</v>
      </c>
    </row>
    <row r="269" spans="1:10" s="115" customFormat="1" x14ac:dyDescent="0.25">
      <c r="A269" s="121"/>
      <c r="B269" s="121"/>
      <c r="C269" s="121"/>
      <c r="D269" s="121"/>
      <c r="E269" s="121" t="s">
        <v>215</v>
      </c>
      <c r="F269" s="18">
        <v>3.34</v>
      </c>
      <c r="G269" s="121"/>
      <c r="H269" s="143" t="s">
        <v>216</v>
      </c>
      <c r="I269" s="143"/>
      <c r="J269" s="18">
        <v>18.61</v>
      </c>
    </row>
    <row r="270" spans="1:10" s="115" customFormat="1" ht="30" customHeight="1" thickBot="1" x14ac:dyDescent="0.3">
      <c r="A270" s="118"/>
      <c r="B270" s="118"/>
      <c r="C270" s="118"/>
      <c r="D270" s="118"/>
      <c r="E270" s="118"/>
      <c r="F270" s="118"/>
      <c r="G270" s="118" t="s">
        <v>217</v>
      </c>
      <c r="H270" s="19">
        <v>352.6</v>
      </c>
      <c r="I270" s="118" t="s">
        <v>218</v>
      </c>
      <c r="J270" s="119">
        <v>6561.88</v>
      </c>
    </row>
    <row r="271" spans="1:10" s="115" customFormat="1" ht="0.9" customHeight="1" thickTop="1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</row>
    <row r="272" spans="1:10" s="115" customFormat="1" ht="18" customHeight="1" x14ac:dyDescent="0.25">
      <c r="A272" s="116" t="s">
        <v>818</v>
      </c>
      <c r="B272" s="101" t="s">
        <v>33</v>
      </c>
      <c r="C272" s="116" t="s">
        <v>34</v>
      </c>
      <c r="D272" s="116" t="s">
        <v>5</v>
      </c>
      <c r="E272" s="142" t="s">
        <v>198</v>
      </c>
      <c r="F272" s="142"/>
      <c r="G272" s="102" t="s">
        <v>35</v>
      </c>
      <c r="H272" s="101" t="s">
        <v>36</v>
      </c>
      <c r="I272" s="101" t="s">
        <v>37</v>
      </c>
      <c r="J272" s="101" t="s">
        <v>6</v>
      </c>
    </row>
    <row r="273" spans="1:10" s="115" customFormat="1" ht="24" customHeight="1" x14ac:dyDescent="0.25">
      <c r="A273" s="123" t="s">
        <v>199</v>
      </c>
      <c r="B273" s="9" t="s">
        <v>1716</v>
      </c>
      <c r="C273" s="123" t="s">
        <v>52</v>
      </c>
      <c r="D273" s="123" t="s">
        <v>1717</v>
      </c>
      <c r="E273" s="146" t="s">
        <v>223</v>
      </c>
      <c r="F273" s="146"/>
      <c r="G273" s="10" t="s">
        <v>70</v>
      </c>
      <c r="H273" s="13">
        <v>1</v>
      </c>
      <c r="I273" s="11">
        <v>13.7</v>
      </c>
      <c r="J273" s="11">
        <v>13.7</v>
      </c>
    </row>
    <row r="274" spans="1:10" s="115" customFormat="1" ht="36" customHeight="1" x14ac:dyDescent="0.25">
      <c r="A274" s="122" t="s">
        <v>201</v>
      </c>
      <c r="B274" s="14" t="s">
        <v>1822</v>
      </c>
      <c r="C274" s="122" t="s">
        <v>52</v>
      </c>
      <c r="D274" s="122" t="s">
        <v>1823</v>
      </c>
      <c r="E274" s="145" t="s">
        <v>223</v>
      </c>
      <c r="F274" s="145"/>
      <c r="G274" s="15" t="s">
        <v>70</v>
      </c>
      <c r="H274" s="16">
        <v>1</v>
      </c>
      <c r="I274" s="17">
        <v>10.96</v>
      </c>
      <c r="J274" s="17">
        <v>10.96</v>
      </c>
    </row>
    <row r="275" spans="1:10" s="115" customFormat="1" ht="24" customHeight="1" x14ac:dyDescent="0.25">
      <c r="A275" s="122" t="s">
        <v>201</v>
      </c>
      <c r="B275" s="14" t="s">
        <v>1098</v>
      </c>
      <c r="C275" s="122" t="s">
        <v>52</v>
      </c>
      <c r="D275" s="122" t="s">
        <v>1099</v>
      </c>
      <c r="E275" s="145" t="s">
        <v>204</v>
      </c>
      <c r="F275" s="145"/>
      <c r="G275" s="15" t="s">
        <v>205</v>
      </c>
      <c r="H275" s="16">
        <v>2.9000000000000001E-2</v>
      </c>
      <c r="I275" s="17">
        <v>15.19</v>
      </c>
      <c r="J275" s="17">
        <v>0.44</v>
      </c>
    </row>
    <row r="276" spans="1:10" s="115" customFormat="1" ht="24" customHeight="1" x14ac:dyDescent="0.25">
      <c r="A276" s="122" t="s">
        <v>201</v>
      </c>
      <c r="B276" s="14" t="s">
        <v>1096</v>
      </c>
      <c r="C276" s="122" t="s">
        <v>52</v>
      </c>
      <c r="D276" s="122" t="s">
        <v>1097</v>
      </c>
      <c r="E276" s="145" t="s">
        <v>204</v>
      </c>
      <c r="F276" s="145"/>
      <c r="G276" s="15" t="s">
        <v>205</v>
      </c>
      <c r="H276" s="16">
        <v>8.8999999999999996E-2</v>
      </c>
      <c r="I276" s="17">
        <v>19.75</v>
      </c>
      <c r="J276" s="17">
        <v>1.75</v>
      </c>
    </row>
    <row r="277" spans="1:10" s="115" customFormat="1" ht="24" customHeight="1" x14ac:dyDescent="0.25">
      <c r="A277" s="120" t="s">
        <v>228</v>
      </c>
      <c r="B277" s="21" t="s">
        <v>286</v>
      </c>
      <c r="C277" s="120" t="s">
        <v>52</v>
      </c>
      <c r="D277" s="120" t="s">
        <v>287</v>
      </c>
      <c r="E277" s="144" t="s">
        <v>229</v>
      </c>
      <c r="F277" s="144"/>
      <c r="G277" s="22" t="s">
        <v>70</v>
      </c>
      <c r="H277" s="23">
        <v>2.5000000000000001E-2</v>
      </c>
      <c r="I277" s="24">
        <v>19.100000000000001</v>
      </c>
      <c r="J277" s="24">
        <v>0.47</v>
      </c>
    </row>
    <row r="278" spans="1:10" s="115" customFormat="1" ht="36" customHeight="1" x14ac:dyDescent="0.25">
      <c r="A278" s="120" t="s">
        <v>228</v>
      </c>
      <c r="B278" s="21" t="s">
        <v>288</v>
      </c>
      <c r="C278" s="120" t="s">
        <v>52</v>
      </c>
      <c r="D278" s="120" t="s">
        <v>289</v>
      </c>
      <c r="E278" s="144" t="s">
        <v>229</v>
      </c>
      <c r="F278" s="144"/>
      <c r="G278" s="22" t="s">
        <v>46</v>
      </c>
      <c r="H278" s="23">
        <v>0.46550000000000002</v>
      </c>
      <c r="I278" s="24">
        <v>0.18</v>
      </c>
      <c r="J278" s="24">
        <v>0.08</v>
      </c>
    </row>
    <row r="279" spans="1:10" s="115" customFormat="1" x14ac:dyDescent="0.25">
      <c r="A279" s="121"/>
      <c r="B279" s="121"/>
      <c r="C279" s="121"/>
      <c r="D279" s="121"/>
      <c r="E279" s="121" t="s">
        <v>212</v>
      </c>
      <c r="F279" s="18">
        <v>0.8578835729436719</v>
      </c>
      <c r="G279" s="121" t="s">
        <v>213</v>
      </c>
      <c r="H279" s="18">
        <v>0.96</v>
      </c>
      <c r="I279" s="121" t="s">
        <v>214</v>
      </c>
      <c r="J279" s="18">
        <v>1.82</v>
      </c>
    </row>
    <row r="280" spans="1:10" s="115" customFormat="1" x14ac:dyDescent="0.25">
      <c r="A280" s="121"/>
      <c r="B280" s="121"/>
      <c r="C280" s="121"/>
      <c r="D280" s="121"/>
      <c r="E280" s="121" t="s">
        <v>215</v>
      </c>
      <c r="F280" s="18">
        <v>2.99</v>
      </c>
      <c r="G280" s="121"/>
      <c r="H280" s="143" t="s">
        <v>216</v>
      </c>
      <c r="I280" s="143"/>
      <c r="J280" s="18">
        <v>16.690000000000001</v>
      </c>
    </row>
    <row r="281" spans="1:10" s="115" customFormat="1" ht="30" customHeight="1" thickBot="1" x14ac:dyDescent="0.3">
      <c r="A281" s="118"/>
      <c r="B281" s="118"/>
      <c r="C281" s="118"/>
      <c r="D281" s="118"/>
      <c r="E281" s="118"/>
      <c r="F281" s="118"/>
      <c r="G281" s="118" t="s">
        <v>217</v>
      </c>
      <c r="H281" s="19">
        <v>679.8</v>
      </c>
      <c r="I281" s="118" t="s">
        <v>218</v>
      </c>
      <c r="J281" s="119">
        <v>11345.86</v>
      </c>
    </row>
    <row r="282" spans="1:10" s="115" customFormat="1" ht="0.9" customHeight="1" thickTop="1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</row>
    <row r="283" spans="1:10" s="115" customFormat="1" ht="18" customHeight="1" x14ac:dyDescent="0.25">
      <c r="A283" s="116" t="s">
        <v>819</v>
      </c>
      <c r="B283" s="101" t="s">
        <v>33</v>
      </c>
      <c r="C283" s="116" t="s">
        <v>34</v>
      </c>
      <c r="D283" s="116" t="s">
        <v>5</v>
      </c>
      <c r="E283" s="142" t="s">
        <v>198</v>
      </c>
      <c r="F283" s="142"/>
      <c r="G283" s="102" t="s">
        <v>35</v>
      </c>
      <c r="H283" s="101" t="s">
        <v>36</v>
      </c>
      <c r="I283" s="101" t="s">
        <v>37</v>
      </c>
      <c r="J283" s="101" t="s">
        <v>6</v>
      </c>
    </row>
    <row r="284" spans="1:10" s="115" customFormat="1" ht="24" customHeight="1" x14ac:dyDescent="0.25">
      <c r="A284" s="123" t="s">
        <v>199</v>
      </c>
      <c r="B284" s="9" t="s">
        <v>1718</v>
      </c>
      <c r="C284" s="123" t="s">
        <v>52</v>
      </c>
      <c r="D284" s="123" t="s">
        <v>1719</v>
      </c>
      <c r="E284" s="146" t="s">
        <v>223</v>
      </c>
      <c r="F284" s="146"/>
      <c r="G284" s="10" t="s">
        <v>70</v>
      </c>
      <c r="H284" s="13">
        <v>1</v>
      </c>
      <c r="I284" s="11">
        <v>11.59</v>
      </c>
      <c r="J284" s="11">
        <v>11.59</v>
      </c>
    </row>
    <row r="285" spans="1:10" s="115" customFormat="1" ht="36" customHeight="1" x14ac:dyDescent="0.25">
      <c r="A285" s="122" t="s">
        <v>201</v>
      </c>
      <c r="B285" s="14" t="s">
        <v>1824</v>
      </c>
      <c r="C285" s="122" t="s">
        <v>52</v>
      </c>
      <c r="D285" s="122" t="s">
        <v>1825</v>
      </c>
      <c r="E285" s="145" t="s">
        <v>223</v>
      </c>
      <c r="F285" s="145"/>
      <c r="G285" s="15" t="s">
        <v>70</v>
      </c>
      <c r="H285" s="16">
        <v>1</v>
      </c>
      <c r="I285" s="17">
        <v>9.4</v>
      </c>
      <c r="J285" s="17">
        <v>9.4</v>
      </c>
    </row>
    <row r="286" spans="1:10" s="115" customFormat="1" ht="24" customHeight="1" x14ac:dyDescent="0.25">
      <c r="A286" s="122" t="s">
        <v>201</v>
      </c>
      <c r="B286" s="14" t="s">
        <v>1098</v>
      </c>
      <c r="C286" s="122" t="s">
        <v>52</v>
      </c>
      <c r="D286" s="122" t="s">
        <v>1099</v>
      </c>
      <c r="E286" s="145" t="s">
        <v>204</v>
      </c>
      <c r="F286" s="145"/>
      <c r="G286" s="15" t="s">
        <v>205</v>
      </c>
      <c r="H286" s="16">
        <v>2.1999999999999999E-2</v>
      </c>
      <c r="I286" s="17">
        <v>15.19</v>
      </c>
      <c r="J286" s="17">
        <v>0.33</v>
      </c>
    </row>
    <row r="287" spans="1:10" s="115" customFormat="1" ht="24" customHeight="1" x14ac:dyDescent="0.25">
      <c r="A287" s="122" t="s">
        <v>201</v>
      </c>
      <c r="B287" s="14" t="s">
        <v>1096</v>
      </c>
      <c r="C287" s="122" t="s">
        <v>52</v>
      </c>
      <c r="D287" s="122" t="s">
        <v>1097</v>
      </c>
      <c r="E287" s="145" t="s">
        <v>204</v>
      </c>
      <c r="F287" s="145"/>
      <c r="G287" s="15" t="s">
        <v>205</v>
      </c>
      <c r="H287" s="16">
        <v>6.8000000000000005E-2</v>
      </c>
      <c r="I287" s="17">
        <v>19.75</v>
      </c>
      <c r="J287" s="17">
        <v>1.34</v>
      </c>
    </row>
    <row r="288" spans="1:10" s="115" customFormat="1" ht="24" customHeight="1" x14ac:dyDescent="0.25">
      <c r="A288" s="120" t="s">
        <v>228</v>
      </c>
      <c r="B288" s="21" t="s">
        <v>286</v>
      </c>
      <c r="C288" s="120" t="s">
        <v>52</v>
      </c>
      <c r="D288" s="120" t="s">
        <v>287</v>
      </c>
      <c r="E288" s="144" t="s">
        <v>229</v>
      </c>
      <c r="F288" s="144"/>
      <c r="G288" s="22" t="s">
        <v>70</v>
      </c>
      <c r="H288" s="23">
        <v>2.5000000000000001E-2</v>
      </c>
      <c r="I288" s="24">
        <v>19.100000000000001</v>
      </c>
      <c r="J288" s="24">
        <v>0.47</v>
      </c>
    </row>
    <row r="289" spans="1:10" s="115" customFormat="1" ht="36" customHeight="1" x14ac:dyDescent="0.25">
      <c r="A289" s="120" t="s">
        <v>228</v>
      </c>
      <c r="B289" s="21" t="s">
        <v>288</v>
      </c>
      <c r="C289" s="120" t="s">
        <v>52</v>
      </c>
      <c r="D289" s="120" t="s">
        <v>289</v>
      </c>
      <c r="E289" s="144" t="s">
        <v>229</v>
      </c>
      <c r="F289" s="144"/>
      <c r="G289" s="22" t="s">
        <v>46</v>
      </c>
      <c r="H289" s="23">
        <v>0.30599999999999999</v>
      </c>
      <c r="I289" s="24">
        <v>0.18</v>
      </c>
      <c r="J289" s="24">
        <v>0.05</v>
      </c>
    </row>
    <row r="290" spans="1:10" s="115" customFormat="1" x14ac:dyDescent="0.25">
      <c r="A290" s="121"/>
      <c r="B290" s="121"/>
      <c r="C290" s="121"/>
      <c r="D290" s="121"/>
      <c r="E290" s="121" t="s">
        <v>212</v>
      </c>
      <c r="F290" s="18">
        <v>0.64105585670516141</v>
      </c>
      <c r="G290" s="121" t="s">
        <v>213</v>
      </c>
      <c r="H290" s="18">
        <v>0.72</v>
      </c>
      <c r="I290" s="121" t="s">
        <v>214</v>
      </c>
      <c r="J290" s="18">
        <v>1.36</v>
      </c>
    </row>
    <row r="291" spans="1:10" s="115" customFormat="1" x14ac:dyDescent="0.25">
      <c r="A291" s="121"/>
      <c r="B291" s="121"/>
      <c r="C291" s="121"/>
      <c r="D291" s="121"/>
      <c r="E291" s="121" t="s">
        <v>215</v>
      </c>
      <c r="F291" s="18">
        <v>2.5299999999999998</v>
      </c>
      <c r="G291" s="121"/>
      <c r="H291" s="143" t="s">
        <v>216</v>
      </c>
      <c r="I291" s="143"/>
      <c r="J291" s="18">
        <v>14.12</v>
      </c>
    </row>
    <row r="292" spans="1:10" s="115" customFormat="1" ht="30" customHeight="1" thickBot="1" x14ac:dyDescent="0.3">
      <c r="A292" s="118"/>
      <c r="B292" s="118"/>
      <c r="C292" s="118"/>
      <c r="D292" s="118"/>
      <c r="E292" s="118"/>
      <c r="F292" s="118"/>
      <c r="G292" s="118" t="s">
        <v>217</v>
      </c>
      <c r="H292" s="19">
        <v>313.7</v>
      </c>
      <c r="I292" s="118" t="s">
        <v>218</v>
      </c>
      <c r="J292" s="119">
        <v>4429.4399999999996</v>
      </c>
    </row>
    <row r="293" spans="1:10" s="115" customFormat="1" ht="0.9" customHeight="1" thickTop="1" x14ac:dyDescent="0.25">
      <c r="A293" s="20"/>
      <c r="B293" s="20"/>
      <c r="C293" s="20"/>
      <c r="D293" s="20"/>
      <c r="E293" s="20"/>
      <c r="F293" s="20"/>
      <c r="G293" s="20"/>
      <c r="H293" s="20"/>
      <c r="I293" s="20"/>
      <c r="J293" s="20"/>
    </row>
    <row r="294" spans="1:10" s="115" customFormat="1" ht="18" customHeight="1" x14ac:dyDescent="0.25">
      <c r="A294" s="116" t="s">
        <v>820</v>
      </c>
      <c r="B294" s="101" t="s">
        <v>33</v>
      </c>
      <c r="C294" s="116" t="s">
        <v>34</v>
      </c>
      <c r="D294" s="116" t="s">
        <v>5</v>
      </c>
      <c r="E294" s="142" t="s">
        <v>198</v>
      </c>
      <c r="F294" s="142"/>
      <c r="G294" s="102" t="s">
        <v>35</v>
      </c>
      <c r="H294" s="101" t="s">
        <v>36</v>
      </c>
      <c r="I294" s="101" t="s">
        <v>37</v>
      </c>
      <c r="J294" s="101" t="s">
        <v>6</v>
      </c>
    </row>
    <row r="295" spans="1:10" s="115" customFormat="1" ht="24" customHeight="1" x14ac:dyDescent="0.25">
      <c r="A295" s="123" t="s">
        <v>199</v>
      </c>
      <c r="B295" s="9" t="s">
        <v>1720</v>
      </c>
      <c r="C295" s="123" t="s">
        <v>52</v>
      </c>
      <c r="D295" s="123" t="s">
        <v>1721</v>
      </c>
      <c r="E295" s="146" t="s">
        <v>223</v>
      </c>
      <c r="F295" s="146"/>
      <c r="G295" s="10" t="s">
        <v>70</v>
      </c>
      <c r="H295" s="13">
        <v>1</v>
      </c>
      <c r="I295" s="11">
        <v>11.04</v>
      </c>
      <c r="J295" s="11">
        <v>11.04</v>
      </c>
    </row>
    <row r="296" spans="1:10" s="115" customFormat="1" ht="36" customHeight="1" x14ac:dyDescent="0.25">
      <c r="A296" s="122" t="s">
        <v>201</v>
      </c>
      <c r="B296" s="14" t="s">
        <v>1826</v>
      </c>
      <c r="C296" s="122" t="s">
        <v>52</v>
      </c>
      <c r="D296" s="122" t="s">
        <v>1827</v>
      </c>
      <c r="E296" s="145" t="s">
        <v>223</v>
      </c>
      <c r="F296" s="145"/>
      <c r="G296" s="15" t="s">
        <v>70</v>
      </c>
      <c r="H296" s="16">
        <v>1</v>
      </c>
      <c r="I296" s="17">
        <v>9.33</v>
      </c>
      <c r="J296" s="17">
        <v>9.33</v>
      </c>
    </row>
    <row r="297" spans="1:10" s="115" customFormat="1" ht="24" customHeight="1" x14ac:dyDescent="0.25">
      <c r="A297" s="122" t="s">
        <v>201</v>
      </c>
      <c r="B297" s="14" t="s">
        <v>1096</v>
      </c>
      <c r="C297" s="122" t="s">
        <v>52</v>
      </c>
      <c r="D297" s="122" t="s">
        <v>1097</v>
      </c>
      <c r="E297" s="145" t="s">
        <v>204</v>
      </c>
      <c r="F297" s="145"/>
      <c r="G297" s="15" t="s">
        <v>205</v>
      </c>
      <c r="H297" s="16">
        <v>4.9500000000000002E-2</v>
      </c>
      <c r="I297" s="17">
        <v>19.75</v>
      </c>
      <c r="J297" s="17">
        <v>0.97</v>
      </c>
    </row>
    <row r="298" spans="1:10" s="115" customFormat="1" ht="24" customHeight="1" x14ac:dyDescent="0.25">
      <c r="A298" s="122" t="s">
        <v>201</v>
      </c>
      <c r="B298" s="14" t="s">
        <v>1098</v>
      </c>
      <c r="C298" s="122" t="s">
        <v>52</v>
      </c>
      <c r="D298" s="122" t="s">
        <v>1099</v>
      </c>
      <c r="E298" s="145" t="s">
        <v>204</v>
      </c>
      <c r="F298" s="145"/>
      <c r="G298" s="15" t="s">
        <v>205</v>
      </c>
      <c r="H298" s="16">
        <v>1.6E-2</v>
      </c>
      <c r="I298" s="17">
        <v>15.19</v>
      </c>
      <c r="J298" s="17">
        <v>0.24</v>
      </c>
    </row>
    <row r="299" spans="1:10" s="115" customFormat="1" ht="24" customHeight="1" x14ac:dyDescent="0.25">
      <c r="A299" s="120" t="s">
        <v>228</v>
      </c>
      <c r="B299" s="21" t="s">
        <v>286</v>
      </c>
      <c r="C299" s="120" t="s">
        <v>52</v>
      </c>
      <c r="D299" s="120" t="s">
        <v>287</v>
      </c>
      <c r="E299" s="144" t="s">
        <v>229</v>
      </c>
      <c r="F299" s="144"/>
      <c r="G299" s="22" t="s">
        <v>70</v>
      </c>
      <c r="H299" s="23">
        <v>2.5000000000000001E-2</v>
      </c>
      <c r="I299" s="24">
        <v>19.100000000000001</v>
      </c>
      <c r="J299" s="24">
        <v>0.47</v>
      </c>
    </row>
    <row r="300" spans="1:10" s="115" customFormat="1" ht="36" customHeight="1" x14ac:dyDescent="0.25">
      <c r="A300" s="120" t="s">
        <v>228</v>
      </c>
      <c r="B300" s="21" t="s">
        <v>288</v>
      </c>
      <c r="C300" s="120" t="s">
        <v>52</v>
      </c>
      <c r="D300" s="120" t="s">
        <v>289</v>
      </c>
      <c r="E300" s="144" t="s">
        <v>229</v>
      </c>
      <c r="F300" s="144"/>
      <c r="G300" s="22" t="s">
        <v>46</v>
      </c>
      <c r="H300" s="23">
        <v>0.19750000000000001</v>
      </c>
      <c r="I300" s="24">
        <v>0.18</v>
      </c>
      <c r="J300" s="24">
        <v>0.03</v>
      </c>
    </row>
    <row r="301" spans="1:10" s="115" customFormat="1" x14ac:dyDescent="0.25">
      <c r="A301" s="121"/>
      <c r="B301" s="121"/>
      <c r="C301" s="121"/>
      <c r="D301" s="121"/>
      <c r="E301" s="121" t="s">
        <v>212</v>
      </c>
      <c r="F301" s="18">
        <v>0.44779637049257603</v>
      </c>
      <c r="G301" s="121" t="s">
        <v>213</v>
      </c>
      <c r="H301" s="18">
        <v>0.5</v>
      </c>
      <c r="I301" s="121" t="s">
        <v>214</v>
      </c>
      <c r="J301" s="18">
        <v>0.95</v>
      </c>
    </row>
    <row r="302" spans="1:10" s="115" customFormat="1" x14ac:dyDescent="0.25">
      <c r="A302" s="121"/>
      <c r="B302" s="121"/>
      <c r="C302" s="121"/>
      <c r="D302" s="121"/>
      <c r="E302" s="121" t="s">
        <v>215</v>
      </c>
      <c r="F302" s="18">
        <v>2.41</v>
      </c>
      <c r="G302" s="121"/>
      <c r="H302" s="143" t="s">
        <v>216</v>
      </c>
      <c r="I302" s="143"/>
      <c r="J302" s="18">
        <v>13.45</v>
      </c>
    </row>
    <row r="303" spans="1:10" s="115" customFormat="1" ht="30" customHeight="1" thickBot="1" x14ac:dyDescent="0.3">
      <c r="A303" s="118"/>
      <c r="B303" s="118"/>
      <c r="C303" s="118"/>
      <c r="D303" s="118"/>
      <c r="E303" s="118"/>
      <c r="F303" s="118"/>
      <c r="G303" s="118" t="s">
        <v>217</v>
      </c>
      <c r="H303" s="19">
        <v>121.3</v>
      </c>
      <c r="I303" s="118" t="s">
        <v>218</v>
      </c>
      <c r="J303" s="119">
        <v>1631.48</v>
      </c>
    </row>
    <row r="304" spans="1:10" s="115" customFormat="1" ht="0.9" customHeight="1" thickTop="1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</row>
    <row r="305" spans="1:10" s="115" customFormat="1" ht="18" customHeight="1" x14ac:dyDescent="0.25">
      <c r="A305" s="116" t="s">
        <v>823</v>
      </c>
      <c r="B305" s="101" t="s">
        <v>33</v>
      </c>
      <c r="C305" s="116" t="s">
        <v>34</v>
      </c>
      <c r="D305" s="116" t="s">
        <v>5</v>
      </c>
      <c r="E305" s="142" t="s">
        <v>198</v>
      </c>
      <c r="F305" s="142"/>
      <c r="G305" s="102" t="s">
        <v>35</v>
      </c>
      <c r="H305" s="101" t="s">
        <v>36</v>
      </c>
      <c r="I305" s="101" t="s">
        <v>37</v>
      </c>
      <c r="J305" s="101" t="s">
        <v>6</v>
      </c>
    </row>
    <row r="306" spans="1:10" s="115" customFormat="1" ht="24" customHeight="1" x14ac:dyDescent="0.25">
      <c r="A306" s="123" t="s">
        <v>199</v>
      </c>
      <c r="B306" s="9" t="s">
        <v>1722</v>
      </c>
      <c r="C306" s="123" t="s">
        <v>52</v>
      </c>
      <c r="D306" s="123" t="s">
        <v>1723</v>
      </c>
      <c r="E306" s="146" t="s">
        <v>223</v>
      </c>
      <c r="F306" s="146"/>
      <c r="G306" s="10" t="s">
        <v>70</v>
      </c>
      <c r="H306" s="13">
        <v>1</v>
      </c>
      <c r="I306" s="11">
        <v>17.04</v>
      </c>
      <c r="J306" s="11">
        <v>17.04</v>
      </c>
    </row>
    <row r="307" spans="1:10" s="115" customFormat="1" ht="36" customHeight="1" x14ac:dyDescent="0.25">
      <c r="A307" s="122" t="s">
        <v>201</v>
      </c>
      <c r="B307" s="14" t="s">
        <v>1182</v>
      </c>
      <c r="C307" s="122" t="s">
        <v>52</v>
      </c>
      <c r="D307" s="122" t="s">
        <v>1183</v>
      </c>
      <c r="E307" s="145" t="s">
        <v>223</v>
      </c>
      <c r="F307" s="145"/>
      <c r="G307" s="15" t="s">
        <v>70</v>
      </c>
      <c r="H307" s="16">
        <v>1</v>
      </c>
      <c r="I307" s="17">
        <v>11.42</v>
      </c>
      <c r="J307" s="17">
        <v>11.42</v>
      </c>
    </row>
    <row r="308" spans="1:10" s="115" customFormat="1" ht="24" customHeight="1" x14ac:dyDescent="0.25">
      <c r="A308" s="122" t="s">
        <v>201</v>
      </c>
      <c r="B308" s="14" t="s">
        <v>1098</v>
      </c>
      <c r="C308" s="122" t="s">
        <v>52</v>
      </c>
      <c r="D308" s="122" t="s">
        <v>1099</v>
      </c>
      <c r="E308" s="145" t="s">
        <v>204</v>
      </c>
      <c r="F308" s="145"/>
      <c r="G308" s="15" t="s">
        <v>205</v>
      </c>
      <c r="H308" s="16">
        <v>6.3500000000000001E-2</v>
      </c>
      <c r="I308" s="17">
        <v>15.19</v>
      </c>
      <c r="J308" s="17">
        <v>0.96</v>
      </c>
    </row>
    <row r="309" spans="1:10" s="115" customFormat="1" ht="24" customHeight="1" x14ac:dyDescent="0.25">
      <c r="A309" s="122" t="s">
        <v>201</v>
      </c>
      <c r="B309" s="14" t="s">
        <v>1096</v>
      </c>
      <c r="C309" s="122" t="s">
        <v>52</v>
      </c>
      <c r="D309" s="122" t="s">
        <v>1097</v>
      </c>
      <c r="E309" s="145" t="s">
        <v>204</v>
      </c>
      <c r="F309" s="145"/>
      <c r="G309" s="15" t="s">
        <v>205</v>
      </c>
      <c r="H309" s="16">
        <v>0.19450000000000001</v>
      </c>
      <c r="I309" s="17">
        <v>19.75</v>
      </c>
      <c r="J309" s="17">
        <v>3.84</v>
      </c>
    </row>
    <row r="310" spans="1:10" s="115" customFormat="1" ht="24" customHeight="1" x14ac:dyDescent="0.25">
      <c r="A310" s="120" t="s">
        <v>228</v>
      </c>
      <c r="B310" s="21" t="s">
        <v>286</v>
      </c>
      <c r="C310" s="120" t="s">
        <v>52</v>
      </c>
      <c r="D310" s="120" t="s">
        <v>287</v>
      </c>
      <c r="E310" s="144" t="s">
        <v>229</v>
      </c>
      <c r="F310" s="144"/>
      <c r="G310" s="22" t="s">
        <v>70</v>
      </c>
      <c r="H310" s="23">
        <v>2.5000000000000001E-2</v>
      </c>
      <c r="I310" s="24">
        <v>19.100000000000001</v>
      </c>
      <c r="J310" s="24">
        <v>0.47</v>
      </c>
    </row>
    <row r="311" spans="1:10" s="115" customFormat="1" ht="36" customHeight="1" x14ac:dyDescent="0.25">
      <c r="A311" s="120" t="s">
        <v>228</v>
      </c>
      <c r="B311" s="21" t="s">
        <v>288</v>
      </c>
      <c r="C311" s="120" t="s">
        <v>52</v>
      </c>
      <c r="D311" s="120" t="s">
        <v>289</v>
      </c>
      <c r="E311" s="144" t="s">
        <v>229</v>
      </c>
      <c r="F311" s="144"/>
      <c r="G311" s="22" t="s">
        <v>46</v>
      </c>
      <c r="H311" s="23">
        <v>1.9664999999999999</v>
      </c>
      <c r="I311" s="24">
        <v>0.18</v>
      </c>
      <c r="J311" s="24">
        <v>0.35</v>
      </c>
    </row>
    <row r="312" spans="1:10" s="115" customFormat="1" x14ac:dyDescent="0.25">
      <c r="A312" s="121"/>
      <c r="B312" s="121"/>
      <c r="C312" s="121"/>
      <c r="D312" s="121"/>
      <c r="E312" s="121" t="s">
        <v>212</v>
      </c>
      <c r="F312" s="18">
        <v>2.2814046665095451</v>
      </c>
      <c r="G312" s="121" t="s">
        <v>213</v>
      </c>
      <c r="H312" s="18">
        <v>2.56</v>
      </c>
      <c r="I312" s="121" t="s">
        <v>214</v>
      </c>
      <c r="J312" s="18">
        <v>4.84</v>
      </c>
    </row>
    <row r="313" spans="1:10" s="115" customFormat="1" x14ac:dyDescent="0.25">
      <c r="A313" s="121"/>
      <c r="B313" s="121"/>
      <c r="C313" s="121"/>
      <c r="D313" s="121"/>
      <c r="E313" s="121" t="s">
        <v>215</v>
      </c>
      <c r="F313" s="18">
        <v>3.73</v>
      </c>
      <c r="G313" s="121"/>
      <c r="H313" s="143" t="s">
        <v>216</v>
      </c>
      <c r="I313" s="143"/>
      <c r="J313" s="18">
        <v>20.77</v>
      </c>
    </row>
    <row r="314" spans="1:10" s="115" customFormat="1" ht="30" customHeight="1" thickBot="1" x14ac:dyDescent="0.3">
      <c r="A314" s="118"/>
      <c r="B314" s="118"/>
      <c r="C314" s="118"/>
      <c r="D314" s="118"/>
      <c r="E314" s="118"/>
      <c r="F314" s="118"/>
      <c r="G314" s="118" t="s">
        <v>217</v>
      </c>
      <c r="H314" s="19">
        <v>285.10000000000002</v>
      </c>
      <c r="I314" s="118" t="s">
        <v>218</v>
      </c>
      <c r="J314" s="119">
        <v>5921.52</v>
      </c>
    </row>
    <row r="315" spans="1:10" s="115" customFormat="1" ht="0.9" customHeight="1" thickTop="1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J315" s="20"/>
    </row>
    <row r="316" spans="1:10" s="115" customFormat="1" ht="18" customHeight="1" x14ac:dyDescent="0.25">
      <c r="A316" s="116" t="s">
        <v>824</v>
      </c>
      <c r="B316" s="101" t="s">
        <v>33</v>
      </c>
      <c r="C316" s="116" t="s">
        <v>34</v>
      </c>
      <c r="D316" s="116" t="s">
        <v>5</v>
      </c>
      <c r="E316" s="142" t="s">
        <v>198</v>
      </c>
      <c r="F316" s="142"/>
      <c r="G316" s="102" t="s">
        <v>35</v>
      </c>
      <c r="H316" s="101" t="s">
        <v>36</v>
      </c>
      <c r="I316" s="101" t="s">
        <v>37</v>
      </c>
      <c r="J316" s="101" t="s">
        <v>6</v>
      </c>
    </row>
    <row r="317" spans="1:10" s="115" customFormat="1" ht="36" customHeight="1" x14ac:dyDescent="0.25">
      <c r="A317" s="123" t="s">
        <v>199</v>
      </c>
      <c r="B317" s="9" t="s">
        <v>1724</v>
      </c>
      <c r="C317" s="123" t="s">
        <v>52</v>
      </c>
      <c r="D317" s="123" t="s">
        <v>1725</v>
      </c>
      <c r="E317" s="146" t="s">
        <v>223</v>
      </c>
      <c r="F317" s="146"/>
      <c r="G317" s="10" t="s">
        <v>44</v>
      </c>
      <c r="H317" s="13">
        <v>1</v>
      </c>
      <c r="I317" s="11">
        <v>112.15</v>
      </c>
      <c r="J317" s="11">
        <v>112.15</v>
      </c>
    </row>
    <row r="318" spans="1:10" s="115" customFormat="1" ht="36" customHeight="1" x14ac:dyDescent="0.25">
      <c r="A318" s="122" t="s">
        <v>201</v>
      </c>
      <c r="B318" s="14" t="s">
        <v>249</v>
      </c>
      <c r="C318" s="122" t="s">
        <v>52</v>
      </c>
      <c r="D318" s="122" t="s">
        <v>250</v>
      </c>
      <c r="E318" s="145" t="s">
        <v>251</v>
      </c>
      <c r="F318" s="145"/>
      <c r="G318" s="15" t="s">
        <v>252</v>
      </c>
      <c r="H318" s="16">
        <v>3.9E-2</v>
      </c>
      <c r="I318" s="17">
        <v>24.5</v>
      </c>
      <c r="J318" s="17">
        <v>0.95</v>
      </c>
    </row>
    <row r="319" spans="1:10" s="115" customFormat="1" ht="36" customHeight="1" x14ac:dyDescent="0.25">
      <c r="A319" s="122" t="s">
        <v>201</v>
      </c>
      <c r="B319" s="14" t="s">
        <v>253</v>
      </c>
      <c r="C319" s="122" t="s">
        <v>52</v>
      </c>
      <c r="D319" s="122" t="s">
        <v>254</v>
      </c>
      <c r="E319" s="145" t="s">
        <v>251</v>
      </c>
      <c r="F319" s="145"/>
      <c r="G319" s="15" t="s">
        <v>255</v>
      </c>
      <c r="H319" s="16">
        <v>7.9000000000000001E-2</v>
      </c>
      <c r="I319" s="17">
        <v>26.96</v>
      </c>
      <c r="J319" s="17">
        <v>2.12</v>
      </c>
    </row>
    <row r="320" spans="1:10" s="115" customFormat="1" ht="24" customHeight="1" x14ac:dyDescent="0.25">
      <c r="A320" s="122" t="s">
        <v>201</v>
      </c>
      <c r="B320" s="14" t="s">
        <v>239</v>
      </c>
      <c r="C320" s="122" t="s">
        <v>52</v>
      </c>
      <c r="D320" s="122" t="s">
        <v>240</v>
      </c>
      <c r="E320" s="145" t="s">
        <v>204</v>
      </c>
      <c r="F320" s="145"/>
      <c r="G320" s="15" t="s">
        <v>205</v>
      </c>
      <c r="H320" s="16">
        <v>2.7690000000000001</v>
      </c>
      <c r="I320" s="17">
        <v>19.649999999999999</v>
      </c>
      <c r="J320" s="17">
        <v>54.41</v>
      </c>
    </row>
    <row r="321" spans="1:10" s="115" customFormat="1" ht="24" customHeight="1" x14ac:dyDescent="0.25">
      <c r="A321" s="122" t="s">
        <v>201</v>
      </c>
      <c r="B321" s="14" t="s">
        <v>260</v>
      </c>
      <c r="C321" s="122" t="s">
        <v>52</v>
      </c>
      <c r="D321" s="122" t="s">
        <v>261</v>
      </c>
      <c r="E321" s="145" t="s">
        <v>204</v>
      </c>
      <c r="F321" s="145"/>
      <c r="G321" s="15" t="s">
        <v>205</v>
      </c>
      <c r="H321" s="16">
        <v>1.0860000000000001</v>
      </c>
      <c r="I321" s="17">
        <v>16.47</v>
      </c>
      <c r="J321" s="17">
        <v>17.88</v>
      </c>
    </row>
    <row r="322" spans="1:10" s="115" customFormat="1" ht="24" customHeight="1" x14ac:dyDescent="0.25">
      <c r="A322" s="120" t="s">
        <v>228</v>
      </c>
      <c r="B322" s="21" t="s">
        <v>328</v>
      </c>
      <c r="C322" s="120" t="s">
        <v>52</v>
      </c>
      <c r="D322" s="120" t="s">
        <v>329</v>
      </c>
      <c r="E322" s="144" t="s">
        <v>229</v>
      </c>
      <c r="F322" s="144"/>
      <c r="G322" s="22" t="s">
        <v>270</v>
      </c>
      <c r="H322" s="23">
        <v>1.7000000000000001E-2</v>
      </c>
      <c r="I322" s="24">
        <v>6.46</v>
      </c>
      <c r="J322" s="24">
        <v>0.1</v>
      </c>
    </row>
    <row r="323" spans="1:10" s="115" customFormat="1" ht="24" customHeight="1" x14ac:dyDescent="0.25">
      <c r="A323" s="120" t="s">
        <v>228</v>
      </c>
      <c r="B323" s="21" t="s">
        <v>1108</v>
      </c>
      <c r="C323" s="120" t="s">
        <v>52</v>
      </c>
      <c r="D323" s="120" t="s">
        <v>1109</v>
      </c>
      <c r="E323" s="144" t="s">
        <v>229</v>
      </c>
      <c r="F323" s="144"/>
      <c r="G323" s="22" t="s">
        <v>70</v>
      </c>
      <c r="H323" s="23">
        <v>0.01</v>
      </c>
      <c r="I323" s="24">
        <v>21.66</v>
      </c>
      <c r="J323" s="24">
        <v>0.21</v>
      </c>
    </row>
    <row r="324" spans="1:10" s="115" customFormat="1" ht="24" customHeight="1" x14ac:dyDescent="0.25">
      <c r="A324" s="120" t="s">
        <v>228</v>
      </c>
      <c r="B324" s="21" t="s">
        <v>1828</v>
      </c>
      <c r="C324" s="120" t="s">
        <v>52</v>
      </c>
      <c r="D324" s="120" t="s">
        <v>1829</v>
      </c>
      <c r="E324" s="144" t="s">
        <v>229</v>
      </c>
      <c r="F324" s="144"/>
      <c r="G324" s="22" t="s">
        <v>70</v>
      </c>
      <c r="H324" s="23">
        <v>1.6E-2</v>
      </c>
      <c r="I324" s="24">
        <v>19.66</v>
      </c>
      <c r="J324" s="24">
        <v>0.31</v>
      </c>
    </row>
    <row r="325" spans="1:10" s="115" customFormat="1" ht="24" customHeight="1" x14ac:dyDescent="0.25">
      <c r="A325" s="120" t="s">
        <v>228</v>
      </c>
      <c r="B325" s="21" t="s">
        <v>1830</v>
      </c>
      <c r="C325" s="120" t="s">
        <v>52</v>
      </c>
      <c r="D325" s="120" t="s">
        <v>1831</v>
      </c>
      <c r="E325" s="144" t="s">
        <v>229</v>
      </c>
      <c r="F325" s="144"/>
      <c r="G325" s="22" t="s">
        <v>70</v>
      </c>
      <c r="H325" s="23">
        <v>4.7E-2</v>
      </c>
      <c r="I325" s="24">
        <v>17.88</v>
      </c>
      <c r="J325" s="24">
        <v>0.84</v>
      </c>
    </row>
    <row r="326" spans="1:10" s="115" customFormat="1" ht="24" customHeight="1" x14ac:dyDescent="0.25">
      <c r="A326" s="120" t="s">
        <v>228</v>
      </c>
      <c r="B326" s="21" t="s">
        <v>1832</v>
      </c>
      <c r="C326" s="120" t="s">
        <v>52</v>
      </c>
      <c r="D326" s="120" t="s">
        <v>1833</v>
      </c>
      <c r="E326" s="144" t="s">
        <v>229</v>
      </c>
      <c r="F326" s="144"/>
      <c r="G326" s="22" t="s">
        <v>45</v>
      </c>
      <c r="H326" s="23">
        <v>4.6120000000000001</v>
      </c>
      <c r="I326" s="24">
        <v>2.09</v>
      </c>
      <c r="J326" s="24">
        <v>9.6300000000000008</v>
      </c>
    </row>
    <row r="327" spans="1:10" s="115" customFormat="1" ht="24" customHeight="1" x14ac:dyDescent="0.25">
      <c r="A327" s="120" t="s">
        <v>228</v>
      </c>
      <c r="B327" s="21" t="s">
        <v>1834</v>
      </c>
      <c r="C327" s="120" t="s">
        <v>52</v>
      </c>
      <c r="D327" s="120" t="s">
        <v>1835</v>
      </c>
      <c r="E327" s="144" t="s">
        <v>229</v>
      </c>
      <c r="F327" s="144"/>
      <c r="G327" s="22" t="s">
        <v>45</v>
      </c>
      <c r="H327" s="23">
        <v>1.278</v>
      </c>
      <c r="I327" s="24">
        <v>20.11</v>
      </c>
      <c r="J327" s="24">
        <v>25.7</v>
      </c>
    </row>
    <row r="328" spans="1:10" s="115" customFormat="1" x14ac:dyDescent="0.25">
      <c r="A328" s="121"/>
      <c r="B328" s="121"/>
      <c r="C328" s="121"/>
      <c r="D328" s="121"/>
      <c r="E328" s="121" t="s">
        <v>212</v>
      </c>
      <c r="F328" s="18">
        <v>26.858354937544192</v>
      </c>
      <c r="G328" s="121" t="s">
        <v>213</v>
      </c>
      <c r="H328" s="18">
        <v>30.12</v>
      </c>
      <c r="I328" s="121" t="s">
        <v>214</v>
      </c>
      <c r="J328" s="18">
        <v>56.98</v>
      </c>
    </row>
    <row r="329" spans="1:10" s="115" customFormat="1" x14ac:dyDescent="0.25">
      <c r="A329" s="121"/>
      <c r="B329" s="121"/>
      <c r="C329" s="121"/>
      <c r="D329" s="121"/>
      <c r="E329" s="121" t="s">
        <v>215</v>
      </c>
      <c r="F329" s="18">
        <v>24.54</v>
      </c>
      <c r="G329" s="121"/>
      <c r="H329" s="143" t="s">
        <v>216</v>
      </c>
      <c r="I329" s="143"/>
      <c r="J329" s="18">
        <v>136.69</v>
      </c>
    </row>
    <row r="330" spans="1:10" s="115" customFormat="1" ht="30" customHeight="1" thickBot="1" x14ac:dyDescent="0.3">
      <c r="A330" s="118"/>
      <c r="B330" s="118"/>
      <c r="C330" s="118"/>
      <c r="D330" s="118"/>
      <c r="E330" s="118"/>
      <c r="F330" s="118"/>
      <c r="G330" s="118" t="s">
        <v>217</v>
      </c>
      <c r="H330" s="19">
        <v>83.99</v>
      </c>
      <c r="I330" s="118" t="s">
        <v>218</v>
      </c>
      <c r="J330" s="119">
        <v>11480.59</v>
      </c>
    </row>
    <row r="331" spans="1:10" s="115" customFormat="1" ht="0.9" customHeight="1" thickTop="1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J331" s="20"/>
    </row>
    <row r="332" spans="1:10" s="115" customFormat="1" ht="18" customHeight="1" x14ac:dyDescent="0.25">
      <c r="A332" s="116" t="s">
        <v>1726</v>
      </c>
      <c r="B332" s="101" t="s">
        <v>33</v>
      </c>
      <c r="C332" s="116" t="s">
        <v>34</v>
      </c>
      <c r="D332" s="116" t="s">
        <v>5</v>
      </c>
      <c r="E332" s="142" t="s">
        <v>198</v>
      </c>
      <c r="F332" s="142"/>
      <c r="G332" s="102" t="s">
        <v>35</v>
      </c>
      <c r="H332" s="101" t="s">
        <v>36</v>
      </c>
      <c r="I332" s="101" t="s">
        <v>37</v>
      </c>
      <c r="J332" s="101" t="s">
        <v>6</v>
      </c>
    </row>
    <row r="333" spans="1:10" s="115" customFormat="1" ht="36" customHeight="1" x14ac:dyDescent="0.25">
      <c r="A333" s="123" t="s">
        <v>199</v>
      </c>
      <c r="B333" s="9" t="s">
        <v>1728</v>
      </c>
      <c r="C333" s="123" t="s">
        <v>52</v>
      </c>
      <c r="D333" s="123" t="s">
        <v>1729</v>
      </c>
      <c r="E333" s="146" t="s">
        <v>223</v>
      </c>
      <c r="F333" s="146"/>
      <c r="G333" s="10" t="s">
        <v>44</v>
      </c>
      <c r="H333" s="13">
        <v>1</v>
      </c>
      <c r="I333" s="11">
        <v>57.38</v>
      </c>
      <c r="J333" s="11">
        <v>57.38</v>
      </c>
    </row>
    <row r="334" spans="1:10" s="115" customFormat="1" ht="36" customHeight="1" x14ac:dyDescent="0.25">
      <c r="A334" s="122" t="s">
        <v>201</v>
      </c>
      <c r="B334" s="14" t="s">
        <v>249</v>
      </c>
      <c r="C334" s="122" t="s">
        <v>52</v>
      </c>
      <c r="D334" s="122" t="s">
        <v>250</v>
      </c>
      <c r="E334" s="145" t="s">
        <v>251</v>
      </c>
      <c r="F334" s="145"/>
      <c r="G334" s="15" t="s">
        <v>252</v>
      </c>
      <c r="H334" s="16">
        <v>1.4E-2</v>
      </c>
      <c r="I334" s="17">
        <v>24.5</v>
      </c>
      <c r="J334" s="17">
        <v>0.34</v>
      </c>
    </row>
    <row r="335" spans="1:10" s="115" customFormat="1" ht="36" customHeight="1" x14ac:dyDescent="0.25">
      <c r="A335" s="122" t="s">
        <v>201</v>
      </c>
      <c r="B335" s="14" t="s">
        <v>253</v>
      </c>
      <c r="C335" s="122" t="s">
        <v>52</v>
      </c>
      <c r="D335" s="122" t="s">
        <v>254</v>
      </c>
      <c r="E335" s="145" t="s">
        <v>251</v>
      </c>
      <c r="F335" s="145"/>
      <c r="G335" s="15" t="s">
        <v>255</v>
      </c>
      <c r="H335" s="16">
        <v>1.7000000000000001E-2</v>
      </c>
      <c r="I335" s="17">
        <v>26.96</v>
      </c>
      <c r="J335" s="17">
        <v>0.45</v>
      </c>
    </row>
    <row r="336" spans="1:10" s="115" customFormat="1" ht="24" customHeight="1" x14ac:dyDescent="0.25">
      <c r="A336" s="122" t="s">
        <v>201</v>
      </c>
      <c r="B336" s="14" t="s">
        <v>239</v>
      </c>
      <c r="C336" s="122" t="s">
        <v>52</v>
      </c>
      <c r="D336" s="122" t="s">
        <v>240</v>
      </c>
      <c r="E336" s="145" t="s">
        <v>204</v>
      </c>
      <c r="F336" s="145"/>
      <c r="G336" s="15" t="s">
        <v>205</v>
      </c>
      <c r="H336" s="16">
        <v>1.145</v>
      </c>
      <c r="I336" s="17">
        <v>19.649999999999999</v>
      </c>
      <c r="J336" s="17">
        <v>22.49</v>
      </c>
    </row>
    <row r="337" spans="1:10" s="115" customFormat="1" ht="24" customHeight="1" x14ac:dyDescent="0.25">
      <c r="A337" s="122" t="s">
        <v>201</v>
      </c>
      <c r="B337" s="14" t="s">
        <v>260</v>
      </c>
      <c r="C337" s="122" t="s">
        <v>52</v>
      </c>
      <c r="D337" s="122" t="s">
        <v>261</v>
      </c>
      <c r="E337" s="145" t="s">
        <v>204</v>
      </c>
      <c r="F337" s="145"/>
      <c r="G337" s="15" t="s">
        <v>205</v>
      </c>
      <c r="H337" s="16">
        <v>0.47099999999999997</v>
      </c>
      <c r="I337" s="17">
        <v>16.47</v>
      </c>
      <c r="J337" s="17">
        <v>7.75</v>
      </c>
    </row>
    <row r="338" spans="1:10" s="115" customFormat="1" ht="24" customHeight="1" x14ac:dyDescent="0.25">
      <c r="A338" s="120" t="s">
        <v>228</v>
      </c>
      <c r="B338" s="21" t="s">
        <v>328</v>
      </c>
      <c r="C338" s="120" t="s">
        <v>52</v>
      </c>
      <c r="D338" s="120" t="s">
        <v>329</v>
      </c>
      <c r="E338" s="144" t="s">
        <v>229</v>
      </c>
      <c r="F338" s="144"/>
      <c r="G338" s="22" t="s">
        <v>270</v>
      </c>
      <c r="H338" s="23">
        <v>1.7000000000000001E-2</v>
      </c>
      <c r="I338" s="24">
        <v>6.46</v>
      </c>
      <c r="J338" s="24">
        <v>0.1</v>
      </c>
    </row>
    <row r="339" spans="1:10" s="115" customFormat="1" ht="24" customHeight="1" x14ac:dyDescent="0.25">
      <c r="A339" s="120" t="s">
        <v>228</v>
      </c>
      <c r="B339" s="21" t="s">
        <v>241</v>
      </c>
      <c r="C339" s="120" t="s">
        <v>52</v>
      </c>
      <c r="D339" s="120" t="s">
        <v>242</v>
      </c>
      <c r="E339" s="144" t="s">
        <v>229</v>
      </c>
      <c r="F339" s="144"/>
      <c r="G339" s="22" t="s">
        <v>45</v>
      </c>
      <c r="H339" s="23">
        <v>0.60499999999999998</v>
      </c>
      <c r="I339" s="24">
        <v>5.97</v>
      </c>
      <c r="J339" s="24">
        <v>3.61</v>
      </c>
    </row>
    <row r="340" spans="1:10" s="115" customFormat="1" ht="24" customHeight="1" x14ac:dyDescent="0.25">
      <c r="A340" s="120" t="s">
        <v>228</v>
      </c>
      <c r="B340" s="21" t="s">
        <v>1108</v>
      </c>
      <c r="C340" s="120" t="s">
        <v>52</v>
      </c>
      <c r="D340" s="120" t="s">
        <v>1109</v>
      </c>
      <c r="E340" s="144" t="s">
        <v>229</v>
      </c>
      <c r="F340" s="144"/>
      <c r="G340" s="22" t="s">
        <v>70</v>
      </c>
      <c r="H340" s="23">
        <v>3.4000000000000002E-2</v>
      </c>
      <c r="I340" s="24">
        <v>21.66</v>
      </c>
      <c r="J340" s="24">
        <v>0.73</v>
      </c>
    </row>
    <row r="341" spans="1:10" s="115" customFormat="1" ht="24" customHeight="1" x14ac:dyDescent="0.25">
      <c r="A341" s="120" t="s">
        <v>228</v>
      </c>
      <c r="B341" s="21" t="s">
        <v>1830</v>
      </c>
      <c r="C341" s="120" t="s">
        <v>52</v>
      </c>
      <c r="D341" s="120" t="s">
        <v>1831</v>
      </c>
      <c r="E341" s="144" t="s">
        <v>229</v>
      </c>
      <c r="F341" s="144"/>
      <c r="G341" s="22" t="s">
        <v>70</v>
      </c>
      <c r="H341" s="23">
        <v>2.5999999999999999E-2</v>
      </c>
      <c r="I341" s="24">
        <v>17.88</v>
      </c>
      <c r="J341" s="24">
        <v>0.46</v>
      </c>
    </row>
    <row r="342" spans="1:10" s="115" customFormat="1" ht="24" customHeight="1" x14ac:dyDescent="0.25">
      <c r="A342" s="120" t="s">
        <v>228</v>
      </c>
      <c r="B342" s="21" t="s">
        <v>1834</v>
      </c>
      <c r="C342" s="120" t="s">
        <v>52</v>
      </c>
      <c r="D342" s="120" t="s">
        <v>1835</v>
      </c>
      <c r="E342" s="144" t="s">
        <v>229</v>
      </c>
      <c r="F342" s="144"/>
      <c r="G342" s="22" t="s">
        <v>45</v>
      </c>
      <c r="H342" s="23">
        <v>1.008</v>
      </c>
      <c r="I342" s="24">
        <v>20.11</v>
      </c>
      <c r="J342" s="24">
        <v>20.27</v>
      </c>
    </row>
    <row r="343" spans="1:10" s="115" customFormat="1" ht="24" customHeight="1" x14ac:dyDescent="0.25">
      <c r="A343" s="120" t="s">
        <v>228</v>
      </c>
      <c r="B343" s="21" t="s">
        <v>1832</v>
      </c>
      <c r="C343" s="120" t="s">
        <v>52</v>
      </c>
      <c r="D343" s="120" t="s">
        <v>1833</v>
      </c>
      <c r="E343" s="144" t="s">
        <v>229</v>
      </c>
      <c r="F343" s="144"/>
      <c r="G343" s="22" t="s">
        <v>45</v>
      </c>
      <c r="H343" s="23">
        <v>0.56699999999999995</v>
      </c>
      <c r="I343" s="24">
        <v>2.09</v>
      </c>
      <c r="J343" s="24">
        <v>1.18</v>
      </c>
    </row>
    <row r="344" spans="1:10" s="115" customFormat="1" x14ac:dyDescent="0.25">
      <c r="A344" s="121"/>
      <c r="B344" s="121"/>
      <c r="C344" s="121"/>
      <c r="D344" s="121"/>
      <c r="E344" s="121" t="s">
        <v>212</v>
      </c>
      <c r="F344" s="18">
        <v>11.053499882158849</v>
      </c>
      <c r="G344" s="121" t="s">
        <v>213</v>
      </c>
      <c r="H344" s="18">
        <v>12.4</v>
      </c>
      <c r="I344" s="121" t="s">
        <v>214</v>
      </c>
      <c r="J344" s="18">
        <v>23.45</v>
      </c>
    </row>
    <row r="345" spans="1:10" s="115" customFormat="1" x14ac:dyDescent="0.25">
      <c r="A345" s="121"/>
      <c r="B345" s="121"/>
      <c r="C345" s="121"/>
      <c r="D345" s="121"/>
      <c r="E345" s="121" t="s">
        <v>215</v>
      </c>
      <c r="F345" s="18">
        <v>12.56</v>
      </c>
      <c r="G345" s="121"/>
      <c r="H345" s="143" t="s">
        <v>216</v>
      </c>
      <c r="I345" s="143"/>
      <c r="J345" s="18">
        <v>69.94</v>
      </c>
    </row>
    <row r="346" spans="1:10" s="115" customFormat="1" ht="30" customHeight="1" thickBot="1" x14ac:dyDescent="0.3">
      <c r="A346" s="118"/>
      <c r="B346" s="118"/>
      <c r="C346" s="118"/>
      <c r="D346" s="118"/>
      <c r="E346" s="118"/>
      <c r="F346" s="118"/>
      <c r="G346" s="118" t="s">
        <v>217</v>
      </c>
      <c r="H346" s="19">
        <v>210.83</v>
      </c>
      <c r="I346" s="118" t="s">
        <v>218</v>
      </c>
      <c r="J346" s="119">
        <v>14745.45</v>
      </c>
    </row>
    <row r="347" spans="1:10" s="115" customFormat="1" ht="0.9" customHeight="1" thickTop="1" x14ac:dyDescent="0.25">
      <c r="A347" s="20"/>
      <c r="B347" s="20"/>
      <c r="C347" s="20"/>
      <c r="D347" s="20"/>
      <c r="E347" s="20"/>
      <c r="F347" s="20"/>
      <c r="G347" s="20"/>
      <c r="H347" s="20"/>
      <c r="I347" s="20"/>
      <c r="J347" s="20"/>
    </row>
    <row r="348" spans="1:10" s="115" customFormat="1" ht="18" customHeight="1" x14ac:dyDescent="0.25">
      <c r="A348" s="116" t="s">
        <v>1727</v>
      </c>
      <c r="B348" s="101" t="s">
        <v>33</v>
      </c>
      <c r="C348" s="116" t="s">
        <v>34</v>
      </c>
      <c r="D348" s="116" t="s">
        <v>5</v>
      </c>
      <c r="E348" s="142" t="s">
        <v>198</v>
      </c>
      <c r="F348" s="142"/>
      <c r="G348" s="102" t="s">
        <v>35</v>
      </c>
      <c r="H348" s="101" t="s">
        <v>36</v>
      </c>
      <c r="I348" s="101" t="s">
        <v>37</v>
      </c>
      <c r="J348" s="101" t="s">
        <v>6</v>
      </c>
    </row>
    <row r="349" spans="1:10" s="115" customFormat="1" ht="48" customHeight="1" x14ac:dyDescent="0.25">
      <c r="A349" s="123" t="s">
        <v>199</v>
      </c>
      <c r="B349" s="9" t="s">
        <v>1732</v>
      </c>
      <c r="C349" s="123" t="s">
        <v>52</v>
      </c>
      <c r="D349" s="123" t="s">
        <v>1733</v>
      </c>
      <c r="E349" s="146" t="s">
        <v>223</v>
      </c>
      <c r="F349" s="146"/>
      <c r="G349" s="10" t="s">
        <v>70</v>
      </c>
      <c r="H349" s="13">
        <v>1</v>
      </c>
      <c r="I349" s="11">
        <v>13.63</v>
      </c>
      <c r="J349" s="11">
        <v>13.63</v>
      </c>
    </row>
    <row r="350" spans="1:10" s="115" customFormat="1" ht="36" customHeight="1" x14ac:dyDescent="0.25">
      <c r="A350" s="122" t="s">
        <v>201</v>
      </c>
      <c r="B350" s="14" t="s">
        <v>1822</v>
      </c>
      <c r="C350" s="122" t="s">
        <v>52</v>
      </c>
      <c r="D350" s="122" t="s">
        <v>1823</v>
      </c>
      <c r="E350" s="145" t="s">
        <v>223</v>
      </c>
      <c r="F350" s="145"/>
      <c r="G350" s="15" t="s">
        <v>70</v>
      </c>
      <c r="H350" s="16">
        <v>1</v>
      </c>
      <c r="I350" s="17">
        <v>10.96</v>
      </c>
      <c r="J350" s="17">
        <v>10.96</v>
      </c>
    </row>
    <row r="351" spans="1:10" s="115" customFormat="1" ht="24" customHeight="1" x14ac:dyDescent="0.25">
      <c r="A351" s="122" t="s">
        <v>201</v>
      </c>
      <c r="B351" s="14" t="s">
        <v>1096</v>
      </c>
      <c r="C351" s="122" t="s">
        <v>52</v>
      </c>
      <c r="D351" s="122" t="s">
        <v>1097</v>
      </c>
      <c r="E351" s="145" t="s">
        <v>204</v>
      </c>
      <c r="F351" s="145"/>
      <c r="G351" s="15" t="s">
        <v>205</v>
      </c>
      <c r="H351" s="16">
        <v>9.5600000000000004E-2</v>
      </c>
      <c r="I351" s="17">
        <v>19.75</v>
      </c>
      <c r="J351" s="17">
        <v>1.88</v>
      </c>
    </row>
    <row r="352" spans="1:10" s="115" customFormat="1" ht="24" customHeight="1" x14ac:dyDescent="0.25">
      <c r="A352" s="122" t="s">
        <v>201</v>
      </c>
      <c r="B352" s="14" t="s">
        <v>1098</v>
      </c>
      <c r="C352" s="122" t="s">
        <v>52</v>
      </c>
      <c r="D352" s="122" t="s">
        <v>1099</v>
      </c>
      <c r="E352" s="145" t="s">
        <v>204</v>
      </c>
      <c r="F352" s="145"/>
      <c r="G352" s="15" t="s">
        <v>205</v>
      </c>
      <c r="H352" s="16">
        <v>1.5599999999999999E-2</v>
      </c>
      <c r="I352" s="17">
        <v>15.19</v>
      </c>
      <c r="J352" s="17">
        <v>0.23</v>
      </c>
    </row>
    <row r="353" spans="1:10" s="115" customFormat="1" ht="24" customHeight="1" x14ac:dyDescent="0.25">
      <c r="A353" s="120" t="s">
        <v>228</v>
      </c>
      <c r="B353" s="21" t="s">
        <v>286</v>
      </c>
      <c r="C353" s="120" t="s">
        <v>52</v>
      </c>
      <c r="D353" s="120" t="s">
        <v>287</v>
      </c>
      <c r="E353" s="144" t="s">
        <v>229</v>
      </c>
      <c r="F353" s="144"/>
      <c r="G353" s="22" t="s">
        <v>70</v>
      </c>
      <c r="H353" s="23">
        <v>2.5000000000000001E-2</v>
      </c>
      <c r="I353" s="24">
        <v>19.100000000000001</v>
      </c>
      <c r="J353" s="24">
        <v>0.47</v>
      </c>
    </row>
    <row r="354" spans="1:10" s="115" customFormat="1" ht="36" customHeight="1" x14ac:dyDescent="0.25">
      <c r="A354" s="120" t="s">
        <v>228</v>
      </c>
      <c r="B354" s="21" t="s">
        <v>288</v>
      </c>
      <c r="C354" s="120" t="s">
        <v>52</v>
      </c>
      <c r="D354" s="120" t="s">
        <v>289</v>
      </c>
      <c r="E354" s="144" t="s">
        <v>229</v>
      </c>
      <c r="F354" s="144"/>
      <c r="G354" s="22" t="s">
        <v>46</v>
      </c>
      <c r="H354" s="23">
        <v>0.54300000000000004</v>
      </c>
      <c r="I354" s="24">
        <v>0.18</v>
      </c>
      <c r="J354" s="24">
        <v>0.09</v>
      </c>
    </row>
    <row r="355" spans="1:10" s="115" customFormat="1" x14ac:dyDescent="0.25">
      <c r="A355" s="121"/>
      <c r="B355" s="121"/>
      <c r="C355" s="121"/>
      <c r="D355" s="121"/>
      <c r="E355" s="121" t="s">
        <v>212</v>
      </c>
      <c r="F355" s="18">
        <v>0.83902898892293187</v>
      </c>
      <c r="G355" s="121" t="s">
        <v>213</v>
      </c>
      <c r="H355" s="18">
        <v>0.94</v>
      </c>
      <c r="I355" s="121" t="s">
        <v>214</v>
      </c>
      <c r="J355" s="18">
        <v>1.78</v>
      </c>
    </row>
    <row r="356" spans="1:10" s="115" customFormat="1" x14ac:dyDescent="0.25">
      <c r="A356" s="121"/>
      <c r="B356" s="121"/>
      <c r="C356" s="121"/>
      <c r="D356" s="121"/>
      <c r="E356" s="121" t="s">
        <v>215</v>
      </c>
      <c r="F356" s="18">
        <v>2.98</v>
      </c>
      <c r="G356" s="121"/>
      <c r="H356" s="143" t="s">
        <v>216</v>
      </c>
      <c r="I356" s="143"/>
      <c r="J356" s="18">
        <v>16.61</v>
      </c>
    </row>
    <row r="357" spans="1:10" s="115" customFormat="1" ht="30" customHeight="1" thickBot="1" x14ac:dyDescent="0.3">
      <c r="A357" s="118"/>
      <c r="B357" s="118"/>
      <c r="C357" s="118"/>
      <c r="D357" s="118"/>
      <c r="E357" s="118"/>
      <c r="F357" s="118"/>
      <c r="G357" s="118" t="s">
        <v>217</v>
      </c>
      <c r="H357" s="19">
        <v>957.15</v>
      </c>
      <c r="I357" s="118" t="s">
        <v>218</v>
      </c>
      <c r="J357" s="119">
        <v>15898.26</v>
      </c>
    </row>
    <row r="358" spans="1:10" s="115" customFormat="1" ht="0.9" customHeight="1" thickTop="1" x14ac:dyDescent="0.25">
      <c r="A358" s="20"/>
      <c r="B358" s="20"/>
      <c r="C358" s="20"/>
      <c r="D358" s="20"/>
      <c r="E358" s="20"/>
      <c r="F358" s="20"/>
      <c r="G358" s="20"/>
      <c r="H358" s="20"/>
      <c r="I358" s="20"/>
      <c r="J358" s="20"/>
    </row>
    <row r="359" spans="1:10" s="115" customFormat="1" ht="18" customHeight="1" x14ac:dyDescent="0.25">
      <c r="A359" s="116" t="s">
        <v>1730</v>
      </c>
      <c r="B359" s="101" t="s">
        <v>33</v>
      </c>
      <c r="C359" s="116" t="s">
        <v>34</v>
      </c>
      <c r="D359" s="116" t="s">
        <v>5</v>
      </c>
      <c r="E359" s="142" t="s">
        <v>198</v>
      </c>
      <c r="F359" s="142"/>
      <c r="G359" s="102" t="s">
        <v>35</v>
      </c>
      <c r="H359" s="101" t="s">
        <v>36</v>
      </c>
      <c r="I359" s="101" t="s">
        <v>37</v>
      </c>
      <c r="J359" s="101" t="s">
        <v>6</v>
      </c>
    </row>
    <row r="360" spans="1:10" s="115" customFormat="1" ht="48" customHeight="1" x14ac:dyDescent="0.25">
      <c r="A360" s="123" t="s">
        <v>199</v>
      </c>
      <c r="B360" s="9" t="s">
        <v>1735</v>
      </c>
      <c r="C360" s="123" t="s">
        <v>52</v>
      </c>
      <c r="D360" s="123" t="s">
        <v>1736</v>
      </c>
      <c r="E360" s="146" t="s">
        <v>223</v>
      </c>
      <c r="F360" s="146"/>
      <c r="G360" s="10" t="s">
        <v>70</v>
      </c>
      <c r="H360" s="13">
        <v>1</v>
      </c>
      <c r="I360" s="11">
        <v>15.26</v>
      </c>
      <c r="J360" s="11">
        <v>15.26</v>
      </c>
    </row>
    <row r="361" spans="1:10" s="115" customFormat="1" ht="36" customHeight="1" x14ac:dyDescent="0.25">
      <c r="A361" s="122" t="s">
        <v>201</v>
      </c>
      <c r="B361" s="14" t="s">
        <v>1094</v>
      </c>
      <c r="C361" s="122" t="s">
        <v>52</v>
      </c>
      <c r="D361" s="122" t="s">
        <v>1095</v>
      </c>
      <c r="E361" s="145" t="s">
        <v>223</v>
      </c>
      <c r="F361" s="145"/>
      <c r="G361" s="15" t="s">
        <v>70</v>
      </c>
      <c r="H361" s="16">
        <v>1</v>
      </c>
      <c r="I361" s="17">
        <v>11.83</v>
      </c>
      <c r="J361" s="17">
        <v>11.83</v>
      </c>
    </row>
    <row r="362" spans="1:10" s="115" customFormat="1" ht="24" customHeight="1" x14ac:dyDescent="0.25">
      <c r="A362" s="122" t="s">
        <v>201</v>
      </c>
      <c r="B362" s="14" t="s">
        <v>1098</v>
      </c>
      <c r="C362" s="122" t="s">
        <v>52</v>
      </c>
      <c r="D362" s="122" t="s">
        <v>1099</v>
      </c>
      <c r="E362" s="145" t="s">
        <v>204</v>
      </c>
      <c r="F362" s="145"/>
      <c r="G362" s="15" t="s">
        <v>205</v>
      </c>
      <c r="H362" s="16">
        <v>2.0899999999999998E-2</v>
      </c>
      <c r="I362" s="17">
        <v>15.19</v>
      </c>
      <c r="J362" s="17">
        <v>0.31</v>
      </c>
    </row>
    <row r="363" spans="1:10" s="115" customFormat="1" ht="24" customHeight="1" x14ac:dyDescent="0.25">
      <c r="A363" s="122" t="s">
        <v>201</v>
      </c>
      <c r="B363" s="14" t="s">
        <v>1096</v>
      </c>
      <c r="C363" s="122" t="s">
        <v>52</v>
      </c>
      <c r="D363" s="122" t="s">
        <v>1097</v>
      </c>
      <c r="E363" s="145" t="s">
        <v>204</v>
      </c>
      <c r="F363" s="145"/>
      <c r="G363" s="15" t="s">
        <v>205</v>
      </c>
      <c r="H363" s="16">
        <v>0.1278</v>
      </c>
      <c r="I363" s="17">
        <v>19.75</v>
      </c>
      <c r="J363" s="17">
        <v>2.52</v>
      </c>
    </row>
    <row r="364" spans="1:10" s="115" customFormat="1" ht="24" customHeight="1" x14ac:dyDescent="0.25">
      <c r="A364" s="120" t="s">
        <v>228</v>
      </c>
      <c r="B364" s="21" t="s">
        <v>286</v>
      </c>
      <c r="C364" s="120" t="s">
        <v>52</v>
      </c>
      <c r="D364" s="120" t="s">
        <v>287</v>
      </c>
      <c r="E364" s="144" t="s">
        <v>229</v>
      </c>
      <c r="F364" s="144"/>
      <c r="G364" s="22" t="s">
        <v>70</v>
      </c>
      <c r="H364" s="23">
        <v>2.5000000000000001E-2</v>
      </c>
      <c r="I364" s="24">
        <v>19.100000000000001</v>
      </c>
      <c r="J364" s="24">
        <v>0.47</v>
      </c>
    </row>
    <row r="365" spans="1:10" s="115" customFormat="1" ht="36" customHeight="1" x14ac:dyDescent="0.25">
      <c r="A365" s="120" t="s">
        <v>228</v>
      </c>
      <c r="B365" s="21" t="s">
        <v>288</v>
      </c>
      <c r="C365" s="120" t="s">
        <v>52</v>
      </c>
      <c r="D365" s="120" t="s">
        <v>289</v>
      </c>
      <c r="E365" s="144" t="s">
        <v>229</v>
      </c>
      <c r="F365" s="144"/>
      <c r="G365" s="22" t="s">
        <v>46</v>
      </c>
      <c r="H365" s="23">
        <v>0.74299999999999999</v>
      </c>
      <c r="I365" s="24">
        <v>0.18</v>
      </c>
      <c r="J365" s="24">
        <v>0.13</v>
      </c>
    </row>
    <row r="366" spans="1:10" s="115" customFormat="1" x14ac:dyDescent="0.25">
      <c r="A366" s="121"/>
      <c r="B366" s="121"/>
      <c r="C366" s="121"/>
      <c r="D366" s="121"/>
      <c r="E366" s="121" t="s">
        <v>212</v>
      </c>
      <c r="F366" s="18">
        <v>1.1736978552910677</v>
      </c>
      <c r="G366" s="121" t="s">
        <v>213</v>
      </c>
      <c r="H366" s="18">
        <v>1.32</v>
      </c>
      <c r="I366" s="121" t="s">
        <v>214</v>
      </c>
      <c r="J366" s="18">
        <v>2.4900000000000002</v>
      </c>
    </row>
    <row r="367" spans="1:10" s="115" customFormat="1" x14ac:dyDescent="0.25">
      <c r="A367" s="121"/>
      <c r="B367" s="121"/>
      <c r="C367" s="121"/>
      <c r="D367" s="121"/>
      <c r="E367" s="121" t="s">
        <v>215</v>
      </c>
      <c r="F367" s="18">
        <v>3.34</v>
      </c>
      <c r="G367" s="121"/>
      <c r="H367" s="143" t="s">
        <v>216</v>
      </c>
      <c r="I367" s="143"/>
      <c r="J367" s="18">
        <v>18.600000000000001</v>
      </c>
    </row>
    <row r="368" spans="1:10" s="115" customFormat="1" ht="30" customHeight="1" thickBot="1" x14ac:dyDescent="0.3">
      <c r="A368" s="118"/>
      <c r="B368" s="118"/>
      <c r="C368" s="118"/>
      <c r="D368" s="118"/>
      <c r="E368" s="118"/>
      <c r="F368" s="118"/>
      <c r="G368" s="118" t="s">
        <v>217</v>
      </c>
      <c r="H368" s="19">
        <v>186.5</v>
      </c>
      <c r="I368" s="118" t="s">
        <v>218</v>
      </c>
      <c r="J368" s="119">
        <v>3468.9</v>
      </c>
    </row>
    <row r="369" spans="1:10" s="115" customFormat="1" ht="0.9" customHeight="1" thickTop="1" x14ac:dyDescent="0.25">
      <c r="A369" s="20"/>
      <c r="B369" s="20"/>
      <c r="C369" s="20"/>
      <c r="D369" s="20"/>
      <c r="E369" s="20"/>
      <c r="F369" s="20"/>
      <c r="G369" s="20"/>
      <c r="H369" s="20"/>
      <c r="I369" s="20"/>
      <c r="J369" s="20"/>
    </row>
    <row r="370" spans="1:10" s="115" customFormat="1" ht="18" customHeight="1" x14ac:dyDescent="0.25">
      <c r="A370" s="116" t="s">
        <v>1731</v>
      </c>
      <c r="B370" s="101" t="s">
        <v>33</v>
      </c>
      <c r="C370" s="116" t="s">
        <v>34</v>
      </c>
      <c r="D370" s="116" t="s">
        <v>5</v>
      </c>
      <c r="E370" s="142" t="s">
        <v>198</v>
      </c>
      <c r="F370" s="142"/>
      <c r="G370" s="102" t="s">
        <v>35</v>
      </c>
      <c r="H370" s="101" t="s">
        <v>36</v>
      </c>
      <c r="I370" s="101" t="s">
        <v>37</v>
      </c>
      <c r="J370" s="101" t="s">
        <v>6</v>
      </c>
    </row>
    <row r="371" spans="1:10" s="115" customFormat="1" ht="48" customHeight="1" x14ac:dyDescent="0.25">
      <c r="A371" s="123" t="s">
        <v>199</v>
      </c>
      <c r="B371" s="9" t="s">
        <v>1738</v>
      </c>
      <c r="C371" s="123" t="s">
        <v>52</v>
      </c>
      <c r="D371" s="123" t="s">
        <v>1739</v>
      </c>
      <c r="E371" s="146" t="s">
        <v>223</v>
      </c>
      <c r="F371" s="146"/>
      <c r="G371" s="10" t="s">
        <v>70</v>
      </c>
      <c r="H371" s="13">
        <v>1</v>
      </c>
      <c r="I371" s="11">
        <v>11.47</v>
      </c>
      <c r="J371" s="11">
        <v>11.47</v>
      </c>
    </row>
    <row r="372" spans="1:10" s="115" customFormat="1" ht="36" customHeight="1" x14ac:dyDescent="0.25">
      <c r="A372" s="122" t="s">
        <v>201</v>
      </c>
      <c r="B372" s="14" t="s">
        <v>1824</v>
      </c>
      <c r="C372" s="122" t="s">
        <v>52</v>
      </c>
      <c r="D372" s="122" t="s">
        <v>1825</v>
      </c>
      <c r="E372" s="145" t="s">
        <v>223</v>
      </c>
      <c r="F372" s="145"/>
      <c r="G372" s="15" t="s">
        <v>70</v>
      </c>
      <c r="H372" s="16">
        <v>1</v>
      </c>
      <c r="I372" s="17">
        <v>9.4</v>
      </c>
      <c r="J372" s="17">
        <v>9.4</v>
      </c>
    </row>
    <row r="373" spans="1:10" s="115" customFormat="1" ht="24" customHeight="1" x14ac:dyDescent="0.25">
      <c r="A373" s="122" t="s">
        <v>201</v>
      </c>
      <c r="B373" s="14" t="s">
        <v>1098</v>
      </c>
      <c r="C373" s="122" t="s">
        <v>52</v>
      </c>
      <c r="D373" s="122" t="s">
        <v>1099</v>
      </c>
      <c r="E373" s="145" t="s">
        <v>204</v>
      </c>
      <c r="F373" s="145"/>
      <c r="G373" s="15" t="s">
        <v>205</v>
      </c>
      <c r="H373" s="16">
        <v>1.14E-2</v>
      </c>
      <c r="I373" s="17">
        <v>15.19</v>
      </c>
      <c r="J373" s="17">
        <v>0.17</v>
      </c>
    </row>
    <row r="374" spans="1:10" s="115" customFormat="1" ht="24" customHeight="1" x14ac:dyDescent="0.25">
      <c r="A374" s="122" t="s">
        <v>201</v>
      </c>
      <c r="B374" s="14" t="s">
        <v>1096</v>
      </c>
      <c r="C374" s="122" t="s">
        <v>52</v>
      </c>
      <c r="D374" s="122" t="s">
        <v>1097</v>
      </c>
      <c r="E374" s="145" t="s">
        <v>204</v>
      </c>
      <c r="F374" s="145"/>
      <c r="G374" s="15" t="s">
        <v>205</v>
      </c>
      <c r="H374" s="16">
        <v>6.9800000000000001E-2</v>
      </c>
      <c r="I374" s="17">
        <v>19.75</v>
      </c>
      <c r="J374" s="17">
        <v>1.37</v>
      </c>
    </row>
    <row r="375" spans="1:10" s="115" customFormat="1" ht="24" customHeight="1" x14ac:dyDescent="0.25">
      <c r="A375" s="120" t="s">
        <v>228</v>
      </c>
      <c r="B375" s="21" t="s">
        <v>286</v>
      </c>
      <c r="C375" s="120" t="s">
        <v>52</v>
      </c>
      <c r="D375" s="120" t="s">
        <v>287</v>
      </c>
      <c r="E375" s="144" t="s">
        <v>229</v>
      </c>
      <c r="F375" s="144"/>
      <c r="G375" s="22" t="s">
        <v>70</v>
      </c>
      <c r="H375" s="23">
        <v>2.5000000000000001E-2</v>
      </c>
      <c r="I375" s="24">
        <v>19.100000000000001</v>
      </c>
      <c r="J375" s="24">
        <v>0.47</v>
      </c>
    </row>
    <row r="376" spans="1:10" s="115" customFormat="1" ht="36" customHeight="1" x14ac:dyDescent="0.25">
      <c r="A376" s="120" t="s">
        <v>228</v>
      </c>
      <c r="B376" s="21" t="s">
        <v>288</v>
      </c>
      <c r="C376" s="120" t="s">
        <v>52</v>
      </c>
      <c r="D376" s="120" t="s">
        <v>289</v>
      </c>
      <c r="E376" s="144" t="s">
        <v>229</v>
      </c>
      <c r="F376" s="144"/>
      <c r="G376" s="22" t="s">
        <v>46</v>
      </c>
      <c r="H376" s="23">
        <v>0.36699999999999999</v>
      </c>
      <c r="I376" s="24">
        <v>0.18</v>
      </c>
      <c r="J376" s="24">
        <v>0.06</v>
      </c>
    </row>
    <row r="377" spans="1:10" s="115" customFormat="1" x14ac:dyDescent="0.25">
      <c r="A377" s="121"/>
      <c r="B377" s="121"/>
      <c r="C377" s="121"/>
      <c r="D377" s="121"/>
      <c r="E377" s="121" t="s">
        <v>212</v>
      </c>
      <c r="F377" s="18">
        <v>0.59863304265849637</v>
      </c>
      <c r="G377" s="121" t="s">
        <v>213</v>
      </c>
      <c r="H377" s="18">
        <v>0.67</v>
      </c>
      <c r="I377" s="121" t="s">
        <v>214</v>
      </c>
      <c r="J377" s="18">
        <v>1.27</v>
      </c>
    </row>
    <row r="378" spans="1:10" s="115" customFormat="1" x14ac:dyDescent="0.25">
      <c r="A378" s="121"/>
      <c r="B378" s="121"/>
      <c r="C378" s="121"/>
      <c r="D378" s="121"/>
      <c r="E378" s="121" t="s">
        <v>215</v>
      </c>
      <c r="F378" s="18">
        <v>2.5099999999999998</v>
      </c>
      <c r="G378" s="121"/>
      <c r="H378" s="143" t="s">
        <v>216</v>
      </c>
      <c r="I378" s="143"/>
      <c r="J378" s="18">
        <v>13.98</v>
      </c>
    </row>
    <row r="379" spans="1:10" s="115" customFormat="1" ht="30" customHeight="1" thickBot="1" x14ac:dyDescent="0.3">
      <c r="A379" s="118"/>
      <c r="B379" s="118"/>
      <c r="C379" s="118"/>
      <c r="D379" s="118"/>
      <c r="E379" s="118"/>
      <c r="F379" s="118"/>
      <c r="G379" s="118" t="s">
        <v>217</v>
      </c>
      <c r="H379" s="19">
        <v>708.7</v>
      </c>
      <c r="I379" s="118" t="s">
        <v>218</v>
      </c>
      <c r="J379" s="119">
        <v>9907.6200000000008</v>
      </c>
    </row>
    <row r="380" spans="1:10" s="115" customFormat="1" ht="0.9" customHeight="1" thickTop="1" x14ac:dyDescent="0.25">
      <c r="A380" s="20"/>
      <c r="B380" s="20"/>
      <c r="C380" s="20"/>
      <c r="D380" s="20"/>
      <c r="E380" s="20"/>
      <c r="F380" s="20"/>
      <c r="G380" s="20"/>
      <c r="H380" s="20"/>
      <c r="I380" s="20"/>
      <c r="J380" s="20"/>
    </row>
    <row r="381" spans="1:10" s="115" customFormat="1" ht="18" customHeight="1" x14ac:dyDescent="0.25">
      <c r="A381" s="116" t="s">
        <v>1734</v>
      </c>
      <c r="B381" s="101" t="s">
        <v>33</v>
      </c>
      <c r="C381" s="116" t="s">
        <v>34</v>
      </c>
      <c r="D381" s="116" t="s">
        <v>5</v>
      </c>
      <c r="E381" s="142" t="s">
        <v>198</v>
      </c>
      <c r="F381" s="142"/>
      <c r="G381" s="102" t="s">
        <v>35</v>
      </c>
      <c r="H381" s="101" t="s">
        <v>36</v>
      </c>
      <c r="I381" s="101" t="s">
        <v>37</v>
      </c>
      <c r="J381" s="101" t="s">
        <v>6</v>
      </c>
    </row>
    <row r="382" spans="1:10" s="115" customFormat="1" ht="48" customHeight="1" x14ac:dyDescent="0.25">
      <c r="A382" s="123" t="s">
        <v>199</v>
      </c>
      <c r="B382" s="9" t="s">
        <v>1741</v>
      </c>
      <c r="C382" s="123" t="s">
        <v>52</v>
      </c>
      <c r="D382" s="123" t="s">
        <v>1742</v>
      </c>
      <c r="E382" s="146" t="s">
        <v>223</v>
      </c>
      <c r="F382" s="146"/>
      <c r="G382" s="10" t="s">
        <v>70</v>
      </c>
      <c r="H382" s="13">
        <v>1</v>
      </c>
      <c r="I382" s="11">
        <v>10.87</v>
      </c>
      <c r="J382" s="11">
        <v>10.87</v>
      </c>
    </row>
    <row r="383" spans="1:10" s="115" customFormat="1" ht="36" customHeight="1" x14ac:dyDescent="0.25">
      <c r="A383" s="122" t="s">
        <v>201</v>
      </c>
      <c r="B383" s="14" t="s">
        <v>1826</v>
      </c>
      <c r="C383" s="122" t="s">
        <v>52</v>
      </c>
      <c r="D383" s="122" t="s">
        <v>1827</v>
      </c>
      <c r="E383" s="145" t="s">
        <v>223</v>
      </c>
      <c r="F383" s="145"/>
      <c r="G383" s="15" t="s">
        <v>70</v>
      </c>
      <c r="H383" s="16">
        <v>1</v>
      </c>
      <c r="I383" s="17">
        <v>9.33</v>
      </c>
      <c r="J383" s="17">
        <v>9.33</v>
      </c>
    </row>
    <row r="384" spans="1:10" s="115" customFormat="1" ht="24" customHeight="1" x14ac:dyDescent="0.25">
      <c r="A384" s="122" t="s">
        <v>201</v>
      </c>
      <c r="B384" s="14" t="s">
        <v>1096</v>
      </c>
      <c r="C384" s="122" t="s">
        <v>52</v>
      </c>
      <c r="D384" s="122" t="s">
        <v>1097</v>
      </c>
      <c r="E384" s="145" t="s">
        <v>204</v>
      </c>
      <c r="F384" s="145"/>
      <c r="G384" s="15" t="s">
        <v>205</v>
      </c>
      <c r="H384" s="16">
        <v>4.7300000000000002E-2</v>
      </c>
      <c r="I384" s="17">
        <v>19.75</v>
      </c>
      <c r="J384" s="17">
        <v>0.93</v>
      </c>
    </row>
    <row r="385" spans="1:10" s="115" customFormat="1" ht="24" customHeight="1" x14ac:dyDescent="0.25">
      <c r="A385" s="122" t="s">
        <v>201</v>
      </c>
      <c r="B385" s="14" t="s">
        <v>1098</v>
      </c>
      <c r="C385" s="122" t="s">
        <v>52</v>
      </c>
      <c r="D385" s="122" t="s">
        <v>1099</v>
      </c>
      <c r="E385" s="145" t="s">
        <v>204</v>
      </c>
      <c r="F385" s="145"/>
      <c r="G385" s="15" t="s">
        <v>205</v>
      </c>
      <c r="H385" s="16">
        <v>7.7000000000000002E-3</v>
      </c>
      <c r="I385" s="17">
        <v>15.19</v>
      </c>
      <c r="J385" s="17">
        <v>0.11</v>
      </c>
    </row>
    <row r="386" spans="1:10" s="115" customFormat="1" ht="24" customHeight="1" x14ac:dyDescent="0.25">
      <c r="A386" s="120" t="s">
        <v>228</v>
      </c>
      <c r="B386" s="21" t="s">
        <v>286</v>
      </c>
      <c r="C386" s="120" t="s">
        <v>52</v>
      </c>
      <c r="D386" s="120" t="s">
        <v>287</v>
      </c>
      <c r="E386" s="144" t="s">
        <v>229</v>
      </c>
      <c r="F386" s="144"/>
      <c r="G386" s="22" t="s">
        <v>70</v>
      </c>
      <c r="H386" s="23">
        <v>2.5000000000000001E-2</v>
      </c>
      <c r="I386" s="24">
        <v>19.100000000000001</v>
      </c>
      <c r="J386" s="24">
        <v>0.47</v>
      </c>
    </row>
    <row r="387" spans="1:10" s="115" customFormat="1" ht="36" customHeight="1" x14ac:dyDescent="0.25">
      <c r="A387" s="120" t="s">
        <v>228</v>
      </c>
      <c r="B387" s="21" t="s">
        <v>288</v>
      </c>
      <c r="C387" s="120" t="s">
        <v>52</v>
      </c>
      <c r="D387" s="120" t="s">
        <v>289</v>
      </c>
      <c r="E387" s="144" t="s">
        <v>229</v>
      </c>
      <c r="F387" s="144"/>
      <c r="G387" s="22" t="s">
        <v>46</v>
      </c>
      <c r="H387" s="23">
        <v>0.21199999999999999</v>
      </c>
      <c r="I387" s="24">
        <v>0.18</v>
      </c>
      <c r="J387" s="24">
        <v>0.03</v>
      </c>
    </row>
    <row r="388" spans="1:10" s="115" customFormat="1" x14ac:dyDescent="0.25">
      <c r="A388" s="121"/>
      <c r="B388" s="121"/>
      <c r="C388" s="121"/>
      <c r="D388" s="121"/>
      <c r="E388" s="121" t="s">
        <v>212</v>
      </c>
      <c r="F388" s="18">
        <v>0.39594626443554087</v>
      </c>
      <c r="G388" s="121" t="s">
        <v>213</v>
      </c>
      <c r="H388" s="18">
        <v>0.44</v>
      </c>
      <c r="I388" s="121" t="s">
        <v>214</v>
      </c>
      <c r="J388" s="18">
        <v>0.84</v>
      </c>
    </row>
    <row r="389" spans="1:10" s="115" customFormat="1" x14ac:dyDescent="0.25">
      <c r="A389" s="121"/>
      <c r="B389" s="121"/>
      <c r="C389" s="121"/>
      <c r="D389" s="121"/>
      <c r="E389" s="121" t="s">
        <v>215</v>
      </c>
      <c r="F389" s="18">
        <v>2.37</v>
      </c>
      <c r="G389" s="121"/>
      <c r="H389" s="143" t="s">
        <v>216</v>
      </c>
      <c r="I389" s="143"/>
      <c r="J389" s="18">
        <v>13.24</v>
      </c>
    </row>
    <row r="390" spans="1:10" s="115" customFormat="1" ht="30" customHeight="1" thickBot="1" x14ac:dyDescent="0.3">
      <c r="A390" s="118"/>
      <c r="B390" s="118"/>
      <c r="C390" s="118"/>
      <c r="D390" s="118"/>
      <c r="E390" s="118"/>
      <c r="F390" s="118"/>
      <c r="G390" s="118" t="s">
        <v>217</v>
      </c>
      <c r="H390" s="19">
        <v>638</v>
      </c>
      <c r="I390" s="118" t="s">
        <v>218</v>
      </c>
      <c r="J390" s="119">
        <v>8447.1200000000008</v>
      </c>
    </row>
    <row r="391" spans="1:10" s="115" customFormat="1" ht="0.9" customHeight="1" thickTop="1" x14ac:dyDescent="0.25">
      <c r="A391" s="20"/>
      <c r="B391" s="20"/>
      <c r="C391" s="20"/>
      <c r="D391" s="20"/>
      <c r="E391" s="20"/>
      <c r="F391" s="20"/>
      <c r="G391" s="20"/>
      <c r="H391" s="20"/>
      <c r="I391" s="20"/>
      <c r="J391" s="20"/>
    </row>
    <row r="392" spans="1:10" s="115" customFormat="1" ht="18" customHeight="1" x14ac:dyDescent="0.25">
      <c r="A392" s="116" t="s">
        <v>1737</v>
      </c>
      <c r="B392" s="101" t="s">
        <v>33</v>
      </c>
      <c r="C392" s="116" t="s">
        <v>34</v>
      </c>
      <c r="D392" s="116" t="s">
        <v>5</v>
      </c>
      <c r="E392" s="142" t="s">
        <v>198</v>
      </c>
      <c r="F392" s="142"/>
      <c r="G392" s="102" t="s">
        <v>35</v>
      </c>
      <c r="H392" s="101" t="s">
        <v>36</v>
      </c>
      <c r="I392" s="101" t="s">
        <v>37</v>
      </c>
      <c r="J392" s="101" t="s">
        <v>6</v>
      </c>
    </row>
    <row r="393" spans="1:10" s="115" customFormat="1" ht="48" customHeight="1" x14ac:dyDescent="0.25">
      <c r="A393" s="123" t="s">
        <v>199</v>
      </c>
      <c r="B393" s="9" t="s">
        <v>1744</v>
      </c>
      <c r="C393" s="123" t="s">
        <v>52</v>
      </c>
      <c r="D393" s="123" t="s">
        <v>1745</v>
      </c>
      <c r="E393" s="146" t="s">
        <v>223</v>
      </c>
      <c r="F393" s="146"/>
      <c r="G393" s="10" t="s">
        <v>70</v>
      </c>
      <c r="H393" s="13">
        <v>1</v>
      </c>
      <c r="I393" s="11">
        <v>17.079999999999998</v>
      </c>
      <c r="J393" s="11">
        <v>17.079999999999998</v>
      </c>
    </row>
    <row r="394" spans="1:10" s="115" customFormat="1" ht="36" customHeight="1" x14ac:dyDescent="0.25">
      <c r="A394" s="122" t="s">
        <v>201</v>
      </c>
      <c r="B394" s="14" t="s">
        <v>1182</v>
      </c>
      <c r="C394" s="122" t="s">
        <v>52</v>
      </c>
      <c r="D394" s="122" t="s">
        <v>1183</v>
      </c>
      <c r="E394" s="145" t="s">
        <v>223</v>
      </c>
      <c r="F394" s="145"/>
      <c r="G394" s="15" t="s">
        <v>70</v>
      </c>
      <c r="H394" s="16">
        <v>1</v>
      </c>
      <c r="I394" s="17">
        <v>11.42</v>
      </c>
      <c r="J394" s="17">
        <v>11.42</v>
      </c>
    </row>
    <row r="395" spans="1:10" s="115" customFormat="1" ht="24" customHeight="1" x14ac:dyDescent="0.25">
      <c r="A395" s="122" t="s">
        <v>201</v>
      </c>
      <c r="B395" s="14" t="s">
        <v>1098</v>
      </c>
      <c r="C395" s="122" t="s">
        <v>52</v>
      </c>
      <c r="D395" s="122" t="s">
        <v>1099</v>
      </c>
      <c r="E395" s="145" t="s">
        <v>204</v>
      </c>
      <c r="F395" s="145"/>
      <c r="G395" s="15" t="s">
        <v>205</v>
      </c>
      <c r="H395" s="16">
        <v>3.6700000000000003E-2</v>
      </c>
      <c r="I395" s="17">
        <v>15.19</v>
      </c>
      <c r="J395" s="17">
        <v>0.55000000000000004</v>
      </c>
    </row>
    <row r="396" spans="1:10" s="115" customFormat="1" ht="24" customHeight="1" x14ac:dyDescent="0.25">
      <c r="A396" s="122" t="s">
        <v>201</v>
      </c>
      <c r="B396" s="14" t="s">
        <v>1096</v>
      </c>
      <c r="C396" s="122" t="s">
        <v>52</v>
      </c>
      <c r="D396" s="122" t="s">
        <v>1097</v>
      </c>
      <c r="E396" s="145" t="s">
        <v>204</v>
      </c>
      <c r="F396" s="145"/>
      <c r="G396" s="15" t="s">
        <v>205</v>
      </c>
      <c r="H396" s="16">
        <v>0.22450000000000001</v>
      </c>
      <c r="I396" s="17">
        <v>19.75</v>
      </c>
      <c r="J396" s="17">
        <v>4.43</v>
      </c>
    </row>
    <row r="397" spans="1:10" s="115" customFormat="1" ht="24" customHeight="1" x14ac:dyDescent="0.25">
      <c r="A397" s="120" t="s">
        <v>228</v>
      </c>
      <c r="B397" s="21" t="s">
        <v>286</v>
      </c>
      <c r="C397" s="120" t="s">
        <v>52</v>
      </c>
      <c r="D397" s="120" t="s">
        <v>287</v>
      </c>
      <c r="E397" s="144" t="s">
        <v>229</v>
      </c>
      <c r="F397" s="144"/>
      <c r="G397" s="22" t="s">
        <v>70</v>
      </c>
      <c r="H397" s="23">
        <v>2.5000000000000001E-2</v>
      </c>
      <c r="I397" s="24">
        <v>19.100000000000001</v>
      </c>
      <c r="J397" s="24">
        <v>0.47</v>
      </c>
    </row>
    <row r="398" spans="1:10" s="115" customFormat="1" ht="36" customHeight="1" x14ac:dyDescent="0.25">
      <c r="A398" s="120" t="s">
        <v>228</v>
      </c>
      <c r="B398" s="21" t="s">
        <v>288</v>
      </c>
      <c r="C398" s="120" t="s">
        <v>52</v>
      </c>
      <c r="D398" s="120" t="s">
        <v>289</v>
      </c>
      <c r="E398" s="144" t="s">
        <v>229</v>
      </c>
      <c r="F398" s="144"/>
      <c r="G398" s="22" t="s">
        <v>46</v>
      </c>
      <c r="H398" s="23">
        <v>1.19</v>
      </c>
      <c r="I398" s="24">
        <v>0.18</v>
      </c>
      <c r="J398" s="24">
        <v>0.21</v>
      </c>
    </row>
    <row r="399" spans="1:10" s="115" customFormat="1" x14ac:dyDescent="0.25">
      <c r="A399" s="121"/>
      <c r="B399" s="121"/>
      <c r="C399" s="121"/>
      <c r="D399" s="121"/>
      <c r="E399" s="121" t="s">
        <v>212</v>
      </c>
      <c r="F399" s="18">
        <v>2.3615366485976903</v>
      </c>
      <c r="G399" s="121" t="s">
        <v>213</v>
      </c>
      <c r="H399" s="18">
        <v>2.65</v>
      </c>
      <c r="I399" s="121" t="s">
        <v>214</v>
      </c>
      <c r="J399" s="18">
        <v>5.01</v>
      </c>
    </row>
    <row r="400" spans="1:10" s="115" customFormat="1" x14ac:dyDescent="0.25">
      <c r="A400" s="121"/>
      <c r="B400" s="121"/>
      <c r="C400" s="121"/>
      <c r="D400" s="121"/>
      <c r="E400" s="121" t="s">
        <v>215</v>
      </c>
      <c r="F400" s="18">
        <v>3.73</v>
      </c>
      <c r="G400" s="121"/>
      <c r="H400" s="143" t="s">
        <v>216</v>
      </c>
      <c r="I400" s="143"/>
      <c r="J400" s="18">
        <v>20.81</v>
      </c>
    </row>
    <row r="401" spans="1:10" s="115" customFormat="1" ht="30" customHeight="1" thickBot="1" x14ac:dyDescent="0.3">
      <c r="A401" s="118"/>
      <c r="B401" s="118"/>
      <c r="C401" s="118"/>
      <c r="D401" s="118"/>
      <c r="E401" s="118"/>
      <c r="F401" s="118"/>
      <c r="G401" s="118" t="s">
        <v>217</v>
      </c>
      <c r="H401" s="19">
        <v>471.1</v>
      </c>
      <c r="I401" s="118" t="s">
        <v>218</v>
      </c>
      <c r="J401" s="119">
        <v>9803.59</v>
      </c>
    </row>
    <row r="402" spans="1:10" s="115" customFormat="1" ht="0.9" customHeight="1" thickTop="1" x14ac:dyDescent="0.25">
      <c r="A402" s="20"/>
      <c r="B402" s="20"/>
      <c r="C402" s="20"/>
      <c r="D402" s="20"/>
      <c r="E402" s="20"/>
      <c r="F402" s="20"/>
      <c r="G402" s="20"/>
      <c r="H402" s="20"/>
      <c r="I402" s="20"/>
      <c r="J402" s="20"/>
    </row>
    <row r="403" spans="1:10" s="115" customFormat="1" ht="18" customHeight="1" x14ac:dyDescent="0.25">
      <c r="A403" s="116" t="s">
        <v>1740</v>
      </c>
      <c r="B403" s="101" t="s">
        <v>33</v>
      </c>
      <c r="C403" s="116" t="s">
        <v>34</v>
      </c>
      <c r="D403" s="116" t="s">
        <v>5</v>
      </c>
      <c r="E403" s="142" t="s">
        <v>198</v>
      </c>
      <c r="F403" s="142"/>
      <c r="G403" s="102" t="s">
        <v>35</v>
      </c>
      <c r="H403" s="101" t="s">
        <v>36</v>
      </c>
      <c r="I403" s="101" t="s">
        <v>37</v>
      </c>
      <c r="J403" s="101" t="s">
        <v>6</v>
      </c>
    </row>
    <row r="404" spans="1:10" s="115" customFormat="1" ht="48" customHeight="1" x14ac:dyDescent="0.25">
      <c r="A404" s="123" t="s">
        <v>199</v>
      </c>
      <c r="B404" s="9" t="s">
        <v>1747</v>
      </c>
      <c r="C404" s="123" t="s">
        <v>52</v>
      </c>
      <c r="D404" s="123" t="s">
        <v>1748</v>
      </c>
      <c r="E404" s="146" t="s">
        <v>223</v>
      </c>
      <c r="F404" s="146"/>
      <c r="G404" s="10" t="s">
        <v>58</v>
      </c>
      <c r="H404" s="13">
        <v>1</v>
      </c>
      <c r="I404" s="11">
        <v>579.66999999999996</v>
      </c>
      <c r="J404" s="11">
        <v>579.66999999999996</v>
      </c>
    </row>
    <row r="405" spans="1:10" s="115" customFormat="1" ht="36" customHeight="1" x14ac:dyDescent="0.25">
      <c r="A405" s="122" t="s">
        <v>201</v>
      </c>
      <c r="B405" s="14" t="s">
        <v>1086</v>
      </c>
      <c r="C405" s="122" t="s">
        <v>52</v>
      </c>
      <c r="D405" s="122" t="s">
        <v>1087</v>
      </c>
      <c r="E405" s="145" t="s">
        <v>251</v>
      </c>
      <c r="F405" s="145"/>
      <c r="G405" s="15" t="s">
        <v>255</v>
      </c>
      <c r="H405" s="16">
        <v>0.67200000000000004</v>
      </c>
      <c r="I405" s="17">
        <v>1.65</v>
      </c>
      <c r="J405" s="17">
        <v>1.1000000000000001</v>
      </c>
    </row>
    <row r="406" spans="1:10" s="115" customFormat="1" ht="36" customHeight="1" x14ac:dyDescent="0.25">
      <c r="A406" s="122" t="s">
        <v>201</v>
      </c>
      <c r="B406" s="14" t="s">
        <v>1088</v>
      </c>
      <c r="C406" s="122" t="s">
        <v>52</v>
      </c>
      <c r="D406" s="122" t="s">
        <v>1089</v>
      </c>
      <c r="E406" s="145" t="s">
        <v>251</v>
      </c>
      <c r="F406" s="145"/>
      <c r="G406" s="15" t="s">
        <v>252</v>
      </c>
      <c r="H406" s="16">
        <v>1.1739999999999999</v>
      </c>
      <c r="I406" s="17">
        <v>0.41</v>
      </c>
      <c r="J406" s="17">
        <v>0.48</v>
      </c>
    </row>
    <row r="407" spans="1:10" s="115" customFormat="1" ht="24" customHeight="1" x14ac:dyDescent="0.25">
      <c r="A407" s="122" t="s">
        <v>201</v>
      </c>
      <c r="B407" s="14" t="s">
        <v>278</v>
      </c>
      <c r="C407" s="122" t="s">
        <v>52</v>
      </c>
      <c r="D407" s="122" t="s">
        <v>279</v>
      </c>
      <c r="E407" s="145" t="s">
        <v>204</v>
      </c>
      <c r="F407" s="145"/>
      <c r="G407" s="15" t="s">
        <v>205</v>
      </c>
      <c r="H407" s="16">
        <v>1.8460000000000001</v>
      </c>
      <c r="I407" s="17">
        <v>19.850000000000001</v>
      </c>
      <c r="J407" s="17">
        <v>36.64</v>
      </c>
    </row>
    <row r="408" spans="1:10" s="115" customFormat="1" ht="24" customHeight="1" x14ac:dyDescent="0.25">
      <c r="A408" s="122" t="s">
        <v>201</v>
      </c>
      <c r="B408" s="14" t="s">
        <v>224</v>
      </c>
      <c r="C408" s="122" t="s">
        <v>52</v>
      </c>
      <c r="D408" s="122" t="s">
        <v>225</v>
      </c>
      <c r="E408" s="145" t="s">
        <v>204</v>
      </c>
      <c r="F408" s="145"/>
      <c r="G408" s="15" t="s">
        <v>205</v>
      </c>
      <c r="H408" s="16">
        <v>5.5380000000000003</v>
      </c>
      <c r="I408" s="17">
        <v>15.35</v>
      </c>
      <c r="J408" s="17">
        <v>85</v>
      </c>
    </row>
    <row r="409" spans="1:10" s="115" customFormat="1" ht="24" customHeight="1" x14ac:dyDescent="0.25">
      <c r="A409" s="122" t="s">
        <v>201</v>
      </c>
      <c r="B409" s="14" t="s">
        <v>239</v>
      </c>
      <c r="C409" s="122" t="s">
        <v>52</v>
      </c>
      <c r="D409" s="122" t="s">
        <v>240</v>
      </c>
      <c r="E409" s="145" t="s">
        <v>204</v>
      </c>
      <c r="F409" s="145"/>
      <c r="G409" s="15" t="s">
        <v>205</v>
      </c>
      <c r="H409" s="16">
        <v>1.8460000000000001</v>
      </c>
      <c r="I409" s="17">
        <v>19.649999999999999</v>
      </c>
      <c r="J409" s="17">
        <v>36.270000000000003</v>
      </c>
    </row>
    <row r="410" spans="1:10" s="115" customFormat="1" ht="36" customHeight="1" x14ac:dyDescent="0.25">
      <c r="A410" s="120" t="s">
        <v>228</v>
      </c>
      <c r="B410" s="21" t="s">
        <v>1090</v>
      </c>
      <c r="C410" s="120" t="s">
        <v>52</v>
      </c>
      <c r="D410" s="120" t="s">
        <v>1091</v>
      </c>
      <c r="E410" s="144" t="s">
        <v>229</v>
      </c>
      <c r="F410" s="144"/>
      <c r="G410" s="22" t="s">
        <v>58</v>
      </c>
      <c r="H410" s="23">
        <v>1.103</v>
      </c>
      <c r="I410" s="24">
        <v>380.95</v>
      </c>
      <c r="J410" s="24">
        <v>420.18</v>
      </c>
    </row>
    <row r="411" spans="1:10" s="115" customFormat="1" x14ac:dyDescent="0.25">
      <c r="A411" s="121"/>
      <c r="B411" s="121"/>
      <c r="C411" s="121"/>
      <c r="D411" s="121"/>
      <c r="E411" s="121" t="s">
        <v>212</v>
      </c>
      <c r="F411" s="18">
        <v>54.357765731793542</v>
      </c>
      <c r="G411" s="121" t="s">
        <v>213</v>
      </c>
      <c r="H411" s="18">
        <v>60.96</v>
      </c>
      <c r="I411" s="121" t="s">
        <v>214</v>
      </c>
      <c r="J411" s="18">
        <v>115.32</v>
      </c>
    </row>
    <row r="412" spans="1:10" s="115" customFormat="1" x14ac:dyDescent="0.25">
      <c r="A412" s="121"/>
      <c r="B412" s="121"/>
      <c r="C412" s="121"/>
      <c r="D412" s="121"/>
      <c r="E412" s="121" t="s">
        <v>215</v>
      </c>
      <c r="F412" s="18">
        <v>126.88</v>
      </c>
      <c r="G412" s="121"/>
      <c r="H412" s="143" t="s">
        <v>216</v>
      </c>
      <c r="I412" s="143"/>
      <c r="J412" s="18">
        <v>706.55</v>
      </c>
    </row>
    <row r="413" spans="1:10" s="115" customFormat="1" ht="30" customHeight="1" thickBot="1" x14ac:dyDescent="0.3">
      <c r="A413" s="118"/>
      <c r="B413" s="118"/>
      <c r="C413" s="118"/>
      <c r="D413" s="118"/>
      <c r="E413" s="118"/>
      <c r="F413" s="118"/>
      <c r="G413" s="118" t="s">
        <v>217</v>
      </c>
      <c r="H413" s="19">
        <v>9.5399999999999991</v>
      </c>
      <c r="I413" s="118" t="s">
        <v>218</v>
      </c>
      <c r="J413" s="119">
        <v>6740.48</v>
      </c>
    </row>
    <row r="414" spans="1:10" s="115" customFormat="1" ht="0.9" customHeight="1" thickTop="1" x14ac:dyDescent="0.25">
      <c r="A414" s="20"/>
      <c r="B414" s="20"/>
      <c r="C414" s="20"/>
      <c r="D414" s="20"/>
      <c r="E414" s="20"/>
      <c r="F414" s="20"/>
      <c r="G414" s="20"/>
      <c r="H414" s="20"/>
      <c r="I414" s="20"/>
      <c r="J414" s="20"/>
    </row>
    <row r="415" spans="1:10" s="115" customFormat="1" ht="18" customHeight="1" x14ac:dyDescent="0.25">
      <c r="A415" s="116" t="s">
        <v>1743</v>
      </c>
      <c r="B415" s="101" t="s">
        <v>33</v>
      </c>
      <c r="C415" s="116" t="s">
        <v>34</v>
      </c>
      <c r="D415" s="116" t="s">
        <v>5</v>
      </c>
      <c r="E415" s="142" t="s">
        <v>198</v>
      </c>
      <c r="F415" s="142"/>
      <c r="G415" s="102" t="s">
        <v>35</v>
      </c>
      <c r="H415" s="101" t="s">
        <v>36</v>
      </c>
      <c r="I415" s="101" t="s">
        <v>37</v>
      </c>
      <c r="J415" s="101" t="s">
        <v>6</v>
      </c>
    </row>
    <row r="416" spans="1:10" s="115" customFormat="1" ht="48" customHeight="1" x14ac:dyDescent="0.25">
      <c r="A416" s="123" t="s">
        <v>199</v>
      </c>
      <c r="B416" s="9" t="s">
        <v>1750</v>
      </c>
      <c r="C416" s="123" t="s">
        <v>52</v>
      </c>
      <c r="D416" s="123" t="s">
        <v>1751</v>
      </c>
      <c r="E416" s="146" t="s">
        <v>223</v>
      </c>
      <c r="F416" s="146"/>
      <c r="G416" s="10" t="s">
        <v>58</v>
      </c>
      <c r="H416" s="13">
        <v>1</v>
      </c>
      <c r="I416" s="11">
        <v>633.20000000000005</v>
      </c>
      <c r="J416" s="11">
        <v>633.20000000000005</v>
      </c>
    </row>
    <row r="417" spans="1:10" s="115" customFormat="1" ht="36" customHeight="1" x14ac:dyDescent="0.25">
      <c r="A417" s="122" t="s">
        <v>201</v>
      </c>
      <c r="B417" s="14" t="s">
        <v>1086</v>
      </c>
      <c r="C417" s="122" t="s">
        <v>52</v>
      </c>
      <c r="D417" s="122" t="s">
        <v>1087</v>
      </c>
      <c r="E417" s="145" t="s">
        <v>251</v>
      </c>
      <c r="F417" s="145"/>
      <c r="G417" s="15" t="s">
        <v>255</v>
      </c>
      <c r="H417" s="16">
        <v>0.61499999999999999</v>
      </c>
      <c r="I417" s="17">
        <v>1.65</v>
      </c>
      <c r="J417" s="17">
        <v>1.01</v>
      </c>
    </row>
    <row r="418" spans="1:10" s="115" customFormat="1" ht="36" customHeight="1" x14ac:dyDescent="0.25">
      <c r="A418" s="122" t="s">
        <v>201</v>
      </c>
      <c r="B418" s="14" t="s">
        <v>1088</v>
      </c>
      <c r="C418" s="122" t="s">
        <v>52</v>
      </c>
      <c r="D418" s="122" t="s">
        <v>1089</v>
      </c>
      <c r="E418" s="145" t="s">
        <v>251</v>
      </c>
      <c r="F418" s="145"/>
      <c r="G418" s="15" t="s">
        <v>252</v>
      </c>
      <c r="H418" s="16">
        <v>0.57499999999999996</v>
      </c>
      <c r="I418" s="17">
        <v>0.41</v>
      </c>
      <c r="J418" s="17">
        <v>0.23</v>
      </c>
    </row>
    <row r="419" spans="1:10" s="115" customFormat="1" ht="24" customHeight="1" x14ac:dyDescent="0.25">
      <c r="A419" s="122" t="s">
        <v>201</v>
      </c>
      <c r="B419" s="14" t="s">
        <v>239</v>
      </c>
      <c r="C419" s="122" t="s">
        <v>52</v>
      </c>
      <c r="D419" s="122" t="s">
        <v>240</v>
      </c>
      <c r="E419" s="145" t="s">
        <v>204</v>
      </c>
      <c r="F419" s="145"/>
      <c r="G419" s="15" t="s">
        <v>205</v>
      </c>
      <c r="H419" s="16">
        <v>1.19</v>
      </c>
      <c r="I419" s="17">
        <v>19.649999999999999</v>
      </c>
      <c r="J419" s="17">
        <v>23.38</v>
      </c>
    </row>
    <row r="420" spans="1:10" s="115" customFormat="1" ht="24" customHeight="1" x14ac:dyDescent="0.25">
      <c r="A420" s="122" t="s">
        <v>201</v>
      </c>
      <c r="B420" s="14" t="s">
        <v>224</v>
      </c>
      <c r="C420" s="122" t="s">
        <v>52</v>
      </c>
      <c r="D420" s="122" t="s">
        <v>225</v>
      </c>
      <c r="E420" s="145" t="s">
        <v>204</v>
      </c>
      <c r="F420" s="145"/>
      <c r="G420" s="15" t="s">
        <v>205</v>
      </c>
      <c r="H420" s="16">
        <v>8.407</v>
      </c>
      <c r="I420" s="17">
        <v>15.35</v>
      </c>
      <c r="J420" s="17">
        <v>129.04</v>
      </c>
    </row>
    <row r="421" spans="1:10" s="115" customFormat="1" ht="24" customHeight="1" x14ac:dyDescent="0.25">
      <c r="A421" s="122" t="s">
        <v>201</v>
      </c>
      <c r="B421" s="14" t="s">
        <v>278</v>
      </c>
      <c r="C421" s="122" t="s">
        <v>52</v>
      </c>
      <c r="D421" s="122" t="s">
        <v>279</v>
      </c>
      <c r="E421" s="145" t="s">
        <v>204</v>
      </c>
      <c r="F421" s="145"/>
      <c r="G421" s="15" t="s">
        <v>205</v>
      </c>
      <c r="H421" s="16">
        <v>3.5710000000000002</v>
      </c>
      <c r="I421" s="17">
        <v>19.850000000000001</v>
      </c>
      <c r="J421" s="17">
        <v>70.88</v>
      </c>
    </row>
    <row r="422" spans="1:10" s="115" customFormat="1" ht="36" customHeight="1" x14ac:dyDescent="0.25">
      <c r="A422" s="120" t="s">
        <v>228</v>
      </c>
      <c r="B422" s="21" t="s">
        <v>1092</v>
      </c>
      <c r="C422" s="120" t="s">
        <v>52</v>
      </c>
      <c r="D422" s="120" t="s">
        <v>1093</v>
      </c>
      <c r="E422" s="144" t="s">
        <v>229</v>
      </c>
      <c r="F422" s="144"/>
      <c r="G422" s="22" t="s">
        <v>58</v>
      </c>
      <c r="H422" s="23">
        <v>1.103</v>
      </c>
      <c r="I422" s="24">
        <v>370.5</v>
      </c>
      <c r="J422" s="24">
        <v>408.66</v>
      </c>
    </row>
    <row r="423" spans="1:10" s="115" customFormat="1" x14ac:dyDescent="0.25">
      <c r="A423" s="121"/>
      <c r="B423" s="121"/>
      <c r="C423" s="121"/>
      <c r="D423" s="121"/>
      <c r="E423" s="121" t="s">
        <v>212</v>
      </c>
      <c r="F423" s="18">
        <v>76.573179354230504</v>
      </c>
      <c r="G423" s="121" t="s">
        <v>213</v>
      </c>
      <c r="H423" s="18">
        <v>85.88</v>
      </c>
      <c r="I423" s="121" t="s">
        <v>214</v>
      </c>
      <c r="J423" s="18">
        <v>162.44999999999999</v>
      </c>
    </row>
    <row r="424" spans="1:10" s="115" customFormat="1" x14ac:dyDescent="0.25">
      <c r="A424" s="121"/>
      <c r="B424" s="121"/>
      <c r="C424" s="121"/>
      <c r="D424" s="121"/>
      <c r="E424" s="121" t="s">
        <v>215</v>
      </c>
      <c r="F424" s="18">
        <v>138.6</v>
      </c>
      <c r="G424" s="121"/>
      <c r="H424" s="143" t="s">
        <v>216</v>
      </c>
      <c r="I424" s="143"/>
      <c r="J424" s="18">
        <v>771.8</v>
      </c>
    </row>
    <row r="425" spans="1:10" s="115" customFormat="1" ht="30" customHeight="1" thickBot="1" x14ac:dyDescent="0.3">
      <c r="A425" s="118"/>
      <c r="B425" s="118"/>
      <c r="C425" s="118"/>
      <c r="D425" s="118"/>
      <c r="E425" s="118"/>
      <c r="F425" s="118"/>
      <c r="G425" s="118" t="s">
        <v>217</v>
      </c>
      <c r="H425" s="19">
        <v>14.25</v>
      </c>
      <c r="I425" s="118" t="s">
        <v>218</v>
      </c>
      <c r="J425" s="119">
        <v>10998.15</v>
      </c>
    </row>
    <row r="426" spans="1:10" s="115" customFormat="1" ht="0.9" customHeight="1" thickTop="1" x14ac:dyDescent="0.25">
      <c r="A426" s="20"/>
      <c r="B426" s="20"/>
      <c r="C426" s="20"/>
      <c r="D426" s="20"/>
      <c r="E426" s="20"/>
      <c r="F426" s="20"/>
      <c r="G426" s="20"/>
      <c r="H426" s="20"/>
      <c r="I426" s="20"/>
      <c r="J426" s="20"/>
    </row>
    <row r="427" spans="1:10" s="115" customFormat="1" ht="18" customHeight="1" x14ac:dyDescent="0.25">
      <c r="A427" s="116" t="s">
        <v>1746</v>
      </c>
      <c r="B427" s="101" t="s">
        <v>33</v>
      </c>
      <c r="C427" s="116" t="s">
        <v>34</v>
      </c>
      <c r="D427" s="116" t="s">
        <v>5</v>
      </c>
      <c r="E427" s="142" t="s">
        <v>198</v>
      </c>
      <c r="F427" s="142"/>
      <c r="G427" s="102" t="s">
        <v>35</v>
      </c>
      <c r="H427" s="101" t="s">
        <v>36</v>
      </c>
      <c r="I427" s="101" t="s">
        <v>37</v>
      </c>
      <c r="J427" s="101" t="s">
        <v>6</v>
      </c>
    </row>
    <row r="428" spans="1:10" s="115" customFormat="1" ht="36" customHeight="1" x14ac:dyDescent="0.25">
      <c r="A428" s="123" t="s">
        <v>199</v>
      </c>
      <c r="B428" s="9" t="s">
        <v>1753</v>
      </c>
      <c r="C428" s="123" t="s">
        <v>52</v>
      </c>
      <c r="D428" s="123" t="s">
        <v>1754</v>
      </c>
      <c r="E428" s="146" t="s">
        <v>223</v>
      </c>
      <c r="F428" s="146"/>
      <c r="G428" s="10" t="s">
        <v>44</v>
      </c>
      <c r="H428" s="13">
        <v>1</v>
      </c>
      <c r="I428" s="11">
        <v>41.86</v>
      </c>
      <c r="J428" s="11">
        <v>41.86</v>
      </c>
    </row>
    <row r="429" spans="1:10" s="115" customFormat="1" ht="24" customHeight="1" x14ac:dyDescent="0.25">
      <c r="A429" s="122" t="s">
        <v>201</v>
      </c>
      <c r="B429" s="14" t="s">
        <v>1836</v>
      </c>
      <c r="C429" s="122" t="s">
        <v>52</v>
      </c>
      <c r="D429" s="122" t="s">
        <v>1837</v>
      </c>
      <c r="E429" s="145" t="s">
        <v>223</v>
      </c>
      <c r="F429" s="145"/>
      <c r="G429" s="15" t="s">
        <v>44</v>
      </c>
      <c r="H429" s="16">
        <v>0.105</v>
      </c>
      <c r="I429" s="17">
        <v>106.27</v>
      </c>
      <c r="J429" s="17">
        <v>11.15</v>
      </c>
    </row>
    <row r="430" spans="1:10" s="115" customFormat="1" ht="24" customHeight="1" x14ac:dyDescent="0.25">
      <c r="A430" s="122" t="s">
        <v>201</v>
      </c>
      <c r="B430" s="14" t="s">
        <v>260</v>
      </c>
      <c r="C430" s="122" t="s">
        <v>52</v>
      </c>
      <c r="D430" s="122" t="s">
        <v>261</v>
      </c>
      <c r="E430" s="145" t="s">
        <v>204</v>
      </c>
      <c r="F430" s="145"/>
      <c r="G430" s="15" t="s">
        <v>205</v>
      </c>
      <c r="H430" s="16">
        <v>0.17299999999999999</v>
      </c>
      <c r="I430" s="17">
        <v>16.47</v>
      </c>
      <c r="J430" s="17">
        <v>2.84</v>
      </c>
    </row>
    <row r="431" spans="1:10" s="115" customFormat="1" ht="24" customHeight="1" x14ac:dyDescent="0.25">
      <c r="A431" s="122" t="s">
        <v>201</v>
      </c>
      <c r="B431" s="14" t="s">
        <v>239</v>
      </c>
      <c r="C431" s="122" t="s">
        <v>52</v>
      </c>
      <c r="D431" s="122" t="s">
        <v>240</v>
      </c>
      <c r="E431" s="145" t="s">
        <v>204</v>
      </c>
      <c r="F431" s="145"/>
      <c r="G431" s="15" t="s">
        <v>205</v>
      </c>
      <c r="H431" s="16">
        <v>0.94199999999999995</v>
      </c>
      <c r="I431" s="17">
        <v>19.649999999999999</v>
      </c>
      <c r="J431" s="17">
        <v>18.510000000000002</v>
      </c>
    </row>
    <row r="432" spans="1:10" s="115" customFormat="1" ht="24" customHeight="1" x14ac:dyDescent="0.25">
      <c r="A432" s="120" t="s">
        <v>228</v>
      </c>
      <c r="B432" s="21" t="s">
        <v>328</v>
      </c>
      <c r="C432" s="120" t="s">
        <v>52</v>
      </c>
      <c r="D432" s="120" t="s">
        <v>329</v>
      </c>
      <c r="E432" s="144" t="s">
        <v>229</v>
      </c>
      <c r="F432" s="144"/>
      <c r="G432" s="22" t="s">
        <v>270</v>
      </c>
      <c r="H432" s="23">
        <v>4.0000000000000001E-3</v>
      </c>
      <c r="I432" s="24">
        <v>6.46</v>
      </c>
      <c r="J432" s="24">
        <v>0.02</v>
      </c>
    </row>
    <row r="433" spans="1:10" s="115" customFormat="1" ht="24" customHeight="1" x14ac:dyDescent="0.25">
      <c r="A433" s="120" t="s">
        <v>228</v>
      </c>
      <c r="B433" s="21" t="s">
        <v>1838</v>
      </c>
      <c r="C433" s="120" t="s">
        <v>52</v>
      </c>
      <c r="D433" s="120" t="s">
        <v>1839</v>
      </c>
      <c r="E433" s="144" t="s">
        <v>231</v>
      </c>
      <c r="F433" s="144"/>
      <c r="G433" s="22" t="s">
        <v>713</v>
      </c>
      <c r="H433" s="23">
        <v>1.1859999999999999</v>
      </c>
      <c r="I433" s="24">
        <v>1.5</v>
      </c>
      <c r="J433" s="24">
        <v>1.77</v>
      </c>
    </row>
    <row r="434" spans="1:10" s="115" customFormat="1" ht="36" customHeight="1" x14ac:dyDescent="0.25">
      <c r="A434" s="120" t="s">
        <v>228</v>
      </c>
      <c r="B434" s="21" t="s">
        <v>1840</v>
      </c>
      <c r="C434" s="120" t="s">
        <v>52</v>
      </c>
      <c r="D434" s="120" t="s">
        <v>1841</v>
      </c>
      <c r="E434" s="144" t="s">
        <v>231</v>
      </c>
      <c r="F434" s="144"/>
      <c r="G434" s="22" t="s">
        <v>713</v>
      </c>
      <c r="H434" s="23">
        <v>0.35599999999999998</v>
      </c>
      <c r="I434" s="24">
        <v>6</v>
      </c>
      <c r="J434" s="24">
        <v>2.13</v>
      </c>
    </row>
    <row r="435" spans="1:10" s="115" customFormat="1" ht="48" customHeight="1" x14ac:dyDescent="0.25">
      <c r="A435" s="120" t="s">
        <v>228</v>
      </c>
      <c r="B435" s="21" t="s">
        <v>1842</v>
      </c>
      <c r="C435" s="120" t="s">
        <v>52</v>
      </c>
      <c r="D435" s="120" t="s">
        <v>1843</v>
      </c>
      <c r="E435" s="144" t="s">
        <v>231</v>
      </c>
      <c r="F435" s="144"/>
      <c r="G435" s="22" t="s">
        <v>713</v>
      </c>
      <c r="H435" s="23">
        <v>1.1859999999999999</v>
      </c>
      <c r="I435" s="24">
        <v>2.74</v>
      </c>
      <c r="J435" s="24">
        <v>3.24</v>
      </c>
    </row>
    <row r="436" spans="1:10" s="115" customFormat="1" ht="36" customHeight="1" x14ac:dyDescent="0.25">
      <c r="A436" s="120" t="s">
        <v>228</v>
      </c>
      <c r="B436" s="21" t="s">
        <v>1844</v>
      </c>
      <c r="C436" s="120" t="s">
        <v>52</v>
      </c>
      <c r="D436" s="120" t="s">
        <v>1845</v>
      </c>
      <c r="E436" s="144" t="s">
        <v>231</v>
      </c>
      <c r="F436" s="144"/>
      <c r="G436" s="22" t="s">
        <v>713</v>
      </c>
      <c r="H436" s="23">
        <v>0.47399999999999998</v>
      </c>
      <c r="I436" s="24">
        <v>1.5</v>
      </c>
      <c r="J436" s="24">
        <v>0.71</v>
      </c>
    </row>
    <row r="437" spans="1:10" s="115" customFormat="1" ht="24" customHeight="1" x14ac:dyDescent="0.25">
      <c r="A437" s="120" t="s">
        <v>228</v>
      </c>
      <c r="B437" s="21" t="s">
        <v>1108</v>
      </c>
      <c r="C437" s="120" t="s">
        <v>52</v>
      </c>
      <c r="D437" s="120" t="s">
        <v>1109</v>
      </c>
      <c r="E437" s="144" t="s">
        <v>229</v>
      </c>
      <c r="F437" s="144"/>
      <c r="G437" s="22" t="s">
        <v>70</v>
      </c>
      <c r="H437" s="23">
        <v>3.3000000000000002E-2</v>
      </c>
      <c r="I437" s="24">
        <v>21.66</v>
      </c>
      <c r="J437" s="24">
        <v>0.71</v>
      </c>
    </row>
    <row r="438" spans="1:10" s="115" customFormat="1" ht="24" customHeight="1" x14ac:dyDescent="0.25">
      <c r="A438" s="120" t="s">
        <v>228</v>
      </c>
      <c r="B438" s="21" t="s">
        <v>241</v>
      </c>
      <c r="C438" s="120" t="s">
        <v>52</v>
      </c>
      <c r="D438" s="120" t="s">
        <v>242</v>
      </c>
      <c r="E438" s="144" t="s">
        <v>229</v>
      </c>
      <c r="F438" s="144"/>
      <c r="G438" s="22" t="s">
        <v>45</v>
      </c>
      <c r="H438" s="23">
        <v>0.13200000000000001</v>
      </c>
      <c r="I438" s="24">
        <v>5.97</v>
      </c>
      <c r="J438" s="24">
        <v>0.78</v>
      </c>
    </row>
    <row r="439" spans="1:10" s="115" customFormat="1" x14ac:dyDescent="0.25">
      <c r="A439" s="121"/>
      <c r="B439" s="121"/>
      <c r="C439" s="121"/>
      <c r="D439" s="121"/>
      <c r="E439" s="121" t="s">
        <v>212</v>
      </c>
      <c r="F439" s="18">
        <v>8.7202451095922697</v>
      </c>
      <c r="G439" s="121" t="s">
        <v>213</v>
      </c>
      <c r="H439" s="18">
        <v>9.7799999999999994</v>
      </c>
      <c r="I439" s="121" t="s">
        <v>214</v>
      </c>
      <c r="J439" s="18">
        <v>18.5</v>
      </c>
    </row>
    <row r="440" spans="1:10" s="115" customFormat="1" x14ac:dyDescent="0.25">
      <c r="A440" s="121"/>
      <c r="B440" s="121"/>
      <c r="C440" s="121"/>
      <c r="D440" s="121"/>
      <c r="E440" s="121" t="s">
        <v>215</v>
      </c>
      <c r="F440" s="18">
        <v>9.16</v>
      </c>
      <c r="G440" s="121"/>
      <c r="H440" s="143" t="s">
        <v>216</v>
      </c>
      <c r="I440" s="143"/>
      <c r="J440" s="18">
        <v>51.02</v>
      </c>
    </row>
    <row r="441" spans="1:10" s="115" customFormat="1" ht="30" customHeight="1" thickBot="1" x14ac:dyDescent="0.3">
      <c r="A441" s="118"/>
      <c r="B441" s="118"/>
      <c r="C441" s="118"/>
      <c r="D441" s="118"/>
      <c r="E441" s="118"/>
      <c r="F441" s="118"/>
      <c r="G441" s="118" t="s">
        <v>217</v>
      </c>
      <c r="H441" s="19">
        <v>210.83</v>
      </c>
      <c r="I441" s="118" t="s">
        <v>218</v>
      </c>
      <c r="J441" s="119">
        <v>10756.54</v>
      </c>
    </row>
    <row r="442" spans="1:10" s="115" customFormat="1" ht="0.9" customHeight="1" thickTop="1" x14ac:dyDescent="0.25">
      <c r="A442" s="20"/>
      <c r="B442" s="20"/>
      <c r="C442" s="20"/>
      <c r="D442" s="20"/>
      <c r="E442" s="20"/>
      <c r="F442" s="20"/>
      <c r="G442" s="20"/>
      <c r="H442" s="20"/>
      <c r="I442" s="20"/>
      <c r="J442" s="20"/>
    </row>
    <row r="443" spans="1:10" s="115" customFormat="1" ht="18" customHeight="1" x14ac:dyDescent="0.25">
      <c r="A443" s="116" t="s">
        <v>1749</v>
      </c>
      <c r="B443" s="101" t="s">
        <v>33</v>
      </c>
      <c r="C443" s="116" t="s">
        <v>34</v>
      </c>
      <c r="D443" s="116" t="s">
        <v>5</v>
      </c>
      <c r="E443" s="142" t="s">
        <v>198</v>
      </c>
      <c r="F443" s="142"/>
      <c r="G443" s="102" t="s">
        <v>35</v>
      </c>
      <c r="H443" s="101" t="s">
        <v>36</v>
      </c>
      <c r="I443" s="101" t="s">
        <v>37</v>
      </c>
      <c r="J443" s="101" t="s">
        <v>6</v>
      </c>
    </row>
    <row r="444" spans="1:10" s="115" customFormat="1" ht="48" customHeight="1" x14ac:dyDescent="0.25">
      <c r="A444" s="123" t="s">
        <v>199</v>
      </c>
      <c r="B444" s="9" t="s">
        <v>1755</v>
      </c>
      <c r="C444" s="123" t="s">
        <v>52</v>
      </c>
      <c r="D444" s="123" t="s">
        <v>1756</v>
      </c>
      <c r="E444" s="146" t="s">
        <v>223</v>
      </c>
      <c r="F444" s="146"/>
      <c r="G444" s="10" t="s">
        <v>44</v>
      </c>
      <c r="H444" s="13">
        <v>1</v>
      </c>
      <c r="I444" s="11">
        <v>27.77</v>
      </c>
      <c r="J444" s="11">
        <v>27.77</v>
      </c>
    </row>
    <row r="445" spans="1:10" s="115" customFormat="1" ht="36" customHeight="1" x14ac:dyDescent="0.25">
      <c r="A445" s="122" t="s">
        <v>201</v>
      </c>
      <c r="B445" s="14" t="s">
        <v>1846</v>
      </c>
      <c r="C445" s="122" t="s">
        <v>52</v>
      </c>
      <c r="D445" s="122" t="s">
        <v>1847</v>
      </c>
      <c r="E445" s="145" t="s">
        <v>223</v>
      </c>
      <c r="F445" s="145"/>
      <c r="G445" s="15" t="s">
        <v>44</v>
      </c>
      <c r="H445" s="16">
        <v>6.7000000000000004E-2</v>
      </c>
      <c r="I445" s="17">
        <v>141.19999999999999</v>
      </c>
      <c r="J445" s="17">
        <v>9.4600000000000009</v>
      </c>
    </row>
    <row r="446" spans="1:10" s="115" customFormat="1" ht="24" customHeight="1" x14ac:dyDescent="0.25">
      <c r="A446" s="122" t="s">
        <v>201</v>
      </c>
      <c r="B446" s="14" t="s">
        <v>239</v>
      </c>
      <c r="C446" s="122" t="s">
        <v>52</v>
      </c>
      <c r="D446" s="122" t="s">
        <v>240</v>
      </c>
      <c r="E446" s="145" t="s">
        <v>204</v>
      </c>
      <c r="F446" s="145"/>
      <c r="G446" s="15" t="s">
        <v>205</v>
      </c>
      <c r="H446" s="16">
        <v>0.6</v>
      </c>
      <c r="I446" s="17">
        <v>19.649999999999999</v>
      </c>
      <c r="J446" s="17">
        <v>11.79</v>
      </c>
    </row>
    <row r="447" spans="1:10" s="115" customFormat="1" ht="24" customHeight="1" x14ac:dyDescent="0.25">
      <c r="A447" s="122" t="s">
        <v>201</v>
      </c>
      <c r="B447" s="14" t="s">
        <v>260</v>
      </c>
      <c r="C447" s="122" t="s">
        <v>52</v>
      </c>
      <c r="D447" s="122" t="s">
        <v>261</v>
      </c>
      <c r="E447" s="145" t="s">
        <v>204</v>
      </c>
      <c r="F447" s="145"/>
      <c r="G447" s="15" t="s">
        <v>205</v>
      </c>
      <c r="H447" s="16">
        <v>0.11</v>
      </c>
      <c r="I447" s="17">
        <v>16.47</v>
      </c>
      <c r="J447" s="17">
        <v>1.81</v>
      </c>
    </row>
    <row r="448" spans="1:10" s="115" customFormat="1" ht="24" customHeight="1" x14ac:dyDescent="0.25">
      <c r="A448" s="120" t="s">
        <v>228</v>
      </c>
      <c r="B448" s="21" t="s">
        <v>328</v>
      </c>
      <c r="C448" s="120" t="s">
        <v>52</v>
      </c>
      <c r="D448" s="120" t="s">
        <v>329</v>
      </c>
      <c r="E448" s="144" t="s">
        <v>229</v>
      </c>
      <c r="F448" s="144"/>
      <c r="G448" s="22" t="s">
        <v>270</v>
      </c>
      <c r="H448" s="23">
        <v>4.0000000000000001E-3</v>
      </c>
      <c r="I448" s="24">
        <v>6.46</v>
      </c>
      <c r="J448" s="24">
        <v>0.02</v>
      </c>
    </row>
    <row r="449" spans="1:10" s="115" customFormat="1" ht="36" customHeight="1" x14ac:dyDescent="0.25">
      <c r="A449" s="120" t="s">
        <v>228</v>
      </c>
      <c r="B449" s="21" t="s">
        <v>1840</v>
      </c>
      <c r="C449" s="120" t="s">
        <v>52</v>
      </c>
      <c r="D449" s="120" t="s">
        <v>1841</v>
      </c>
      <c r="E449" s="144" t="s">
        <v>231</v>
      </c>
      <c r="F449" s="144"/>
      <c r="G449" s="22" t="s">
        <v>713</v>
      </c>
      <c r="H449" s="23">
        <v>0.39300000000000002</v>
      </c>
      <c r="I449" s="24">
        <v>6</v>
      </c>
      <c r="J449" s="24">
        <v>2.35</v>
      </c>
    </row>
    <row r="450" spans="1:10" s="115" customFormat="1" ht="36" customHeight="1" x14ac:dyDescent="0.25">
      <c r="A450" s="120" t="s">
        <v>228</v>
      </c>
      <c r="B450" s="21" t="s">
        <v>1848</v>
      </c>
      <c r="C450" s="120" t="s">
        <v>52</v>
      </c>
      <c r="D450" s="120" t="s">
        <v>1849</v>
      </c>
      <c r="E450" s="144" t="s">
        <v>231</v>
      </c>
      <c r="F450" s="144"/>
      <c r="G450" s="22" t="s">
        <v>713</v>
      </c>
      <c r="H450" s="23">
        <v>0.19600000000000001</v>
      </c>
      <c r="I450" s="24">
        <v>3.9</v>
      </c>
      <c r="J450" s="24">
        <v>0.76</v>
      </c>
    </row>
    <row r="451" spans="1:10" s="115" customFormat="1" ht="36" customHeight="1" x14ac:dyDescent="0.25">
      <c r="A451" s="120" t="s">
        <v>228</v>
      </c>
      <c r="B451" s="21" t="s">
        <v>1844</v>
      </c>
      <c r="C451" s="120" t="s">
        <v>52</v>
      </c>
      <c r="D451" s="120" t="s">
        <v>1845</v>
      </c>
      <c r="E451" s="144" t="s">
        <v>231</v>
      </c>
      <c r="F451" s="144"/>
      <c r="G451" s="22" t="s">
        <v>713</v>
      </c>
      <c r="H451" s="23">
        <v>0.78500000000000003</v>
      </c>
      <c r="I451" s="24">
        <v>1.5</v>
      </c>
      <c r="J451" s="24">
        <v>1.17</v>
      </c>
    </row>
    <row r="452" spans="1:10" s="115" customFormat="1" ht="24" customHeight="1" x14ac:dyDescent="0.25">
      <c r="A452" s="120" t="s">
        <v>228</v>
      </c>
      <c r="B452" s="21" t="s">
        <v>1108</v>
      </c>
      <c r="C452" s="120" t="s">
        <v>52</v>
      </c>
      <c r="D452" s="120" t="s">
        <v>1109</v>
      </c>
      <c r="E452" s="144" t="s">
        <v>229</v>
      </c>
      <c r="F452" s="144"/>
      <c r="G452" s="22" t="s">
        <v>70</v>
      </c>
      <c r="H452" s="23">
        <v>1.9E-2</v>
      </c>
      <c r="I452" s="24">
        <v>21.66</v>
      </c>
      <c r="J452" s="24">
        <v>0.41</v>
      </c>
    </row>
    <row r="453" spans="1:10" s="115" customFormat="1" x14ac:dyDescent="0.25">
      <c r="A453" s="121"/>
      <c r="B453" s="121"/>
      <c r="C453" s="121"/>
      <c r="D453" s="121"/>
      <c r="E453" s="121" t="s">
        <v>212</v>
      </c>
      <c r="F453" s="18">
        <v>5.7129389582842327</v>
      </c>
      <c r="G453" s="121" t="s">
        <v>213</v>
      </c>
      <c r="H453" s="18">
        <v>6.41</v>
      </c>
      <c r="I453" s="121" t="s">
        <v>214</v>
      </c>
      <c r="J453" s="18">
        <v>12.12</v>
      </c>
    </row>
    <row r="454" spans="1:10" s="115" customFormat="1" x14ac:dyDescent="0.25">
      <c r="A454" s="121"/>
      <c r="B454" s="121"/>
      <c r="C454" s="121"/>
      <c r="D454" s="121"/>
      <c r="E454" s="121" t="s">
        <v>215</v>
      </c>
      <c r="F454" s="18">
        <v>6.07</v>
      </c>
      <c r="G454" s="121"/>
      <c r="H454" s="143" t="s">
        <v>216</v>
      </c>
      <c r="I454" s="143"/>
      <c r="J454" s="18">
        <v>33.840000000000003</v>
      </c>
    </row>
    <row r="455" spans="1:10" s="115" customFormat="1" ht="30" customHeight="1" thickBot="1" x14ac:dyDescent="0.3">
      <c r="A455" s="118"/>
      <c r="B455" s="118"/>
      <c r="C455" s="118"/>
      <c r="D455" s="118"/>
      <c r="E455" s="118"/>
      <c r="F455" s="118"/>
      <c r="G455" s="118" t="s">
        <v>217</v>
      </c>
      <c r="H455" s="19">
        <v>163.5</v>
      </c>
      <c r="I455" s="118" t="s">
        <v>218</v>
      </c>
      <c r="J455" s="119">
        <v>5532.84</v>
      </c>
    </row>
    <row r="456" spans="1:10" s="115" customFormat="1" ht="0.9" customHeight="1" thickTop="1" x14ac:dyDescent="0.25">
      <c r="A456" s="20"/>
      <c r="B456" s="20"/>
      <c r="C456" s="20"/>
      <c r="D456" s="20"/>
      <c r="E456" s="20"/>
      <c r="F456" s="20"/>
      <c r="G456" s="20"/>
      <c r="H456" s="20"/>
      <c r="I456" s="20"/>
      <c r="J456" s="20"/>
    </row>
    <row r="457" spans="1:10" s="115" customFormat="1" ht="18" customHeight="1" x14ac:dyDescent="0.25">
      <c r="A457" s="116" t="s">
        <v>1752</v>
      </c>
      <c r="B457" s="101" t="s">
        <v>33</v>
      </c>
      <c r="C457" s="116" t="s">
        <v>34</v>
      </c>
      <c r="D457" s="116" t="s">
        <v>5</v>
      </c>
      <c r="E457" s="142" t="s">
        <v>198</v>
      </c>
      <c r="F457" s="142"/>
      <c r="G457" s="102" t="s">
        <v>35</v>
      </c>
      <c r="H457" s="101" t="s">
        <v>36</v>
      </c>
      <c r="I457" s="101" t="s">
        <v>37</v>
      </c>
      <c r="J457" s="101" t="s">
        <v>6</v>
      </c>
    </row>
    <row r="458" spans="1:10" s="115" customFormat="1" ht="36" customHeight="1" x14ac:dyDescent="0.25">
      <c r="A458" s="123" t="s">
        <v>199</v>
      </c>
      <c r="B458" s="9" t="s">
        <v>2134</v>
      </c>
      <c r="C458" s="123" t="s">
        <v>40</v>
      </c>
      <c r="D458" s="123" t="s">
        <v>2135</v>
      </c>
      <c r="E458" s="146" t="s">
        <v>223</v>
      </c>
      <c r="F458" s="146"/>
      <c r="G458" s="10" t="s">
        <v>58</v>
      </c>
      <c r="H458" s="13">
        <v>1</v>
      </c>
      <c r="I458" s="11">
        <v>485.76</v>
      </c>
      <c r="J458" s="11">
        <v>485.76</v>
      </c>
    </row>
    <row r="459" spans="1:10" s="115" customFormat="1" ht="24" customHeight="1" x14ac:dyDescent="0.25">
      <c r="A459" s="122" t="s">
        <v>201</v>
      </c>
      <c r="B459" s="14" t="s">
        <v>239</v>
      </c>
      <c r="C459" s="122" t="s">
        <v>52</v>
      </c>
      <c r="D459" s="122" t="s">
        <v>240</v>
      </c>
      <c r="E459" s="145" t="s">
        <v>204</v>
      </c>
      <c r="F459" s="145"/>
      <c r="G459" s="15" t="s">
        <v>205</v>
      </c>
      <c r="H459" s="16">
        <v>1.8460000000000001</v>
      </c>
      <c r="I459" s="17">
        <v>19.649999999999999</v>
      </c>
      <c r="J459" s="17">
        <v>36.270000000000003</v>
      </c>
    </row>
    <row r="460" spans="1:10" s="115" customFormat="1" ht="24" customHeight="1" x14ac:dyDescent="0.25">
      <c r="A460" s="122" t="s">
        <v>201</v>
      </c>
      <c r="B460" s="14" t="s">
        <v>278</v>
      </c>
      <c r="C460" s="122" t="s">
        <v>52</v>
      </c>
      <c r="D460" s="122" t="s">
        <v>279</v>
      </c>
      <c r="E460" s="145" t="s">
        <v>204</v>
      </c>
      <c r="F460" s="145"/>
      <c r="G460" s="15" t="s">
        <v>205</v>
      </c>
      <c r="H460" s="16">
        <v>1.8460000000000001</v>
      </c>
      <c r="I460" s="17">
        <v>19.850000000000001</v>
      </c>
      <c r="J460" s="17">
        <v>36.64</v>
      </c>
    </row>
    <row r="461" spans="1:10" s="115" customFormat="1" ht="24" customHeight="1" x14ac:dyDescent="0.25">
      <c r="A461" s="122" t="s">
        <v>201</v>
      </c>
      <c r="B461" s="14" t="s">
        <v>224</v>
      </c>
      <c r="C461" s="122" t="s">
        <v>52</v>
      </c>
      <c r="D461" s="122" t="s">
        <v>225</v>
      </c>
      <c r="E461" s="145" t="s">
        <v>204</v>
      </c>
      <c r="F461" s="145"/>
      <c r="G461" s="15" t="s">
        <v>205</v>
      </c>
      <c r="H461" s="16">
        <v>5.5380000000000003</v>
      </c>
      <c r="I461" s="17">
        <v>15.35</v>
      </c>
      <c r="J461" s="17">
        <v>85</v>
      </c>
    </row>
    <row r="462" spans="1:10" s="115" customFormat="1" ht="36" customHeight="1" x14ac:dyDescent="0.25">
      <c r="A462" s="122" t="s">
        <v>201</v>
      </c>
      <c r="B462" s="14" t="s">
        <v>1086</v>
      </c>
      <c r="C462" s="122" t="s">
        <v>52</v>
      </c>
      <c r="D462" s="122" t="s">
        <v>1087</v>
      </c>
      <c r="E462" s="145" t="s">
        <v>251</v>
      </c>
      <c r="F462" s="145"/>
      <c r="G462" s="15" t="s">
        <v>255</v>
      </c>
      <c r="H462" s="16">
        <v>0.67200000000000004</v>
      </c>
      <c r="I462" s="17">
        <v>1.65</v>
      </c>
      <c r="J462" s="17">
        <v>1.1000000000000001</v>
      </c>
    </row>
    <row r="463" spans="1:10" s="115" customFormat="1" ht="36" customHeight="1" x14ac:dyDescent="0.25">
      <c r="A463" s="122" t="s">
        <v>201</v>
      </c>
      <c r="B463" s="14" t="s">
        <v>1088</v>
      </c>
      <c r="C463" s="122" t="s">
        <v>52</v>
      </c>
      <c r="D463" s="122" t="s">
        <v>1089</v>
      </c>
      <c r="E463" s="145" t="s">
        <v>251</v>
      </c>
      <c r="F463" s="145"/>
      <c r="G463" s="15" t="s">
        <v>252</v>
      </c>
      <c r="H463" s="16">
        <v>1.1739999999999999</v>
      </c>
      <c r="I463" s="17">
        <v>0.41</v>
      </c>
      <c r="J463" s="17">
        <v>0.48</v>
      </c>
    </row>
    <row r="464" spans="1:10" s="115" customFormat="1" ht="24" customHeight="1" x14ac:dyDescent="0.25">
      <c r="A464" s="122" t="s">
        <v>201</v>
      </c>
      <c r="B464" s="14" t="s">
        <v>2137</v>
      </c>
      <c r="C464" s="122" t="s">
        <v>52</v>
      </c>
      <c r="D464" s="122" t="s">
        <v>2138</v>
      </c>
      <c r="E464" s="145" t="s">
        <v>204</v>
      </c>
      <c r="F464" s="145"/>
      <c r="G464" s="15" t="s">
        <v>205</v>
      </c>
      <c r="H464" s="16">
        <v>1.6</v>
      </c>
      <c r="I464" s="17">
        <v>19.32</v>
      </c>
      <c r="J464" s="17">
        <v>30.91</v>
      </c>
    </row>
    <row r="465" spans="1:10" s="115" customFormat="1" ht="48" customHeight="1" x14ac:dyDescent="0.25">
      <c r="A465" s="122" t="s">
        <v>201</v>
      </c>
      <c r="B465" s="14" t="s">
        <v>2139</v>
      </c>
      <c r="C465" s="122" t="s">
        <v>52</v>
      </c>
      <c r="D465" s="122" t="s">
        <v>2140</v>
      </c>
      <c r="E465" s="145" t="s">
        <v>251</v>
      </c>
      <c r="F465" s="145"/>
      <c r="G465" s="15" t="s">
        <v>255</v>
      </c>
      <c r="H465" s="16">
        <v>0.83</v>
      </c>
      <c r="I465" s="17">
        <v>1.58</v>
      </c>
      <c r="J465" s="17">
        <v>1.31</v>
      </c>
    </row>
    <row r="466" spans="1:10" s="115" customFormat="1" ht="36" customHeight="1" x14ac:dyDescent="0.25">
      <c r="A466" s="122" t="s">
        <v>201</v>
      </c>
      <c r="B466" s="14" t="s">
        <v>2141</v>
      </c>
      <c r="C466" s="122" t="s">
        <v>52</v>
      </c>
      <c r="D466" s="122" t="s">
        <v>2142</v>
      </c>
      <c r="E466" s="145" t="s">
        <v>251</v>
      </c>
      <c r="F466" s="145"/>
      <c r="G466" s="15" t="s">
        <v>252</v>
      </c>
      <c r="H466" s="16">
        <v>0.78</v>
      </c>
      <c r="I466" s="17">
        <v>0.43</v>
      </c>
      <c r="J466" s="17">
        <v>0.33</v>
      </c>
    </row>
    <row r="467" spans="1:10" s="115" customFormat="1" ht="24" customHeight="1" x14ac:dyDescent="0.25">
      <c r="A467" s="120" t="s">
        <v>228</v>
      </c>
      <c r="B467" s="21" t="s">
        <v>2143</v>
      </c>
      <c r="C467" s="120" t="s">
        <v>52</v>
      </c>
      <c r="D467" s="120" t="s">
        <v>2144</v>
      </c>
      <c r="E467" s="144" t="s">
        <v>229</v>
      </c>
      <c r="F467" s="144"/>
      <c r="G467" s="22" t="s">
        <v>58</v>
      </c>
      <c r="H467" s="23">
        <v>0.78500000000000003</v>
      </c>
      <c r="I467" s="24">
        <v>25</v>
      </c>
      <c r="J467" s="24">
        <v>19.62</v>
      </c>
    </row>
    <row r="468" spans="1:10" s="115" customFormat="1" ht="24" customHeight="1" x14ac:dyDescent="0.25">
      <c r="A468" s="120" t="s">
        <v>228</v>
      </c>
      <c r="B468" s="21" t="s">
        <v>301</v>
      </c>
      <c r="C468" s="120" t="s">
        <v>52</v>
      </c>
      <c r="D468" s="120" t="s">
        <v>302</v>
      </c>
      <c r="E468" s="144" t="s">
        <v>229</v>
      </c>
      <c r="F468" s="144"/>
      <c r="G468" s="22" t="s">
        <v>70</v>
      </c>
      <c r="H468" s="23">
        <v>322.98</v>
      </c>
      <c r="I468" s="24">
        <v>0.71</v>
      </c>
      <c r="J468" s="24">
        <v>229.31</v>
      </c>
    </row>
    <row r="469" spans="1:10" s="115" customFormat="1" ht="24" customHeight="1" x14ac:dyDescent="0.25">
      <c r="A469" s="120" t="s">
        <v>228</v>
      </c>
      <c r="B469" s="21" t="s">
        <v>497</v>
      </c>
      <c r="C469" s="120" t="s">
        <v>52</v>
      </c>
      <c r="D469" s="120" t="s">
        <v>498</v>
      </c>
      <c r="E469" s="144" t="s">
        <v>229</v>
      </c>
      <c r="F469" s="144"/>
      <c r="G469" s="22" t="s">
        <v>58</v>
      </c>
      <c r="H469" s="23">
        <v>0.58699999999999997</v>
      </c>
      <c r="I469" s="24">
        <v>76.319999999999993</v>
      </c>
      <c r="J469" s="24">
        <v>44.79</v>
      </c>
    </row>
    <row r="470" spans="1:10" s="115" customFormat="1" x14ac:dyDescent="0.25">
      <c r="A470" s="121"/>
      <c r="B470" s="121"/>
      <c r="C470" s="121"/>
      <c r="D470" s="121"/>
      <c r="E470" s="121" t="s">
        <v>212</v>
      </c>
      <c r="F470" s="18">
        <v>66.05232147065756</v>
      </c>
      <c r="G470" s="121" t="s">
        <v>213</v>
      </c>
      <c r="H470" s="18">
        <v>74.08</v>
      </c>
      <c r="I470" s="121" t="s">
        <v>214</v>
      </c>
      <c r="J470" s="18">
        <v>140.13</v>
      </c>
    </row>
    <row r="471" spans="1:10" s="115" customFormat="1" x14ac:dyDescent="0.25">
      <c r="A471" s="121"/>
      <c r="B471" s="121"/>
      <c r="C471" s="121"/>
      <c r="D471" s="121"/>
      <c r="E471" s="121" t="s">
        <v>215</v>
      </c>
      <c r="F471" s="18">
        <v>106.33</v>
      </c>
      <c r="G471" s="121"/>
      <c r="H471" s="143" t="s">
        <v>216</v>
      </c>
      <c r="I471" s="143"/>
      <c r="J471" s="18">
        <v>592.09</v>
      </c>
    </row>
    <row r="472" spans="1:10" s="115" customFormat="1" ht="30" customHeight="1" thickBot="1" x14ac:dyDescent="0.3">
      <c r="A472" s="118"/>
      <c r="B472" s="118"/>
      <c r="C472" s="118"/>
      <c r="D472" s="118"/>
      <c r="E472" s="118"/>
      <c r="F472" s="118"/>
      <c r="G472" s="118" t="s">
        <v>217</v>
      </c>
      <c r="H472" s="19">
        <v>24.57</v>
      </c>
      <c r="I472" s="118" t="s">
        <v>218</v>
      </c>
      <c r="J472" s="119">
        <v>14547.65</v>
      </c>
    </row>
    <row r="473" spans="1:10" s="115" customFormat="1" ht="0.9" customHeight="1" thickTop="1" x14ac:dyDescent="0.25">
      <c r="A473" s="20"/>
      <c r="B473" s="20"/>
      <c r="C473" s="20"/>
      <c r="D473" s="20"/>
      <c r="E473" s="20"/>
      <c r="F473" s="20"/>
      <c r="G473" s="20"/>
      <c r="H473" s="20"/>
      <c r="I473" s="20"/>
      <c r="J473" s="20"/>
    </row>
    <row r="474" spans="1:10" s="115" customFormat="1" ht="24" customHeight="1" x14ac:dyDescent="0.25">
      <c r="A474" s="117" t="s">
        <v>15</v>
      </c>
      <c r="B474" s="117"/>
      <c r="C474" s="117"/>
      <c r="D474" s="117" t="s">
        <v>16</v>
      </c>
      <c r="E474" s="117"/>
      <c r="F474" s="139"/>
      <c r="G474" s="139"/>
      <c r="H474" s="5"/>
      <c r="I474" s="117"/>
      <c r="J474" s="6">
        <v>149132.70000000001</v>
      </c>
    </row>
    <row r="475" spans="1:10" s="115" customFormat="1" ht="18" customHeight="1" x14ac:dyDescent="0.25">
      <c r="A475" s="116" t="s">
        <v>71</v>
      </c>
      <c r="B475" s="101" t="s">
        <v>33</v>
      </c>
      <c r="C475" s="116" t="s">
        <v>34</v>
      </c>
      <c r="D475" s="116" t="s">
        <v>5</v>
      </c>
      <c r="E475" s="142" t="s">
        <v>198</v>
      </c>
      <c r="F475" s="142"/>
      <c r="G475" s="102" t="s">
        <v>35</v>
      </c>
      <c r="H475" s="101" t="s">
        <v>36</v>
      </c>
      <c r="I475" s="101" t="s">
        <v>37</v>
      </c>
      <c r="J475" s="101" t="s">
        <v>6</v>
      </c>
    </row>
    <row r="476" spans="1:10" s="115" customFormat="1" ht="60" customHeight="1" x14ac:dyDescent="0.25">
      <c r="A476" s="123" t="s">
        <v>199</v>
      </c>
      <c r="B476" s="9" t="s">
        <v>827</v>
      </c>
      <c r="C476" s="123" t="s">
        <v>52</v>
      </c>
      <c r="D476" s="123" t="s">
        <v>828</v>
      </c>
      <c r="E476" s="146" t="s">
        <v>290</v>
      </c>
      <c r="F476" s="146"/>
      <c r="G476" s="10" t="s">
        <v>44</v>
      </c>
      <c r="H476" s="13">
        <v>1</v>
      </c>
      <c r="I476" s="11">
        <v>82.32</v>
      </c>
      <c r="J476" s="11">
        <v>82.32</v>
      </c>
    </row>
    <row r="477" spans="1:10" s="115" customFormat="1" ht="48" customHeight="1" x14ac:dyDescent="0.25">
      <c r="A477" s="122" t="s">
        <v>201</v>
      </c>
      <c r="B477" s="14" t="s">
        <v>291</v>
      </c>
      <c r="C477" s="122" t="s">
        <v>52</v>
      </c>
      <c r="D477" s="122" t="s">
        <v>292</v>
      </c>
      <c r="E477" s="145" t="s">
        <v>204</v>
      </c>
      <c r="F477" s="145"/>
      <c r="G477" s="15" t="s">
        <v>58</v>
      </c>
      <c r="H477" s="16">
        <v>1.06E-2</v>
      </c>
      <c r="I477" s="17">
        <v>435.39</v>
      </c>
      <c r="J477" s="17">
        <v>4.6100000000000003</v>
      </c>
    </row>
    <row r="478" spans="1:10" s="115" customFormat="1" ht="24" customHeight="1" x14ac:dyDescent="0.25">
      <c r="A478" s="122" t="s">
        <v>201</v>
      </c>
      <c r="B478" s="14" t="s">
        <v>278</v>
      </c>
      <c r="C478" s="122" t="s">
        <v>52</v>
      </c>
      <c r="D478" s="122" t="s">
        <v>279</v>
      </c>
      <c r="E478" s="145" t="s">
        <v>204</v>
      </c>
      <c r="F478" s="145"/>
      <c r="G478" s="15" t="s">
        <v>205</v>
      </c>
      <c r="H478" s="16">
        <v>1.7509999999999999</v>
      </c>
      <c r="I478" s="17">
        <v>19.850000000000001</v>
      </c>
      <c r="J478" s="17">
        <v>34.75</v>
      </c>
    </row>
    <row r="479" spans="1:10" s="115" customFormat="1" ht="24" customHeight="1" x14ac:dyDescent="0.25">
      <c r="A479" s="122" t="s">
        <v>201</v>
      </c>
      <c r="B479" s="14" t="s">
        <v>224</v>
      </c>
      <c r="C479" s="122" t="s">
        <v>52</v>
      </c>
      <c r="D479" s="122" t="s">
        <v>225</v>
      </c>
      <c r="E479" s="145" t="s">
        <v>204</v>
      </c>
      <c r="F479" s="145"/>
      <c r="G479" s="15" t="s">
        <v>205</v>
      </c>
      <c r="H479" s="16">
        <v>0.876</v>
      </c>
      <c r="I479" s="17">
        <v>15.35</v>
      </c>
      <c r="J479" s="17">
        <v>13.44</v>
      </c>
    </row>
    <row r="480" spans="1:10" s="115" customFormat="1" ht="24" customHeight="1" x14ac:dyDescent="0.25">
      <c r="A480" s="120" t="s">
        <v>228</v>
      </c>
      <c r="B480" s="21" t="s">
        <v>1112</v>
      </c>
      <c r="C480" s="120" t="s">
        <v>52</v>
      </c>
      <c r="D480" s="120" t="s">
        <v>1113</v>
      </c>
      <c r="E480" s="144" t="s">
        <v>229</v>
      </c>
      <c r="F480" s="144"/>
      <c r="G480" s="22" t="s">
        <v>46</v>
      </c>
      <c r="H480" s="23">
        <v>37.74</v>
      </c>
      <c r="I480" s="24">
        <v>0.73</v>
      </c>
      <c r="J480" s="24">
        <v>27.55</v>
      </c>
    </row>
    <row r="481" spans="1:10" s="115" customFormat="1" ht="24" customHeight="1" x14ac:dyDescent="0.25">
      <c r="A481" s="120" t="s">
        <v>228</v>
      </c>
      <c r="B481" s="21" t="s">
        <v>1114</v>
      </c>
      <c r="C481" s="120" t="s">
        <v>52</v>
      </c>
      <c r="D481" s="120" t="s">
        <v>1115</v>
      </c>
      <c r="E481" s="144" t="s">
        <v>229</v>
      </c>
      <c r="F481" s="144"/>
      <c r="G481" s="22" t="s">
        <v>1116</v>
      </c>
      <c r="H481" s="23">
        <v>6.8999999999999999E-3</v>
      </c>
      <c r="I481" s="24">
        <v>38.53</v>
      </c>
      <c r="J481" s="24">
        <v>0.26</v>
      </c>
    </row>
    <row r="482" spans="1:10" s="115" customFormat="1" ht="36" customHeight="1" x14ac:dyDescent="0.25">
      <c r="A482" s="120" t="s">
        <v>228</v>
      </c>
      <c r="B482" s="21" t="s">
        <v>1117</v>
      </c>
      <c r="C482" s="120" t="s">
        <v>52</v>
      </c>
      <c r="D482" s="120" t="s">
        <v>1118</v>
      </c>
      <c r="E482" s="144" t="s">
        <v>229</v>
      </c>
      <c r="F482" s="144"/>
      <c r="G482" s="22" t="s">
        <v>45</v>
      </c>
      <c r="H482" s="23">
        <v>0.57999999999999996</v>
      </c>
      <c r="I482" s="24">
        <v>2.96</v>
      </c>
      <c r="J482" s="24">
        <v>1.71</v>
      </c>
    </row>
    <row r="483" spans="1:10" s="115" customFormat="1" x14ac:dyDescent="0.25">
      <c r="A483" s="121"/>
      <c r="B483" s="121"/>
      <c r="C483" s="121"/>
      <c r="D483" s="121"/>
      <c r="E483" s="121" t="s">
        <v>212</v>
      </c>
      <c r="F483" s="18">
        <v>17.284939901013434</v>
      </c>
      <c r="G483" s="121" t="s">
        <v>213</v>
      </c>
      <c r="H483" s="18">
        <v>19.39</v>
      </c>
      <c r="I483" s="121" t="s">
        <v>214</v>
      </c>
      <c r="J483" s="18">
        <v>36.67</v>
      </c>
    </row>
    <row r="484" spans="1:10" s="115" customFormat="1" x14ac:dyDescent="0.25">
      <c r="A484" s="121"/>
      <c r="B484" s="121"/>
      <c r="C484" s="121"/>
      <c r="D484" s="121"/>
      <c r="E484" s="121" t="s">
        <v>215</v>
      </c>
      <c r="F484" s="18">
        <v>18.010000000000002</v>
      </c>
      <c r="G484" s="121"/>
      <c r="H484" s="143" t="s">
        <v>216</v>
      </c>
      <c r="I484" s="143"/>
      <c r="J484" s="18">
        <v>100.33</v>
      </c>
    </row>
    <row r="485" spans="1:10" s="115" customFormat="1" ht="30" customHeight="1" thickBot="1" x14ac:dyDescent="0.3">
      <c r="A485" s="118"/>
      <c r="B485" s="118"/>
      <c r="C485" s="118"/>
      <c r="D485" s="118"/>
      <c r="E485" s="118"/>
      <c r="F485" s="118"/>
      <c r="G485" s="118" t="s">
        <v>217</v>
      </c>
      <c r="H485" s="19">
        <v>278.89999999999998</v>
      </c>
      <c r="I485" s="118" t="s">
        <v>218</v>
      </c>
      <c r="J485" s="119">
        <v>27982.03</v>
      </c>
    </row>
    <row r="486" spans="1:10" s="115" customFormat="1" ht="0.9" customHeight="1" thickTop="1" x14ac:dyDescent="0.25">
      <c r="A486" s="20"/>
      <c r="B486" s="20"/>
      <c r="C486" s="20"/>
      <c r="D486" s="20"/>
      <c r="E486" s="20"/>
      <c r="F486" s="20"/>
      <c r="G486" s="20"/>
      <c r="H486" s="20"/>
      <c r="I486" s="20"/>
      <c r="J486" s="20"/>
    </row>
    <row r="487" spans="1:10" s="115" customFormat="1" ht="18" customHeight="1" x14ac:dyDescent="0.25">
      <c r="A487" s="116" t="s">
        <v>829</v>
      </c>
      <c r="B487" s="101" t="s">
        <v>33</v>
      </c>
      <c r="C487" s="116" t="s">
        <v>34</v>
      </c>
      <c r="D487" s="116" t="s">
        <v>5</v>
      </c>
      <c r="E487" s="142" t="s">
        <v>198</v>
      </c>
      <c r="F487" s="142"/>
      <c r="G487" s="102" t="s">
        <v>35</v>
      </c>
      <c r="H487" s="101" t="s">
        <v>36</v>
      </c>
      <c r="I487" s="101" t="s">
        <v>37</v>
      </c>
      <c r="J487" s="101" t="s">
        <v>6</v>
      </c>
    </row>
    <row r="488" spans="1:10" s="115" customFormat="1" ht="48" customHeight="1" x14ac:dyDescent="0.25">
      <c r="A488" s="123" t="s">
        <v>199</v>
      </c>
      <c r="B488" s="9" t="s">
        <v>72</v>
      </c>
      <c r="C488" s="123" t="s">
        <v>52</v>
      </c>
      <c r="D488" s="123" t="s">
        <v>73</v>
      </c>
      <c r="E488" s="146" t="s">
        <v>293</v>
      </c>
      <c r="F488" s="146"/>
      <c r="G488" s="10" t="s">
        <v>44</v>
      </c>
      <c r="H488" s="13">
        <v>1</v>
      </c>
      <c r="I488" s="11">
        <v>6.85</v>
      </c>
      <c r="J488" s="11">
        <v>6.85</v>
      </c>
    </row>
    <row r="489" spans="1:10" s="115" customFormat="1" ht="36" customHeight="1" x14ac:dyDescent="0.25">
      <c r="A489" s="122" t="s">
        <v>201</v>
      </c>
      <c r="B489" s="14" t="s">
        <v>294</v>
      </c>
      <c r="C489" s="122" t="s">
        <v>52</v>
      </c>
      <c r="D489" s="122" t="s">
        <v>295</v>
      </c>
      <c r="E489" s="145" t="s">
        <v>204</v>
      </c>
      <c r="F489" s="145"/>
      <c r="G489" s="15" t="s">
        <v>58</v>
      </c>
      <c r="H489" s="16">
        <v>4.1999999999999997E-3</v>
      </c>
      <c r="I489" s="17">
        <v>436.47</v>
      </c>
      <c r="J489" s="17">
        <v>1.83</v>
      </c>
    </row>
    <row r="490" spans="1:10" s="115" customFormat="1" ht="24" customHeight="1" x14ac:dyDescent="0.25">
      <c r="A490" s="122" t="s">
        <v>201</v>
      </c>
      <c r="B490" s="14" t="s">
        <v>278</v>
      </c>
      <c r="C490" s="122" t="s">
        <v>52</v>
      </c>
      <c r="D490" s="122" t="s">
        <v>279</v>
      </c>
      <c r="E490" s="145" t="s">
        <v>204</v>
      </c>
      <c r="F490" s="145"/>
      <c r="G490" s="15" t="s">
        <v>205</v>
      </c>
      <c r="H490" s="16">
        <v>0.183</v>
      </c>
      <c r="I490" s="17">
        <v>19.850000000000001</v>
      </c>
      <c r="J490" s="17">
        <v>3.63</v>
      </c>
    </row>
    <row r="491" spans="1:10" s="115" customFormat="1" ht="24" customHeight="1" x14ac:dyDescent="0.25">
      <c r="A491" s="122" t="s">
        <v>201</v>
      </c>
      <c r="B491" s="14" t="s">
        <v>224</v>
      </c>
      <c r="C491" s="122" t="s">
        <v>52</v>
      </c>
      <c r="D491" s="122" t="s">
        <v>225</v>
      </c>
      <c r="E491" s="145" t="s">
        <v>204</v>
      </c>
      <c r="F491" s="145"/>
      <c r="G491" s="15" t="s">
        <v>205</v>
      </c>
      <c r="H491" s="16">
        <v>9.0999999999999998E-2</v>
      </c>
      <c r="I491" s="17">
        <v>15.35</v>
      </c>
      <c r="J491" s="17">
        <v>1.39</v>
      </c>
    </row>
    <row r="492" spans="1:10" s="115" customFormat="1" x14ac:dyDescent="0.25">
      <c r="A492" s="121"/>
      <c r="B492" s="121"/>
      <c r="C492" s="121"/>
      <c r="D492" s="121"/>
      <c r="E492" s="121" t="s">
        <v>212</v>
      </c>
      <c r="F492" s="18">
        <v>1.8948856940843744</v>
      </c>
      <c r="G492" s="121" t="s">
        <v>213</v>
      </c>
      <c r="H492" s="18">
        <v>2.13</v>
      </c>
      <c r="I492" s="121" t="s">
        <v>214</v>
      </c>
      <c r="J492" s="18">
        <v>4.0199999999999996</v>
      </c>
    </row>
    <row r="493" spans="1:10" s="115" customFormat="1" x14ac:dyDescent="0.25">
      <c r="A493" s="121"/>
      <c r="B493" s="121"/>
      <c r="C493" s="121"/>
      <c r="D493" s="121"/>
      <c r="E493" s="121" t="s">
        <v>215</v>
      </c>
      <c r="F493" s="18">
        <v>1.49</v>
      </c>
      <c r="G493" s="121"/>
      <c r="H493" s="143" t="s">
        <v>216</v>
      </c>
      <c r="I493" s="143"/>
      <c r="J493" s="18">
        <v>8.34</v>
      </c>
    </row>
    <row r="494" spans="1:10" s="115" customFormat="1" ht="30" customHeight="1" thickBot="1" x14ac:dyDescent="0.3">
      <c r="A494" s="118"/>
      <c r="B494" s="118"/>
      <c r="C494" s="118"/>
      <c r="D494" s="118"/>
      <c r="E494" s="118"/>
      <c r="F494" s="118"/>
      <c r="G494" s="118" t="s">
        <v>217</v>
      </c>
      <c r="H494" s="19">
        <v>697.24</v>
      </c>
      <c r="I494" s="118" t="s">
        <v>218</v>
      </c>
      <c r="J494" s="119">
        <v>5814.98</v>
      </c>
    </row>
    <row r="495" spans="1:10" s="115" customFormat="1" ht="0.9" customHeight="1" thickTop="1" x14ac:dyDescent="0.25">
      <c r="A495" s="20"/>
      <c r="B495" s="20"/>
      <c r="C495" s="20"/>
      <c r="D495" s="20"/>
      <c r="E495" s="20"/>
      <c r="F495" s="20"/>
      <c r="G495" s="20"/>
      <c r="H495" s="20"/>
      <c r="I495" s="20"/>
      <c r="J495" s="20"/>
    </row>
    <row r="496" spans="1:10" s="115" customFormat="1" ht="18" customHeight="1" x14ac:dyDescent="0.25">
      <c r="A496" s="116" t="s">
        <v>830</v>
      </c>
      <c r="B496" s="101" t="s">
        <v>33</v>
      </c>
      <c r="C496" s="116" t="s">
        <v>34</v>
      </c>
      <c r="D496" s="116" t="s">
        <v>5</v>
      </c>
      <c r="E496" s="142" t="s">
        <v>198</v>
      </c>
      <c r="F496" s="142"/>
      <c r="G496" s="102" t="s">
        <v>35</v>
      </c>
      <c r="H496" s="101" t="s">
        <v>36</v>
      </c>
      <c r="I496" s="101" t="s">
        <v>37</v>
      </c>
      <c r="J496" s="101" t="s">
        <v>6</v>
      </c>
    </row>
    <row r="497" spans="1:10" s="115" customFormat="1" ht="60" customHeight="1" x14ac:dyDescent="0.25">
      <c r="A497" s="123" t="s">
        <v>199</v>
      </c>
      <c r="B497" s="9" t="s">
        <v>74</v>
      </c>
      <c r="C497" s="123" t="s">
        <v>52</v>
      </c>
      <c r="D497" s="123" t="s">
        <v>75</v>
      </c>
      <c r="E497" s="146" t="s">
        <v>293</v>
      </c>
      <c r="F497" s="146"/>
      <c r="G497" s="10" t="s">
        <v>44</v>
      </c>
      <c r="H497" s="13">
        <v>1</v>
      </c>
      <c r="I497" s="11">
        <v>28.31</v>
      </c>
      <c r="J497" s="11">
        <v>28.31</v>
      </c>
    </row>
    <row r="498" spans="1:10" s="115" customFormat="1" ht="48" customHeight="1" x14ac:dyDescent="0.25">
      <c r="A498" s="122" t="s">
        <v>201</v>
      </c>
      <c r="B498" s="14" t="s">
        <v>291</v>
      </c>
      <c r="C498" s="122" t="s">
        <v>52</v>
      </c>
      <c r="D498" s="122" t="s">
        <v>292</v>
      </c>
      <c r="E498" s="145" t="s">
        <v>204</v>
      </c>
      <c r="F498" s="145"/>
      <c r="G498" s="15" t="s">
        <v>58</v>
      </c>
      <c r="H498" s="16">
        <v>3.7600000000000001E-2</v>
      </c>
      <c r="I498" s="17">
        <v>435.39</v>
      </c>
      <c r="J498" s="17">
        <v>16.37</v>
      </c>
    </row>
    <row r="499" spans="1:10" s="115" customFormat="1" ht="24" customHeight="1" x14ac:dyDescent="0.25">
      <c r="A499" s="122" t="s">
        <v>201</v>
      </c>
      <c r="B499" s="14" t="s">
        <v>224</v>
      </c>
      <c r="C499" s="122" t="s">
        <v>52</v>
      </c>
      <c r="D499" s="122" t="s">
        <v>225</v>
      </c>
      <c r="E499" s="145" t="s">
        <v>204</v>
      </c>
      <c r="F499" s="145"/>
      <c r="G499" s="15" t="s">
        <v>205</v>
      </c>
      <c r="H499" s="16">
        <v>0.17100000000000001</v>
      </c>
      <c r="I499" s="17">
        <v>15.35</v>
      </c>
      <c r="J499" s="17">
        <v>2.62</v>
      </c>
    </row>
    <row r="500" spans="1:10" s="115" customFormat="1" ht="24" customHeight="1" x14ac:dyDescent="0.25">
      <c r="A500" s="122" t="s">
        <v>201</v>
      </c>
      <c r="B500" s="14" t="s">
        <v>278</v>
      </c>
      <c r="C500" s="122" t="s">
        <v>52</v>
      </c>
      <c r="D500" s="122" t="s">
        <v>279</v>
      </c>
      <c r="E500" s="145" t="s">
        <v>204</v>
      </c>
      <c r="F500" s="145"/>
      <c r="G500" s="15" t="s">
        <v>205</v>
      </c>
      <c r="H500" s="16">
        <v>0.47</v>
      </c>
      <c r="I500" s="17">
        <v>19.850000000000001</v>
      </c>
      <c r="J500" s="17">
        <v>9.32</v>
      </c>
    </row>
    <row r="501" spans="1:10" s="115" customFormat="1" x14ac:dyDescent="0.25">
      <c r="A501" s="121"/>
      <c r="B501" s="121"/>
      <c r="C501" s="121"/>
      <c r="D501" s="121"/>
      <c r="E501" s="121" t="s">
        <v>212</v>
      </c>
      <c r="F501" s="18">
        <v>5.4536884279990572</v>
      </c>
      <c r="G501" s="121" t="s">
        <v>213</v>
      </c>
      <c r="H501" s="18">
        <v>6.12</v>
      </c>
      <c r="I501" s="121" t="s">
        <v>214</v>
      </c>
      <c r="J501" s="18">
        <v>11.57</v>
      </c>
    </row>
    <row r="502" spans="1:10" s="115" customFormat="1" x14ac:dyDescent="0.25">
      <c r="A502" s="121"/>
      <c r="B502" s="121"/>
      <c r="C502" s="121"/>
      <c r="D502" s="121"/>
      <c r="E502" s="121" t="s">
        <v>215</v>
      </c>
      <c r="F502" s="18">
        <v>6.19</v>
      </c>
      <c r="G502" s="121"/>
      <c r="H502" s="143" t="s">
        <v>216</v>
      </c>
      <c r="I502" s="143"/>
      <c r="J502" s="18">
        <v>34.5</v>
      </c>
    </row>
    <row r="503" spans="1:10" s="115" customFormat="1" ht="30" customHeight="1" thickBot="1" x14ac:dyDescent="0.3">
      <c r="A503" s="118"/>
      <c r="B503" s="118"/>
      <c r="C503" s="118"/>
      <c r="D503" s="118"/>
      <c r="E503" s="118"/>
      <c r="F503" s="118"/>
      <c r="G503" s="118" t="s">
        <v>217</v>
      </c>
      <c r="H503" s="19">
        <v>697.24</v>
      </c>
      <c r="I503" s="118" t="s">
        <v>218</v>
      </c>
      <c r="J503" s="119">
        <v>24054.78</v>
      </c>
    </row>
    <row r="504" spans="1:10" s="115" customFormat="1" ht="0.9" customHeight="1" thickTop="1" x14ac:dyDescent="0.25">
      <c r="A504" s="20"/>
      <c r="B504" s="20"/>
      <c r="C504" s="20"/>
      <c r="D504" s="20"/>
      <c r="E504" s="20"/>
      <c r="F504" s="20"/>
      <c r="G504" s="20"/>
      <c r="H504" s="20"/>
      <c r="I504" s="20"/>
      <c r="J504" s="20"/>
    </row>
    <row r="505" spans="1:10" s="115" customFormat="1" ht="18" customHeight="1" x14ac:dyDescent="0.25">
      <c r="A505" s="116" t="s">
        <v>831</v>
      </c>
      <c r="B505" s="101" t="s">
        <v>33</v>
      </c>
      <c r="C505" s="116" t="s">
        <v>34</v>
      </c>
      <c r="D505" s="116" t="s">
        <v>5</v>
      </c>
      <c r="E505" s="142" t="s">
        <v>198</v>
      </c>
      <c r="F505" s="142"/>
      <c r="G505" s="102" t="s">
        <v>35</v>
      </c>
      <c r="H505" s="101" t="s">
        <v>36</v>
      </c>
      <c r="I505" s="101" t="s">
        <v>37</v>
      </c>
      <c r="J505" s="101" t="s">
        <v>6</v>
      </c>
    </row>
    <row r="506" spans="1:10" s="115" customFormat="1" ht="48" customHeight="1" x14ac:dyDescent="0.25">
      <c r="A506" s="123" t="s">
        <v>199</v>
      </c>
      <c r="B506" s="9" t="s">
        <v>832</v>
      </c>
      <c r="C506" s="123" t="s">
        <v>40</v>
      </c>
      <c r="D506" s="123" t="s">
        <v>833</v>
      </c>
      <c r="E506" s="146">
        <v>124</v>
      </c>
      <c r="F506" s="146"/>
      <c r="G506" s="10" t="s">
        <v>44</v>
      </c>
      <c r="H506" s="13">
        <v>1</v>
      </c>
      <c r="I506" s="11">
        <v>53.41</v>
      </c>
      <c r="J506" s="11">
        <v>53.41</v>
      </c>
    </row>
    <row r="507" spans="1:10" s="115" customFormat="1" ht="24" customHeight="1" x14ac:dyDescent="0.25">
      <c r="A507" s="122" t="s">
        <v>201</v>
      </c>
      <c r="B507" s="14" t="s">
        <v>278</v>
      </c>
      <c r="C507" s="122" t="s">
        <v>52</v>
      </c>
      <c r="D507" s="122" t="s">
        <v>279</v>
      </c>
      <c r="E507" s="145" t="s">
        <v>204</v>
      </c>
      <c r="F507" s="145"/>
      <c r="G507" s="15" t="s">
        <v>205</v>
      </c>
      <c r="H507" s="16">
        <v>0.4</v>
      </c>
      <c r="I507" s="17">
        <v>19.850000000000001</v>
      </c>
      <c r="J507" s="17">
        <v>7.94</v>
      </c>
    </row>
    <row r="508" spans="1:10" s="115" customFormat="1" ht="24" customHeight="1" x14ac:dyDescent="0.25">
      <c r="A508" s="122" t="s">
        <v>201</v>
      </c>
      <c r="B508" s="14" t="s">
        <v>224</v>
      </c>
      <c r="C508" s="122" t="s">
        <v>52</v>
      </c>
      <c r="D508" s="122" t="s">
        <v>225</v>
      </c>
      <c r="E508" s="145" t="s">
        <v>204</v>
      </c>
      <c r="F508" s="145"/>
      <c r="G508" s="15" t="s">
        <v>205</v>
      </c>
      <c r="H508" s="16">
        <v>0.34</v>
      </c>
      <c r="I508" s="17">
        <v>15.35</v>
      </c>
      <c r="J508" s="17">
        <v>5.21</v>
      </c>
    </row>
    <row r="509" spans="1:10" s="115" customFormat="1" ht="24" customHeight="1" x14ac:dyDescent="0.25">
      <c r="A509" s="120" t="s">
        <v>228</v>
      </c>
      <c r="B509" s="21" t="s">
        <v>1119</v>
      </c>
      <c r="C509" s="120" t="s">
        <v>232</v>
      </c>
      <c r="D509" s="120" t="s">
        <v>1120</v>
      </c>
      <c r="E509" s="144" t="s">
        <v>229</v>
      </c>
      <c r="F509" s="144"/>
      <c r="G509" s="22" t="s">
        <v>298</v>
      </c>
      <c r="H509" s="23">
        <v>0.66</v>
      </c>
      <c r="I509" s="24">
        <v>5.5</v>
      </c>
      <c r="J509" s="24">
        <v>3.63</v>
      </c>
    </row>
    <row r="510" spans="1:10" s="115" customFormat="1" ht="24" customHeight="1" x14ac:dyDescent="0.25">
      <c r="A510" s="120" t="s">
        <v>228</v>
      </c>
      <c r="B510" s="21" t="s">
        <v>1121</v>
      </c>
      <c r="C510" s="120" t="s">
        <v>232</v>
      </c>
      <c r="D510" s="120" t="s">
        <v>1122</v>
      </c>
      <c r="E510" s="144" t="s">
        <v>229</v>
      </c>
      <c r="F510" s="144"/>
      <c r="G510" s="22" t="s">
        <v>44</v>
      </c>
      <c r="H510" s="23">
        <v>1.05</v>
      </c>
      <c r="I510" s="24">
        <v>31</v>
      </c>
      <c r="J510" s="24">
        <v>32.549999999999997</v>
      </c>
    </row>
    <row r="511" spans="1:10" s="115" customFormat="1" ht="24" customHeight="1" x14ac:dyDescent="0.25">
      <c r="A511" s="120" t="s">
        <v>228</v>
      </c>
      <c r="B511" s="21" t="s">
        <v>1850</v>
      </c>
      <c r="C511" s="120" t="s">
        <v>232</v>
      </c>
      <c r="D511" s="120" t="s">
        <v>511</v>
      </c>
      <c r="E511" s="144" t="s">
        <v>229</v>
      </c>
      <c r="F511" s="144"/>
      <c r="G511" s="22" t="s">
        <v>298</v>
      </c>
      <c r="H511" s="23">
        <v>4</v>
      </c>
      <c r="I511" s="24">
        <v>1.02</v>
      </c>
      <c r="J511" s="24">
        <v>4.08</v>
      </c>
    </row>
    <row r="512" spans="1:10" s="115" customFormat="1" x14ac:dyDescent="0.25">
      <c r="A512" s="121"/>
      <c r="B512" s="121"/>
      <c r="C512" s="121"/>
      <c r="D512" s="121"/>
      <c r="E512" s="121" t="s">
        <v>212</v>
      </c>
      <c r="F512" s="18">
        <v>4.5769502710346455</v>
      </c>
      <c r="G512" s="121" t="s">
        <v>213</v>
      </c>
      <c r="H512" s="18">
        <v>5.13</v>
      </c>
      <c r="I512" s="121" t="s">
        <v>214</v>
      </c>
      <c r="J512" s="18">
        <v>9.7100000000000009</v>
      </c>
    </row>
    <row r="513" spans="1:10" s="115" customFormat="1" x14ac:dyDescent="0.25">
      <c r="A513" s="121"/>
      <c r="B513" s="121"/>
      <c r="C513" s="121"/>
      <c r="D513" s="121"/>
      <c r="E513" s="121" t="s">
        <v>215</v>
      </c>
      <c r="F513" s="18">
        <v>11.69</v>
      </c>
      <c r="G513" s="121"/>
      <c r="H513" s="143" t="s">
        <v>216</v>
      </c>
      <c r="I513" s="143"/>
      <c r="J513" s="18">
        <v>65.099999999999994</v>
      </c>
    </row>
    <row r="514" spans="1:10" s="115" customFormat="1" ht="30" customHeight="1" thickBot="1" x14ac:dyDescent="0.3">
      <c r="A514" s="118"/>
      <c r="B514" s="118"/>
      <c r="C514" s="118"/>
      <c r="D514" s="118"/>
      <c r="E514" s="118"/>
      <c r="F514" s="118"/>
      <c r="G514" s="118" t="s">
        <v>217</v>
      </c>
      <c r="H514" s="19">
        <v>1282.9100000000001</v>
      </c>
      <c r="I514" s="118" t="s">
        <v>218</v>
      </c>
      <c r="J514" s="119">
        <v>83517.440000000002</v>
      </c>
    </row>
    <row r="515" spans="1:10" s="115" customFormat="1" ht="0.9" customHeight="1" thickTop="1" x14ac:dyDescent="0.25">
      <c r="A515" s="20"/>
      <c r="B515" s="20"/>
      <c r="C515" s="20"/>
      <c r="D515" s="20"/>
      <c r="E515" s="20"/>
      <c r="F515" s="20"/>
      <c r="G515" s="20"/>
      <c r="H515" s="20"/>
      <c r="I515" s="20"/>
      <c r="J515" s="20"/>
    </row>
    <row r="516" spans="1:10" s="115" customFormat="1" ht="18" customHeight="1" x14ac:dyDescent="0.25">
      <c r="A516" s="116" t="s">
        <v>834</v>
      </c>
      <c r="B516" s="101" t="s">
        <v>33</v>
      </c>
      <c r="C516" s="116" t="s">
        <v>34</v>
      </c>
      <c r="D516" s="116" t="s">
        <v>5</v>
      </c>
      <c r="E516" s="142" t="s">
        <v>198</v>
      </c>
      <c r="F516" s="142"/>
      <c r="G516" s="102" t="s">
        <v>35</v>
      </c>
      <c r="H516" s="101" t="s">
        <v>36</v>
      </c>
      <c r="I516" s="101" t="s">
        <v>37</v>
      </c>
      <c r="J516" s="101" t="s">
        <v>6</v>
      </c>
    </row>
    <row r="517" spans="1:10" s="115" customFormat="1" ht="48" customHeight="1" x14ac:dyDescent="0.25">
      <c r="A517" s="123" t="s">
        <v>199</v>
      </c>
      <c r="B517" s="9" t="s">
        <v>832</v>
      </c>
      <c r="C517" s="123" t="s">
        <v>40</v>
      </c>
      <c r="D517" s="123" t="s">
        <v>833</v>
      </c>
      <c r="E517" s="146">
        <v>124</v>
      </c>
      <c r="F517" s="146"/>
      <c r="G517" s="10" t="s">
        <v>44</v>
      </c>
      <c r="H517" s="13">
        <v>1</v>
      </c>
      <c r="I517" s="11">
        <v>53.41</v>
      </c>
      <c r="J517" s="11">
        <v>53.41</v>
      </c>
    </row>
    <row r="518" spans="1:10" s="115" customFormat="1" ht="24" customHeight="1" x14ac:dyDescent="0.25">
      <c r="A518" s="122" t="s">
        <v>201</v>
      </c>
      <c r="B518" s="14" t="s">
        <v>278</v>
      </c>
      <c r="C518" s="122" t="s">
        <v>52</v>
      </c>
      <c r="D518" s="122" t="s">
        <v>279</v>
      </c>
      <c r="E518" s="145" t="s">
        <v>204</v>
      </c>
      <c r="F518" s="145"/>
      <c r="G518" s="15" t="s">
        <v>205</v>
      </c>
      <c r="H518" s="16">
        <v>0.4</v>
      </c>
      <c r="I518" s="17">
        <v>19.850000000000001</v>
      </c>
      <c r="J518" s="17">
        <v>7.94</v>
      </c>
    </row>
    <row r="519" spans="1:10" s="115" customFormat="1" ht="24" customHeight="1" x14ac:dyDescent="0.25">
      <c r="A519" s="122" t="s">
        <v>201</v>
      </c>
      <c r="B519" s="14" t="s">
        <v>224</v>
      </c>
      <c r="C519" s="122" t="s">
        <v>52</v>
      </c>
      <c r="D519" s="122" t="s">
        <v>225</v>
      </c>
      <c r="E519" s="145" t="s">
        <v>204</v>
      </c>
      <c r="F519" s="145"/>
      <c r="G519" s="15" t="s">
        <v>205</v>
      </c>
      <c r="H519" s="16">
        <v>0.34</v>
      </c>
      <c r="I519" s="17">
        <v>15.35</v>
      </c>
      <c r="J519" s="17">
        <v>5.21</v>
      </c>
    </row>
    <row r="520" spans="1:10" s="115" customFormat="1" ht="24" customHeight="1" x14ac:dyDescent="0.25">
      <c r="A520" s="120" t="s">
        <v>228</v>
      </c>
      <c r="B520" s="21" t="s">
        <v>1119</v>
      </c>
      <c r="C520" s="120" t="s">
        <v>232</v>
      </c>
      <c r="D520" s="120" t="s">
        <v>1120</v>
      </c>
      <c r="E520" s="144" t="s">
        <v>229</v>
      </c>
      <c r="F520" s="144"/>
      <c r="G520" s="22" t="s">
        <v>298</v>
      </c>
      <c r="H520" s="23">
        <v>0.66</v>
      </c>
      <c r="I520" s="24">
        <v>5.5</v>
      </c>
      <c r="J520" s="24">
        <v>3.63</v>
      </c>
    </row>
    <row r="521" spans="1:10" s="115" customFormat="1" ht="24" customHeight="1" x14ac:dyDescent="0.25">
      <c r="A521" s="120" t="s">
        <v>228</v>
      </c>
      <c r="B521" s="21" t="s">
        <v>1121</v>
      </c>
      <c r="C521" s="120" t="s">
        <v>232</v>
      </c>
      <c r="D521" s="120" t="s">
        <v>1122</v>
      </c>
      <c r="E521" s="144" t="s">
        <v>229</v>
      </c>
      <c r="F521" s="144"/>
      <c r="G521" s="22" t="s">
        <v>44</v>
      </c>
      <c r="H521" s="23">
        <v>1.05</v>
      </c>
      <c r="I521" s="24">
        <v>31</v>
      </c>
      <c r="J521" s="24">
        <v>32.549999999999997</v>
      </c>
    </row>
    <row r="522" spans="1:10" s="115" customFormat="1" ht="24" customHeight="1" x14ac:dyDescent="0.25">
      <c r="A522" s="120" t="s">
        <v>228</v>
      </c>
      <c r="B522" s="21" t="s">
        <v>1850</v>
      </c>
      <c r="C522" s="120" t="s">
        <v>232</v>
      </c>
      <c r="D522" s="120" t="s">
        <v>511</v>
      </c>
      <c r="E522" s="144" t="s">
        <v>229</v>
      </c>
      <c r="F522" s="144"/>
      <c r="G522" s="22" t="s">
        <v>298</v>
      </c>
      <c r="H522" s="23">
        <v>4</v>
      </c>
      <c r="I522" s="24">
        <v>1.02</v>
      </c>
      <c r="J522" s="24">
        <v>4.08</v>
      </c>
    </row>
    <row r="523" spans="1:10" s="115" customFormat="1" x14ac:dyDescent="0.25">
      <c r="A523" s="121"/>
      <c r="B523" s="121"/>
      <c r="C523" s="121"/>
      <c r="D523" s="121"/>
      <c r="E523" s="121" t="s">
        <v>212</v>
      </c>
      <c r="F523" s="18">
        <v>4.5769502710346455</v>
      </c>
      <c r="G523" s="121" t="s">
        <v>213</v>
      </c>
      <c r="H523" s="18">
        <v>5.13</v>
      </c>
      <c r="I523" s="121" t="s">
        <v>214</v>
      </c>
      <c r="J523" s="18">
        <v>9.7100000000000009</v>
      </c>
    </row>
    <row r="524" spans="1:10" s="115" customFormat="1" x14ac:dyDescent="0.25">
      <c r="A524" s="121"/>
      <c r="B524" s="121"/>
      <c r="C524" s="121"/>
      <c r="D524" s="121"/>
      <c r="E524" s="121" t="s">
        <v>215</v>
      </c>
      <c r="F524" s="18">
        <v>11.69</v>
      </c>
      <c r="G524" s="121"/>
      <c r="H524" s="143" t="s">
        <v>216</v>
      </c>
      <c r="I524" s="143"/>
      <c r="J524" s="18">
        <v>65.099999999999994</v>
      </c>
    </row>
    <row r="525" spans="1:10" s="115" customFormat="1" ht="30" customHeight="1" thickBot="1" x14ac:dyDescent="0.3">
      <c r="A525" s="118"/>
      <c r="B525" s="118"/>
      <c r="C525" s="118"/>
      <c r="D525" s="118"/>
      <c r="E525" s="118"/>
      <c r="F525" s="118"/>
      <c r="G525" s="118" t="s">
        <v>217</v>
      </c>
      <c r="H525" s="19">
        <v>90.72</v>
      </c>
      <c r="I525" s="118" t="s">
        <v>218</v>
      </c>
      <c r="J525" s="119">
        <v>5905.87</v>
      </c>
    </row>
    <row r="526" spans="1:10" s="115" customFormat="1" ht="0.9" customHeight="1" thickTop="1" x14ac:dyDescent="0.25">
      <c r="A526" s="20"/>
      <c r="B526" s="20"/>
      <c r="C526" s="20"/>
      <c r="D526" s="20"/>
      <c r="E526" s="20"/>
      <c r="F526" s="20"/>
      <c r="G526" s="20"/>
      <c r="H526" s="20"/>
      <c r="I526" s="20"/>
      <c r="J526" s="20"/>
    </row>
    <row r="527" spans="1:10" s="115" customFormat="1" ht="18" customHeight="1" x14ac:dyDescent="0.25">
      <c r="A527" s="116" t="s">
        <v>835</v>
      </c>
      <c r="B527" s="101" t="s">
        <v>33</v>
      </c>
      <c r="C527" s="116" t="s">
        <v>34</v>
      </c>
      <c r="D527" s="116" t="s">
        <v>5</v>
      </c>
      <c r="E527" s="142" t="s">
        <v>198</v>
      </c>
      <c r="F527" s="142"/>
      <c r="G527" s="102" t="s">
        <v>35</v>
      </c>
      <c r="H527" s="101" t="s">
        <v>36</v>
      </c>
      <c r="I527" s="101" t="s">
        <v>37</v>
      </c>
      <c r="J527" s="101" t="s">
        <v>6</v>
      </c>
    </row>
    <row r="528" spans="1:10" s="115" customFormat="1" ht="48" customHeight="1" x14ac:dyDescent="0.25">
      <c r="A528" s="123" t="s">
        <v>199</v>
      </c>
      <c r="B528" s="9" t="s">
        <v>836</v>
      </c>
      <c r="C528" s="123" t="s">
        <v>40</v>
      </c>
      <c r="D528" s="123" t="s">
        <v>837</v>
      </c>
      <c r="E528" s="146">
        <v>124</v>
      </c>
      <c r="F528" s="146"/>
      <c r="G528" s="10" t="s">
        <v>44</v>
      </c>
      <c r="H528" s="13">
        <v>1</v>
      </c>
      <c r="I528" s="11">
        <v>85.62</v>
      </c>
      <c r="J528" s="11">
        <v>85.62</v>
      </c>
    </row>
    <row r="529" spans="1:10" s="115" customFormat="1" ht="24" customHeight="1" x14ac:dyDescent="0.25">
      <c r="A529" s="122" t="s">
        <v>201</v>
      </c>
      <c r="B529" s="14" t="s">
        <v>224</v>
      </c>
      <c r="C529" s="122" t="s">
        <v>52</v>
      </c>
      <c r="D529" s="122" t="s">
        <v>225</v>
      </c>
      <c r="E529" s="145" t="s">
        <v>204</v>
      </c>
      <c r="F529" s="145"/>
      <c r="G529" s="15" t="s">
        <v>205</v>
      </c>
      <c r="H529" s="16">
        <v>0.34</v>
      </c>
      <c r="I529" s="17">
        <v>15.35</v>
      </c>
      <c r="J529" s="17">
        <v>5.21</v>
      </c>
    </row>
    <row r="530" spans="1:10" s="115" customFormat="1" ht="24" customHeight="1" x14ac:dyDescent="0.25">
      <c r="A530" s="122" t="s">
        <v>201</v>
      </c>
      <c r="B530" s="14" t="s">
        <v>278</v>
      </c>
      <c r="C530" s="122" t="s">
        <v>52</v>
      </c>
      <c r="D530" s="122" t="s">
        <v>279</v>
      </c>
      <c r="E530" s="145" t="s">
        <v>204</v>
      </c>
      <c r="F530" s="145"/>
      <c r="G530" s="15" t="s">
        <v>205</v>
      </c>
      <c r="H530" s="16">
        <v>0.4</v>
      </c>
      <c r="I530" s="17">
        <v>19.850000000000001</v>
      </c>
      <c r="J530" s="17">
        <v>7.94</v>
      </c>
    </row>
    <row r="531" spans="1:10" s="115" customFormat="1" ht="24" customHeight="1" x14ac:dyDescent="0.25">
      <c r="A531" s="120" t="s">
        <v>228</v>
      </c>
      <c r="B531" s="21" t="s">
        <v>1119</v>
      </c>
      <c r="C531" s="120" t="s">
        <v>232</v>
      </c>
      <c r="D531" s="120" t="s">
        <v>1120</v>
      </c>
      <c r="E531" s="144" t="s">
        <v>229</v>
      </c>
      <c r="F531" s="144"/>
      <c r="G531" s="22" t="s">
        <v>298</v>
      </c>
      <c r="H531" s="23">
        <v>0.66</v>
      </c>
      <c r="I531" s="24">
        <v>5.5</v>
      </c>
      <c r="J531" s="24">
        <v>3.63</v>
      </c>
    </row>
    <row r="532" spans="1:10" s="115" customFormat="1" ht="36" customHeight="1" x14ac:dyDescent="0.25">
      <c r="A532" s="120" t="s">
        <v>228</v>
      </c>
      <c r="B532" s="21" t="s">
        <v>1123</v>
      </c>
      <c r="C532" s="120" t="s">
        <v>232</v>
      </c>
      <c r="D532" s="120" t="s">
        <v>1124</v>
      </c>
      <c r="E532" s="144" t="s">
        <v>229</v>
      </c>
      <c r="F532" s="144"/>
      <c r="G532" s="22" t="s">
        <v>44</v>
      </c>
      <c r="H532" s="23">
        <v>1.05</v>
      </c>
      <c r="I532" s="24">
        <v>64.650000000000006</v>
      </c>
      <c r="J532" s="24">
        <v>67.88</v>
      </c>
    </row>
    <row r="533" spans="1:10" s="115" customFormat="1" ht="24" customHeight="1" x14ac:dyDescent="0.25">
      <c r="A533" s="120" t="s">
        <v>228</v>
      </c>
      <c r="B533" s="21" t="s">
        <v>1850</v>
      </c>
      <c r="C533" s="120" t="s">
        <v>232</v>
      </c>
      <c r="D533" s="120" t="s">
        <v>511</v>
      </c>
      <c r="E533" s="144" t="s">
        <v>229</v>
      </c>
      <c r="F533" s="144"/>
      <c r="G533" s="22" t="s">
        <v>298</v>
      </c>
      <c r="H533" s="23">
        <v>0.95</v>
      </c>
      <c r="I533" s="24">
        <v>1.02</v>
      </c>
      <c r="J533" s="24">
        <v>0.96</v>
      </c>
    </row>
    <row r="534" spans="1:10" s="115" customFormat="1" x14ac:dyDescent="0.25">
      <c r="A534" s="121"/>
      <c r="B534" s="121"/>
      <c r="C534" s="121"/>
      <c r="D534" s="121"/>
      <c r="E534" s="121" t="s">
        <v>212</v>
      </c>
      <c r="F534" s="18">
        <v>4.5769502710346455</v>
      </c>
      <c r="G534" s="121" t="s">
        <v>213</v>
      </c>
      <c r="H534" s="18">
        <v>5.13</v>
      </c>
      <c r="I534" s="121" t="s">
        <v>214</v>
      </c>
      <c r="J534" s="18">
        <v>9.7100000000000009</v>
      </c>
    </row>
    <row r="535" spans="1:10" s="115" customFormat="1" x14ac:dyDescent="0.25">
      <c r="A535" s="121"/>
      <c r="B535" s="121"/>
      <c r="C535" s="121"/>
      <c r="D535" s="121"/>
      <c r="E535" s="121" t="s">
        <v>215</v>
      </c>
      <c r="F535" s="18">
        <v>18.739999999999998</v>
      </c>
      <c r="G535" s="121"/>
      <c r="H535" s="143" t="s">
        <v>216</v>
      </c>
      <c r="I535" s="143"/>
      <c r="J535" s="18">
        <v>104.36</v>
      </c>
    </row>
    <row r="536" spans="1:10" s="115" customFormat="1" ht="30" customHeight="1" thickBot="1" x14ac:dyDescent="0.3">
      <c r="A536" s="118"/>
      <c r="B536" s="118"/>
      <c r="C536" s="118"/>
      <c r="D536" s="118"/>
      <c r="E536" s="118"/>
      <c r="F536" s="118"/>
      <c r="G536" s="118" t="s">
        <v>217</v>
      </c>
      <c r="H536" s="19">
        <v>17.8</v>
      </c>
      <c r="I536" s="118" t="s">
        <v>218</v>
      </c>
      <c r="J536" s="119">
        <v>1857.6</v>
      </c>
    </row>
    <row r="537" spans="1:10" s="115" customFormat="1" ht="0.9" customHeight="1" thickTop="1" x14ac:dyDescent="0.25">
      <c r="A537" s="20"/>
      <c r="B537" s="20"/>
      <c r="C537" s="20"/>
      <c r="D537" s="20"/>
      <c r="E537" s="20"/>
      <c r="F537" s="20"/>
      <c r="G537" s="20"/>
      <c r="H537" s="20"/>
      <c r="I537" s="20"/>
      <c r="J537" s="20"/>
    </row>
    <row r="538" spans="1:10" s="115" customFormat="1" ht="24" customHeight="1" x14ac:dyDescent="0.25">
      <c r="A538" s="117" t="s">
        <v>17</v>
      </c>
      <c r="B538" s="117"/>
      <c r="C538" s="117"/>
      <c r="D538" s="117" t="s">
        <v>757</v>
      </c>
      <c r="E538" s="117"/>
      <c r="F538" s="139"/>
      <c r="G538" s="139"/>
      <c r="H538" s="5"/>
      <c r="I538" s="117"/>
      <c r="J538" s="6">
        <v>37755.25</v>
      </c>
    </row>
    <row r="539" spans="1:10" s="115" customFormat="1" ht="18" customHeight="1" x14ac:dyDescent="0.25">
      <c r="A539" s="116" t="s">
        <v>76</v>
      </c>
      <c r="B539" s="101" t="s">
        <v>33</v>
      </c>
      <c r="C539" s="116" t="s">
        <v>34</v>
      </c>
      <c r="D539" s="116" t="s">
        <v>5</v>
      </c>
      <c r="E539" s="142" t="s">
        <v>198</v>
      </c>
      <c r="F539" s="142"/>
      <c r="G539" s="102" t="s">
        <v>35</v>
      </c>
      <c r="H539" s="101" t="s">
        <v>36</v>
      </c>
      <c r="I539" s="101" t="s">
        <v>37</v>
      </c>
      <c r="J539" s="101" t="s">
        <v>6</v>
      </c>
    </row>
    <row r="540" spans="1:10" s="115" customFormat="1" ht="36" customHeight="1" x14ac:dyDescent="0.25">
      <c r="A540" s="123" t="s">
        <v>199</v>
      </c>
      <c r="B540" s="9" t="s">
        <v>838</v>
      </c>
      <c r="C540" s="123" t="s">
        <v>52</v>
      </c>
      <c r="D540" s="123" t="s">
        <v>839</v>
      </c>
      <c r="E540" s="146" t="s">
        <v>290</v>
      </c>
      <c r="F540" s="146"/>
      <c r="G540" s="10" t="s">
        <v>44</v>
      </c>
      <c r="H540" s="13">
        <v>1</v>
      </c>
      <c r="I540" s="11">
        <v>592.74</v>
      </c>
      <c r="J540" s="11">
        <v>592.74</v>
      </c>
    </row>
    <row r="541" spans="1:10" s="115" customFormat="1" ht="36" customHeight="1" x14ac:dyDescent="0.25">
      <c r="A541" s="122" t="s">
        <v>201</v>
      </c>
      <c r="B541" s="14" t="s">
        <v>249</v>
      </c>
      <c r="C541" s="122" t="s">
        <v>52</v>
      </c>
      <c r="D541" s="122" t="s">
        <v>250</v>
      </c>
      <c r="E541" s="145" t="s">
        <v>251</v>
      </c>
      <c r="F541" s="145"/>
      <c r="G541" s="15" t="s">
        <v>252</v>
      </c>
      <c r="H541" s="16">
        <v>1.3160000000000001</v>
      </c>
      <c r="I541" s="17">
        <v>24.5</v>
      </c>
      <c r="J541" s="17">
        <v>32.24</v>
      </c>
    </row>
    <row r="542" spans="1:10" s="115" customFormat="1" ht="36" customHeight="1" x14ac:dyDescent="0.25">
      <c r="A542" s="122" t="s">
        <v>201</v>
      </c>
      <c r="B542" s="14" t="s">
        <v>253</v>
      </c>
      <c r="C542" s="122" t="s">
        <v>52</v>
      </c>
      <c r="D542" s="122" t="s">
        <v>254</v>
      </c>
      <c r="E542" s="145" t="s">
        <v>251</v>
      </c>
      <c r="F542" s="145"/>
      <c r="G542" s="15" t="s">
        <v>255</v>
      </c>
      <c r="H542" s="16">
        <v>8.8999999999999996E-2</v>
      </c>
      <c r="I542" s="17">
        <v>26.96</v>
      </c>
      <c r="J542" s="17">
        <v>2.39</v>
      </c>
    </row>
    <row r="543" spans="1:10" s="115" customFormat="1" ht="24" customHeight="1" x14ac:dyDescent="0.25">
      <c r="A543" s="122" t="s">
        <v>201</v>
      </c>
      <c r="B543" s="14" t="s">
        <v>1125</v>
      </c>
      <c r="C543" s="122" t="s">
        <v>52</v>
      </c>
      <c r="D543" s="122" t="s">
        <v>1126</v>
      </c>
      <c r="E543" s="145" t="s">
        <v>204</v>
      </c>
      <c r="F543" s="145"/>
      <c r="G543" s="15" t="s">
        <v>205</v>
      </c>
      <c r="H543" s="16">
        <v>1.405</v>
      </c>
      <c r="I543" s="17">
        <v>22.06</v>
      </c>
      <c r="J543" s="17">
        <v>30.99</v>
      </c>
    </row>
    <row r="544" spans="1:10" s="115" customFormat="1" ht="24" customHeight="1" x14ac:dyDescent="0.25">
      <c r="A544" s="122" t="s">
        <v>201</v>
      </c>
      <c r="B544" s="14" t="s">
        <v>224</v>
      </c>
      <c r="C544" s="122" t="s">
        <v>52</v>
      </c>
      <c r="D544" s="122" t="s">
        <v>225</v>
      </c>
      <c r="E544" s="145" t="s">
        <v>204</v>
      </c>
      <c r="F544" s="145"/>
      <c r="G544" s="15" t="s">
        <v>205</v>
      </c>
      <c r="H544" s="16">
        <v>0.70199999999999996</v>
      </c>
      <c r="I544" s="17">
        <v>15.35</v>
      </c>
      <c r="J544" s="17">
        <v>10.77</v>
      </c>
    </row>
    <row r="545" spans="1:10" s="115" customFormat="1" ht="24" customHeight="1" x14ac:dyDescent="0.25">
      <c r="A545" s="120" t="s">
        <v>228</v>
      </c>
      <c r="B545" s="21" t="s">
        <v>1127</v>
      </c>
      <c r="C545" s="120" t="s">
        <v>52</v>
      </c>
      <c r="D545" s="120" t="s">
        <v>1128</v>
      </c>
      <c r="E545" s="144" t="s">
        <v>229</v>
      </c>
      <c r="F545" s="144"/>
      <c r="G545" s="22" t="s">
        <v>70</v>
      </c>
      <c r="H545" s="23">
        <v>0.53</v>
      </c>
      <c r="I545" s="24">
        <v>42.59</v>
      </c>
      <c r="J545" s="24">
        <v>22.57</v>
      </c>
    </row>
    <row r="546" spans="1:10" s="115" customFormat="1" ht="24" customHeight="1" x14ac:dyDescent="0.25">
      <c r="A546" s="120" t="s">
        <v>228</v>
      </c>
      <c r="B546" s="21" t="s">
        <v>1129</v>
      </c>
      <c r="C546" s="120" t="s">
        <v>52</v>
      </c>
      <c r="D546" s="120" t="s">
        <v>1130</v>
      </c>
      <c r="E546" s="144" t="s">
        <v>229</v>
      </c>
      <c r="F546" s="144"/>
      <c r="G546" s="22" t="s">
        <v>70</v>
      </c>
      <c r="H546" s="23">
        <v>0.97</v>
      </c>
      <c r="I546" s="24">
        <v>2.0099999999999998</v>
      </c>
      <c r="J546" s="24">
        <v>1.94</v>
      </c>
    </row>
    <row r="547" spans="1:10" s="115" customFormat="1" ht="36" customHeight="1" x14ac:dyDescent="0.25">
      <c r="A547" s="120" t="s">
        <v>228</v>
      </c>
      <c r="B547" s="21" t="s">
        <v>1131</v>
      </c>
      <c r="C547" s="120" t="s">
        <v>52</v>
      </c>
      <c r="D547" s="120" t="s">
        <v>1132</v>
      </c>
      <c r="E547" s="144" t="s">
        <v>229</v>
      </c>
      <c r="F547" s="144"/>
      <c r="G547" s="22" t="s">
        <v>44</v>
      </c>
      <c r="H547" s="23">
        <v>1.05</v>
      </c>
      <c r="I547" s="24">
        <v>468.42</v>
      </c>
      <c r="J547" s="24">
        <v>491.84</v>
      </c>
    </row>
    <row r="548" spans="1:10" s="115" customFormat="1" x14ac:dyDescent="0.25">
      <c r="A548" s="121"/>
      <c r="B548" s="121"/>
      <c r="C548" s="121"/>
      <c r="D548" s="121"/>
      <c r="E548" s="121" t="s">
        <v>212</v>
      </c>
      <c r="F548" s="18">
        <v>28.687249587555975</v>
      </c>
      <c r="G548" s="121" t="s">
        <v>213</v>
      </c>
      <c r="H548" s="18">
        <v>32.17</v>
      </c>
      <c r="I548" s="121" t="s">
        <v>214</v>
      </c>
      <c r="J548" s="18">
        <v>60.86</v>
      </c>
    </row>
    <row r="549" spans="1:10" s="115" customFormat="1" x14ac:dyDescent="0.25">
      <c r="A549" s="121"/>
      <c r="B549" s="121"/>
      <c r="C549" s="121"/>
      <c r="D549" s="121"/>
      <c r="E549" s="121" t="s">
        <v>215</v>
      </c>
      <c r="F549" s="18">
        <v>129.75</v>
      </c>
      <c r="G549" s="121"/>
      <c r="H549" s="143" t="s">
        <v>216</v>
      </c>
      <c r="I549" s="143"/>
      <c r="J549" s="18">
        <v>722.49</v>
      </c>
    </row>
    <row r="550" spans="1:10" s="115" customFormat="1" ht="30" customHeight="1" thickBot="1" x14ac:dyDescent="0.3">
      <c r="A550" s="118"/>
      <c r="B550" s="118"/>
      <c r="C550" s="118"/>
      <c r="D550" s="118"/>
      <c r="E550" s="118"/>
      <c r="F550" s="118"/>
      <c r="G550" s="118" t="s">
        <v>217</v>
      </c>
      <c r="H550" s="19">
        <v>35.229999999999997</v>
      </c>
      <c r="I550" s="118" t="s">
        <v>218</v>
      </c>
      <c r="J550" s="119">
        <v>25453.32</v>
      </c>
    </row>
    <row r="551" spans="1:10" s="115" customFormat="1" ht="0.9" customHeight="1" thickTop="1" x14ac:dyDescent="0.25">
      <c r="A551" s="20"/>
      <c r="B551" s="20"/>
      <c r="C551" s="20"/>
      <c r="D551" s="20"/>
      <c r="E551" s="20"/>
      <c r="F551" s="20"/>
      <c r="G551" s="20"/>
      <c r="H551" s="20"/>
      <c r="I551" s="20"/>
      <c r="J551" s="20"/>
    </row>
    <row r="552" spans="1:10" s="115" customFormat="1" ht="18" customHeight="1" x14ac:dyDescent="0.25">
      <c r="A552" s="116" t="s">
        <v>77</v>
      </c>
      <c r="B552" s="101" t="s">
        <v>33</v>
      </c>
      <c r="C552" s="116" t="s">
        <v>34</v>
      </c>
      <c r="D552" s="116" t="s">
        <v>5</v>
      </c>
      <c r="E552" s="142" t="s">
        <v>198</v>
      </c>
      <c r="F552" s="142"/>
      <c r="G552" s="102" t="s">
        <v>35</v>
      </c>
      <c r="H552" s="101" t="s">
        <v>36</v>
      </c>
      <c r="I552" s="101" t="s">
        <v>37</v>
      </c>
      <c r="J552" s="101" t="s">
        <v>6</v>
      </c>
    </row>
    <row r="553" spans="1:10" s="115" customFormat="1" ht="24" customHeight="1" x14ac:dyDescent="0.25">
      <c r="A553" s="123" t="s">
        <v>199</v>
      </c>
      <c r="B553" s="9" t="s">
        <v>840</v>
      </c>
      <c r="C553" s="123" t="s">
        <v>40</v>
      </c>
      <c r="D553" s="123" t="s">
        <v>841</v>
      </c>
      <c r="E553" s="146" t="s">
        <v>236</v>
      </c>
      <c r="F553" s="146"/>
      <c r="G553" s="10" t="s">
        <v>44</v>
      </c>
      <c r="H553" s="13">
        <v>1</v>
      </c>
      <c r="I553" s="11">
        <v>475.4</v>
      </c>
      <c r="J553" s="11">
        <v>475.4</v>
      </c>
    </row>
    <row r="554" spans="1:10" s="115" customFormat="1" ht="24" customHeight="1" x14ac:dyDescent="0.25">
      <c r="A554" s="122" t="s">
        <v>201</v>
      </c>
      <c r="B554" s="14" t="s">
        <v>224</v>
      </c>
      <c r="C554" s="122" t="s">
        <v>52</v>
      </c>
      <c r="D554" s="122" t="s">
        <v>225</v>
      </c>
      <c r="E554" s="145" t="s">
        <v>204</v>
      </c>
      <c r="F554" s="145"/>
      <c r="G554" s="15" t="s">
        <v>205</v>
      </c>
      <c r="H554" s="16">
        <v>4.8</v>
      </c>
      <c r="I554" s="17">
        <v>15.35</v>
      </c>
      <c r="J554" s="17">
        <v>73.680000000000007</v>
      </c>
    </row>
    <row r="555" spans="1:10" s="115" customFormat="1" ht="24" customHeight="1" x14ac:dyDescent="0.25">
      <c r="A555" s="122" t="s">
        <v>201</v>
      </c>
      <c r="B555" s="14" t="s">
        <v>278</v>
      </c>
      <c r="C555" s="122" t="s">
        <v>52</v>
      </c>
      <c r="D555" s="122" t="s">
        <v>279</v>
      </c>
      <c r="E555" s="145" t="s">
        <v>204</v>
      </c>
      <c r="F555" s="145"/>
      <c r="G555" s="15" t="s">
        <v>205</v>
      </c>
      <c r="H555" s="16">
        <v>2.4</v>
      </c>
      <c r="I555" s="17">
        <v>19.850000000000001</v>
      </c>
      <c r="J555" s="17">
        <v>47.64</v>
      </c>
    </row>
    <row r="556" spans="1:10" s="115" customFormat="1" ht="24" customHeight="1" x14ac:dyDescent="0.25">
      <c r="A556" s="120" t="s">
        <v>228</v>
      </c>
      <c r="B556" s="21" t="s">
        <v>1133</v>
      </c>
      <c r="C556" s="120" t="s">
        <v>230</v>
      </c>
      <c r="D556" s="120" t="s">
        <v>1134</v>
      </c>
      <c r="E556" s="144" t="s">
        <v>229</v>
      </c>
      <c r="F556" s="144"/>
      <c r="G556" s="22" t="s">
        <v>70</v>
      </c>
      <c r="H556" s="23">
        <v>1.3</v>
      </c>
      <c r="I556" s="24">
        <v>3.16</v>
      </c>
      <c r="J556" s="24">
        <v>4.0999999999999996</v>
      </c>
    </row>
    <row r="557" spans="1:10" s="115" customFormat="1" ht="24" customHeight="1" x14ac:dyDescent="0.25">
      <c r="A557" s="120" t="s">
        <v>228</v>
      </c>
      <c r="B557" s="21" t="s">
        <v>1135</v>
      </c>
      <c r="C557" s="120" t="s">
        <v>52</v>
      </c>
      <c r="D557" s="120" t="s">
        <v>1136</v>
      </c>
      <c r="E557" s="144" t="s">
        <v>229</v>
      </c>
      <c r="F557" s="144"/>
      <c r="G557" s="22" t="s">
        <v>70</v>
      </c>
      <c r="H557" s="23">
        <v>0.7</v>
      </c>
      <c r="I557" s="24">
        <v>2.23</v>
      </c>
      <c r="J557" s="24">
        <v>1.56</v>
      </c>
    </row>
    <row r="558" spans="1:10" s="115" customFormat="1" ht="24" customHeight="1" x14ac:dyDescent="0.25">
      <c r="A558" s="120" t="s">
        <v>228</v>
      </c>
      <c r="B558" s="21" t="s">
        <v>299</v>
      </c>
      <c r="C558" s="120" t="s">
        <v>52</v>
      </c>
      <c r="D558" s="120" t="s">
        <v>300</v>
      </c>
      <c r="E558" s="144" t="s">
        <v>229</v>
      </c>
      <c r="F558" s="144"/>
      <c r="G558" s="22" t="s">
        <v>58</v>
      </c>
      <c r="H558" s="23">
        <v>0</v>
      </c>
      <c r="I558" s="24">
        <v>50</v>
      </c>
      <c r="J558" s="24">
        <v>0</v>
      </c>
    </row>
    <row r="559" spans="1:10" s="115" customFormat="1" ht="24" customHeight="1" x14ac:dyDescent="0.25">
      <c r="A559" s="120" t="s">
        <v>228</v>
      </c>
      <c r="B559" s="21" t="s">
        <v>301</v>
      </c>
      <c r="C559" s="120" t="s">
        <v>52</v>
      </c>
      <c r="D559" s="120" t="s">
        <v>302</v>
      </c>
      <c r="E559" s="144" t="s">
        <v>229</v>
      </c>
      <c r="F559" s="144"/>
      <c r="G559" s="22" t="s">
        <v>70</v>
      </c>
      <c r="H559" s="23">
        <v>1.6</v>
      </c>
      <c r="I559" s="24">
        <v>0.71</v>
      </c>
      <c r="J559" s="24">
        <v>1.1299999999999999</v>
      </c>
    </row>
    <row r="560" spans="1:10" s="115" customFormat="1" ht="24" customHeight="1" x14ac:dyDescent="0.25">
      <c r="A560" s="120" t="s">
        <v>228</v>
      </c>
      <c r="B560" s="21" t="s">
        <v>1137</v>
      </c>
      <c r="C560" s="120" t="s">
        <v>230</v>
      </c>
      <c r="D560" s="120" t="s">
        <v>1138</v>
      </c>
      <c r="E560" s="144" t="s">
        <v>229</v>
      </c>
      <c r="F560" s="144"/>
      <c r="G560" s="22" t="s">
        <v>44</v>
      </c>
      <c r="H560" s="23">
        <v>1</v>
      </c>
      <c r="I560" s="24">
        <v>347.29</v>
      </c>
      <c r="J560" s="24">
        <v>347.29</v>
      </c>
    </row>
    <row r="561" spans="1:10" s="115" customFormat="1" x14ac:dyDescent="0.25">
      <c r="A561" s="121"/>
      <c r="B561" s="121"/>
      <c r="C561" s="121"/>
      <c r="D561" s="121"/>
      <c r="E561" s="121" t="s">
        <v>212</v>
      </c>
      <c r="F561" s="18">
        <v>41.480084845628092</v>
      </c>
      <c r="G561" s="121" t="s">
        <v>213</v>
      </c>
      <c r="H561" s="18">
        <v>46.52</v>
      </c>
      <c r="I561" s="121" t="s">
        <v>214</v>
      </c>
      <c r="J561" s="18">
        <v>88</v>
      </c>
    </row>
    <row r="562" spans="1:10" s="115" customFormat="1" x14ac:dyDescent="0.25">
      <c r="A562" s="121"/>
      <c r="B562" s="121"/>
      <c r="C562" s="121"/>
      <c r="D562" s="121"/>
      <c r="E562" s="121" t="s">
        <v>215</v>
      </c>
      <c r="F562" s="18">
        <v>104.06</v>
      </c>
      <c r="G562" s="121"/>
      <c r="H562" s="143" t="s">
        <v>216</v>
      </c>
      <c r="I562" s="143"/>
      <c r="J562" s="18">
        <v>579.46</v>
      </c>
    </row>
    <row r="563" spans="1:10" s="115" customFormat="1" ht="30" customHeight="1" thickBot="1" x14ac:dyDescent="0.3">
      <c r="A563" s="118"/>
      <c r="B563" s="118"/>
      <c r="C563" s="118"/>
      <c r="D563" s="118"/>
      <c r="E563" s="118"/>
      <c r="F563" s="118"/>
      <c r="G563" s="118" t="s">
        <v>217</v>
      </c>
      <c r="H563" s="19">
        <v>21.23</v>
      </c>
      <c r="I563" s="118" t="s">
        <v>218</v>
      </c>
      <c r="J563" s="119">
        <v>12301.93</v>
      </c>
    </row>
    <row r="564" spans="1:10" s="115" customFormat="1" ht="0.9" customHeight="1" thickTop="1" x14ac:dyDescent="0.25">
      <c r="A564" s="20"/>
      <c r="B564" s="20"/>
      <c r="C564" s="20"/>
      <c r="D564" s="20"/>
      <c r="E564" s="20"/>
      <c r="F564" s="20"/>
      <c r="G564" s="20"/>
      <c r="H564" s="20"/>
      <c r="I564" s="20"/>
      <c r="J564" s="20"/>
    </row>
    <row r="565" spans="1:10" s="115" customFormat="1" ht="24" customHeight="1" x14ac:dyDescent="0.25">
      <c r="A565" s="117" t="s">
        <v>18</v>
      </c>
      <c r="B565" s="117"/>
      <c r="C565" s="117"/>
      <c r="D565" s="117" t="s">
        <v>19</v>
      </c>
      <c r="E565" s="117"/>
      <c r="F565" s="139"/>
      <c r="G565" s="139"/>
      <c r="H565" s="5"/>
      <c r="I565" s="117"/>
      <c r="J565" s="6">
        <v>12701.69</v>
      </c>
    </row>
    <row r="566" spans="1:10" s="115" customFormat="1" ht="18" customHeight="1" x14ac:dyDescent="0.25">
      <c r="A566" s="116" t="s">
        <v>78</v>
      </c>
      <c r="B566" s="101" t="s">
        <v>33</v>
      </c>
      <c r="C566" s="116" t="s">
        <v>34</v>
      </c>
      <c r="D566" s="116" t="s">
        <v>5</v>
      </c>
      <c r="E566" s="142" t="s">
        <v>198</v>
      </c>
      <c r="F566" s="142"/>
      <c r="G566" s="102" t="s">
        <v>35</v>
      </c>
      <c r="H566" s="101" t="s">
        <v>36</v>
      </c>
      <c r="I566" s="101" t="s">
        <v>37</v>
      </c>
      <c r="J566" s="101" t="s">
        <v>6</v>
      </c>
    </row>
    <row r="567" spans="1:10" s="115" customFormat="1" ht="48" customHeight="1" x14ac:dyDescent="0.25">
      <c r="A567" s="123" t="s">
        <v>199</v>
      </c>
      <c r="B567" s="9" t="s">
        <v>79</v>
      </c>
      <c r="C567" s="123" t="s">
        <v>52</v>
      </c>
      <c r="D567" s="123" t="s">
        <v>80</v>
      </c>
      <c r="E567" s="146" t="s">
        <v>303</v>
      </c>
      <c r="F567" s="146"/>
      <c r="G567" s="10" t="s">
        <v>46</v>
      </c>
      <c r="H567" s="13">
        <v>1</v>
      </c>
      <c r="I567" s="11">
        <v>173.89</v>
      </c>
      <c r="J567" s="11">
        <v>173.89</v>
      </c>
    </row>
    <row r="568" spans="1:10" s="115" customFormat="1" ht="24" customHeight="1" x14ac:dyDescent="0.25">
      <c r="A568" s="122" t="s">
        <v>201</v>
      </c>
      <c r="B568" s="14" t="s">
        <v>304</v>
      </c>
      <c r="C568" s="122" t="s">
        <v>52</v>
      </c>
      <c r="D568" s="122" t="s">
        <v>305</v>
      </c>
      <c r="E568" s="145" t="s">
        <v>303</v>
      </c>
      <c r="F568" s="145"/>
      <c r="G568" s="15" t="s">
        <v>46</v>
      </c>
      <c r="H568" s="16">
        <v>1</v>
      </c>
      <c r="I568" s="17">
        <v>167.65</v>
      </c>
      <c r="J568" s="17">
        <v>167.65</v>
      </c>
    </row>
    <row r="569" spans="1:10" s="115" customFormat="1" ht="24" customHeight="1" x14ac:dyDescent="0.25">
      <c r="A569" s="120" t="s">
        <v>228</v>
      </c>
      <c r="B569" s="21" t="s">
        <v>306</v>
      </c>
      <c r="C569" s="120" t="s">
        <v>52</v>
      </c>
      <c r="D569" s="120" t="s">
        <v>307</v>
      </c>
      <c r="E569" s="144" t="s">
        <v>229</v>
      </c>
      <c r="F569" s="144"/>
      <c r="G569" s="22" t="s">
        <v>46</v>
      </c>
      <c r="H569" s="23">
        <v>1</v>
      </c>
      <c r="I569" s="24">
        <v>6.24</v>
      </c>
      <c r="J569" s="24">
        <v>6.24</v>
      </c>
    </row>
    <row r="570" spans="1:10" s="115" customFormat="1" x14ac:dyDescent="0.25">
      <c r="A570" s="121"/>
      <c r="B570" s="121"/>
      <c r="C570" s="121"/>
      <c r="D570" s="121"/>
      <c r="E570" s="121" t="s">
        <v>212</v>
      </c>
      <c r="F570" s="18">
        <v>5.3122790000000002</v>
      </c>
      <c r="G570" s="121" t="s">
        <v>213</v>
      </c>
      <c r="H570" s="18">
        <v>5.96</v>
      </c>
      <c r="I570" s="121" t="s">
        <v>214</v>
      </c>
      <c r="J570" s="18">
        <v>11.27</v>
      </c>
    </row>
    <row r="571" spans="1:10" s="115" customFormat="1" x14ac:dyDescent="0.25">
      <c r="A571" s="121"/>
      <c r="B571" s="121"/>
      <c r="C571" s="121"/>
      <c r="D571" s="121"/>
      <c r="E571" s="121" t="s">
        <v>215</v>
      </c>
      <c r="F571" s="18">
        <v>38.06</v>
      </c>
      <c r="G571" s="121"/>
      <c r="H571" s="143" t="s">
        <v>216</v>
      </c>
      <c r="I571" s="143"/>
      <c r="J571" s="18">
        <v>211.95</v>
      </c>
    </row>
    <row r="572" spans="1:10" s="115" customFormat="1" ht="30" customHeight="1" thickBot="1" x14ac:dyDescent="0.3">
      <c r="A572" s="118"/>
      <c r="B572" s="118"/>
      <c r="C572" s="118"/>
      <c r="D572" s="118"/>
      <c r="E572" s="118"/>
      <c r="F572" s="118"/>
      <c r="G572" s="118" t="s">
        <v>217</v>
      </c>
      <c r="H572" s="19">
        <v>7</v>
      </c>
      <c r="I572" s="118" t="s">
        <v>218</v>
      </c>
      <c r="J572" s="119">
        <v>1483.65</v>
      </c>
    </row>
    <row r="573" spans="1:10" s="115" customFormat="1" ht="0.9" customHeight="1" thickTop="1" x14ac:dyDescent="0.25">
      <c r="A573" s="20"/>
      <c r="B573" s="20"/>
      <c r="C573" s="20"/>
      <c r="D573" s="20"/>
      <c r="E573" s="20"/>
      <c r="F573" s="20"/>
      <c r="G573" s="20"/>
      <c r="H573" s="20"/>
      <c r="I573" s="20"/>
      <c r="J573" s="20"/>
    </row>
    <row r="574" spans="1:10" s="115" customFormat="1" ht="18" customHeight="1" x14ac:dyDescent="0.25">
      <c r="A574" s="116" t="s">
        <v>81</v>
      </c>
      <c r="B574" s="101" t="s">
        <v>33</v>
      </c>
      <c r="C574" s="116" t="s">
        <v>34</v>
      </c>
      <c r="D574" s="116" t="s">
        <v>5</v>
      </c>
      <c r="E574" s="142" t="s">
        <v>198</v>
      </c>
      <c r="F574" s="142"/>
      <c r="G574" s="102" t="s">
        <v>35</v>
      </c>
      <c r="H574" s="101" t="s">
        <v>36</v>
      </c>
      <c r="I574" s="101" t="s">
        <v>37</v>
      </c>
      <c r="J574" s="101" t="s">
        <v>6</v>
      </c>
    </row>
    <row r="575" spans="1:10" s="115" customFormat="1" ht="48" customHeight="1" x14ac:dyDescent="0.25">
      <c r="A575" s="123" t="s">
        <v>199</v>
      </c>
      <c r="B575" s="9" t="s">
        <v>842</v>
      </c>
      <c r="C575" s="123" t="s">
        <v>52</v>
      </c>
      <c r="D575" s="123" t="s">
        <v>843</v>
      </c>
      <c r="E575" s="146" t="s">
        <v>303</v>
      </c>
      <c r="F575" s="146"/>
      <c r="G575" s="10" t="s">
        <v>46</v>
      </c>
      <c r="H575" s="13">
        <v>1</v>
      </c>
      <c r="I575" s="11">
        <v>673.71</v>
      </c>
      <c r="J575" s="11">
        <v>673.71</v>
      </c>
    </row>
    <row r="576" spans="1:10" s="115" customFormat="1" ht="36" customHeight="1" x14ac:dyDescent="0.25">
      <c r="A576" s="122" t="s">
        <v>201</v>
      </c>
      <c r="B576" s="14" t="s">
        <v>1139</v>
      </c>
      <c r="C576" s="122" t="s">
        <v>52</v>
      </c>
      <c r="D576" s="122" t="s">
        <v>1140</v>
      </c>
      <c r="E576" s="145" t="s">
        <v>303</v>
      </c>
      <c r="F576" s="145"/>
      <c r="G576" s="15" t="s">
        <v>46</v>
      </c>
      <c r="H576" s="16">
        <v>1</v>
      </c>
      <c r="I576" s="17">
        <v>667.47</v>
      </c>
      <c r="J576" s="17">
        <v>667.47</v>
      </c>
    </row>
    <row r="577" spans="1:10" s="115" customFormat="1" ht="24" customHeight="1" x14ac:dyDescent="0.25">
      <c r="A577" s="120" t="s">
        <v>228</v>
      </c>
      <c r="B577" s="21" t="s">
        <v>306</v>
      </c>
      <c r="C577" s="120" t="s">
        <v>52</v>
      </c>
      <c r="D577" s="120" t="s">
        <v>307</v>
      </c>
      <c r="E577" s="144" t="s">
        <v>229</v>
      </c>
      <c r="F577" s="144"/>
      <c r="G577" s="22" t="s">
        <v>46</v>
      </c>
      <c r="H577" s="23">
        <v>1</v>
      </c>
      <c r="I577" s="24">
        <v>6.24</v>
      </c>
      <c r="J577" s="24">
        <v>6.24</v>
      </c>
    </row>
    <row r="578" spans="1:10" s="115" customFormat="1" x14ac:dyDescent="0.25">
      <c r="A578" s="121"/>
      <c r="B578" s="121"/>
      <c r="C578" s="121"/>
      <c r="D578" s="121"/>
      <c r="E578" s="121" t="s">
        <v>212</v>
      </c>
      <c r="F578" s="18">
        <v>11.0393589</v>
      </c>
      <c r="G578" s="121" t="s">
        <v>213</v>
      </c>
      <c r="H578" s="18">
        <v>12.38</v>
      </c>
      <c r="I578" s="121" t="s">
        <v>214</v>
      </c>
      <c r="J578" s="18">
        <v>23.42</v>
      </c>
    </row>
    <row r="579" spans="1:10" s="115" customFormat="1" x14ac:dyDescent="0.25">
      <c r="A579" s="121"/>
      <c r="B579" s="121"/>
      <c r="C579" s="121"/>
      <c r="D579" s="121"/>
      <c r="E579" s="121" t="s">
        <v>215</v>
      </c>
      <c r="F579" s="18">
        <v>147.47</v>
      </c>
      <c r="G579" s="121"/>
      <c r="H579" s="143" t="s">
        <v>216</v>
      </c>
      <c r="I579" s="143"/>
      <c r="J579" s="18">
        <v>821.18</v>
      </c>
    </row>
    <row r="580" spans="1:10" s="115" customFormat="1" ht="30" customHeight="1" thickBot="1" x14ac:dyDescent="0.3">
      <c r="A580" s="118"/>
      <c r="B580" s="118"/>
      <c r="C580" s="118"/>
      <c r="D580" s="118"/>
      <c r="E580" s="118"/>
      <c r="F580" s="118"/>
      <c r="G580" s="118" t="s">
        <v>217</v>
      </c>
      <c r="H580" s="19">
        <v>2</v>
      </c>
      <c r="I580" s="118" t="s">
        <v>218</v>
      </c>
      <c r="J580" s="119">
        <v>1642.36</v>
      </c>
    </row>
    <row r="581" spans="1:10" s="115" customFormat="1" ht="0.9" customHeight="1" thickTop="1" x14ac:dyDescent="0.25">
      <c r="A581" s="20"/>
      <c r="B581" s="20"/>
      <c r="C581" s="20"/>
      <c r="D581" s="20"/>
      <c r="E581" s="20"/>
      <c r="F581" s="20"/>
      <c r="G581" s="20"/>
      <c r="H581" s="20"/>
      <c r="I581" s="20"/>
      <c r="J581" s="20"/>
    </row>
    <row r="582" spans="1:10" s="115" customFormat="1" ht="18" customHeight="1" x14ac:dyDescent="0.25">
      <c r="A582" s="116" t="s">
        <v>82</v>
      </c>
      <c r="B582" s="101" t="s">
        <v>33</v>
      </c>
      <c r="C582" s="116" t="s">
        <v>34</v>
      </c>
      <c r="D582" s="116" t="s">
        <v>5</v>
      </c>
      <c r="E582" s="142" t="s">
        <v>198</v>
      </c>
      <c r="F582" s="142"/>
      <c r="G582" s="102" t="s">
        <v>35</v>
      </c>
      <c r="H582" s="101" t="s">
        <v>36</v>
      </c>
      <c r="I582" s="101" t="s">
        <v>37</v>
      </c>
      <c r="J582" s="101" t="s">
        <v>6</v>
      </c>
    </row>
    <row r="583" spans="1:10" s="115" customFormat="1" ht="24" customHeight="1" x14ac:dyDescent="0.25">
      <c r="A583" s="123" t="s">
        <v>199</v>
      </c>
      <c r="B583" s="9" t="s">
        <v>844</v>
      </c>
      <c r="C583" s="123" t="s">
        <v>52</v>
      </c>
      <c r="D583" s="123" t="s">
        <v>845</v>
      </c>
      <c r="E583" s="146" t="s">
        <v>303</v>
      </c>
      <c r="F583" s="146"/>
      <c r="G583" s="10" t="s">
        <v>46</v>
      </c>
      <c r="H583" s="13">
        <v>1</v>
      </c>
      <c r="I583" s="11">
        <v>517.12</v>
      </c>
      <c r="J583" s="11">
        <v>517.12</v>
      </c>
    </row>
    <row r="584" spans="1:10" s="115" customFormat="1" ht="24" customHeight="1" x14ac:dyDescent="0.25">
      <c r="A584" s="122" t="s">
        <v>201</v>
      </c>
      <c r="B584" s="14" t="s">
        <v>308</v>
      </c>
      <c r="C584" s="122" t="s">
        <v>52</v>
      </c>
      <c r="D584" s="122" t="s">
        <v>309</v>
      </c>
      <c r="E584" s="145" t="s">
        <v>204</v>
      </c>
      <c r="F584" s="145"/>
      <c r="G584" s="15" t="s">
        <v>205</v>
      </c>
      <c r="H584" s="16">
        <v>1.0089999999999999</v>
      </c>
      <c r="I584" s="17">
        <v>19.37</v>
      </c>
      <c r="J584" s="17">
        <v>19.54</v>
      </c>
    </row>
    <row r="585" spans="1:10" s="115" customFormat="1" ht="24" customHeight="1" x14ac:dyDescent="0.25">
      <c r="A585" s="122" t="s">
        <v>201</v>
      </c>
      <c r="B585" s="14" t="s">
        <v>224</v>
      </c>
      <c r="C585" s="122" t="s">
        <v>52</v>
      </c>
      <c r="D585" s="122" t="s">
        <v>225</v>
      </c>
      <c r="E585" s="145" t="s">
        <v>204</v>
      </c>
      <c r="F585" s="145"/>
      <c r="G585" s="15" t="s">
        <v>205</v>
      </c>
      <c r="H585" s="16">
        <v>0.31790000000000002</v>
      </c>
      <c r="I585" s="17">
        <v>15.35</v>
      </c>
      <c r="J585" s="17">
        <v>4.87</v>
      </c>
    </row>
    <row r="586" spans="1:10" s="115" customFormat="1" ht="24" customHeight="1" x14ac:dyDescent="0.25">
      <c r="A586" s="120" t="s">
        <v>228</v>
      </c>
      <c r="B586" s="21" t="s">
        <v>306</v>
      </c>
      <c r="C586" s="120" t="s">
        <v>52</v>
      </c>
      <c r="D586" s="120" t="s">
        <v>307</v>
      </c>
      <c r="E586" s="144" t="s">
        <v>229</v>
      </c>
      <c r="F586" s="144"/>
      <c r="G586" s="22" t="s">
        <v>46</v>
      </c>
      <c r="H586" s="23">
        <v>1</v>
      </c>
      <c r="I586" s="24">
        <v>6.24</v>
      </c>
      <c r="J586" s="24">
        <v>6.24</v>
      </c>
    </row>
    <row r="587" spans="1:10" s="115" customFormat="1" ht="24" customHeight="1" x14ac:dyDescent="0.25">
      <c r="A587" s="120" t="s">
        <v>228</v>
      </c>
      <c r="B587" s="21" t="s">
        <v>310</v>
      </c>
      <c r="C587" s="120" t="s">
        <v>52</v>
      </c>
      <c r="D587" s="120" t="s">
        <v>311</v>
      </c>
      <c r="E587" s="144" t="s">
        <v>229</v>
      </c>
      <c r="F587" s="144"/>
      <c r="G587" s="22" t="s">
        <v>46</v>
      </c>
      <c r="H587" s="23">
        <v>3.6499999999999998E-2</v>
      </c>
      <c r="I587" s="24">
        <v>3.5</v>
      </c>
      <c r="J587" s="24">
        <v>0.12</v>
      </c>
    </row>
    <row r="588" spans="1:10" s="115" customFormat="1" ht="24" customHeight="1" x14ac:dyDescent="0.25">
      <c r="A588" s="120" t="s">
        <v>228</v>
      </c>
      <c r="B588" s="21" t="s">
        <v>1141</v>
      </c>
      <c r="C588" s="120" t="s">
        <v>52</v>
      </c>
      <c r="D588" s="120" t="s">
        <v>1142</v>
      </c>
      <c r="E588" s="144" t="s">
        <v>229</v>
      </c>
      <c r="F588" s="144"/>
      <c r="G588" s="22" t="s">
        <v>46</v>
      </c>
      <c r="H588" s="23">
        <v>1</v>
      </c>
      <c r="I588" s="24">
        <v>276.26</v>
      </c>
      <c r="J588" s="24">
        <v>276.26</v>
      </c>
    </row>
    <row r="589" spans="1:10" s="115" customFormat="1" ht="36" customHeight="1" x14ac:dyDescent="0.25">
      <c r="A589" s="120" t="s">
        <v>228</v>
      </c>
      <c r="B589" s="21" t="s">
        <v>312</v>
      </c>
      <c r="C589" s="120" t="s">
        <v>52</v>
      </c>
      <c r="D589" s="120" t="s">
        <v>313</v>
      </c>
      <c r="E589" s="144" t="s">
        <v>229</v>
      </c>
      <c r="F589" s="144"/>
      <c r="G589" s="22" t="s">
        <v>46</v>
      </c>
      <c r="H589" s="23">
        <v>2</v>
      </c>
      <c r="I589" s="24">
        <v>8.5500000000000007</v>
      </c>
      <c r="J589" s="24">
        <v>17.100000000000001</v>
      </c>
    </row>
    <row r="590" spans="1:10" s="115" customFormat="1" ht="36" customHeight="1" x14ac:dyDescent="0.25">
      <c r="A590" s="120" t="s">
        <v>228</v>
      </c>
      <c r="B590" s="21" t="s">
        <v>1143</v>
      </c>
      <c r="C590" s="120" t="s">
        <v>52</v>
      </c>
      <c r="D590" s="120" t="s">
        <v>1144</v>
      </c>
      <c r="E590" s="144" t="s">
        <v>229</v>
      </c>
      <c r="F590" s="144"/>
      <c r="G590" s="22" t="s">
        <v>46</v>
      </c>
      <c r="H590" s="23">
        <v>1</v>
      </c>
      <c r="I590" s="24">
        <v>192.99</v>
      </c>
      <c r="J590" s="24">
        <v>192.99</v>
      </c>
    </row>
    <row r="591" spans="1:10" s="115" customFormat="1" x14ac:dyDescent="0.25">
      <c r="A591" s="121"/>
      <c r="B591" s="121"/>
      <c r="C591" s="121"/>
      <c r="D591" s="121"/>
      <c r="E591" s="121" t="s">
        <v>212</v>
      </c>
      <c r="F591" s="18">
        <v>8.8003770916804154</v>
      </c>
      <c r="G591" s="121" t="s">
        <v>213</v>
      </c>
      <c r="H591" s="18">
        <v>9.8699999999999992</v>
      </c>
      <c r="I591" s="121" t="s">
        <v>214</v>
      </c>
      <c r="J591" s="18">
        <v>18.670000000000002</v>
      </c>
    </row>
    <row r="592" spans="1:10" s="115" customFormat="1" x14ac:dyDescent="0.25">
      <c r="A592" s="121"/>
      <c r="B592" s="121"/>
      <c r="C592" s="121"/>
      <c r="D592" s="121"/>
      <c r="E592" s="121" t="s">
        <v>215</v>
      </c>
      <c r="F592" s="18">
        <v>113.19</v>
      </c>
      <c r="G592" s="121"/>
      <c r="H592" s="143" t="s">
        <v>216</v>
      </c>
      <c r="I592" s="143"/>
      <c r="J592" s="18">
        <v>630.30999999999995</v>
      </c>
    </row>
    <row r="593" spans="1:10" s="115" customFormat="1" ht="30" customHeight="1" thickBot="1" x14ac:dyDescent="0.3">
      <c r="A593" s="118"/>
      <c r="B593" s="118"/>
      <c r="C593" s="118"/>
      <c r="D593" s="118"/>
      <c r="E593" s="118"/>
      <c r="F593" s="118"/>
      <c r="G593" s="118" t="s">
        <v>217</v>
      </c>
      <c r="H593" s="19">
        <v>2</v>
      </c>
      <c r="I593" s="118" t="s">
        <v>218</v>
      </c>
      <c r="J593" s="119">
        <v>1260.6199999999999</v>
      </c>
    </row>
    <row r="594" spans="1:10" s="115" customFormat="1" ht="0.9" customHeight="1" thickTop="1" x14ac:dyDescent="0.25">
      <c r="A594" s="20"/>
      <c r="B594" s="20"/>
      <c r="C594" s="20"/>
      <c r="D594" s="20"/>
      <c r="E594" s="20"/>
      <c r="F594" s="20"/>
      <c r="G594" s="20"/>
      <c r="H594" s="20"/>
      <c r="I594" s="20"/>
      <c r="J594" s="20"/>
    </row>
    <row r="595" spans="1:10" s="115" customFormat="1" ht="18" customHeight="1" x14ac:dyDescent="0.25">
      <c r="A595" s="116" t="s">
        <v>83</v>
      </c>
      <c r="B595" s="101" t="s">
        <v>33</v>
      </c>
      <c r="C595" s="116" t="s">
        <v>34</v>
      </c>
      <c r="D595" s="116" t="s">
        <v>5</v>
      </c>
      <c r="E595" s="142" t="s">
        <v>198</v>
      </c>
      <c r="F595" s="142"/>
      <c r="G595" s="102" t="s">
        <v>35</v>
      </c>
      <c r="H595" s="101" t="s">
        <v>36</v>
      </c>
      <c r="I595" s="101" t="s">
        <v>37</v>
      </c>
      <c r="J595" s="101" t="s">
        <v>6</v>
      </c>
    </row>
    <row r="596" spans="1:10" s="115" customFormat="1" ht="24" customHeight="1" x14ac:dyDescent="0.25">
      <c r="A596" s="123" t="s">
        <v>199</v>
      </c>
      <c r="B596" s="9" t="s">
        <v>846</v>
      </c>
      <c r="C596" s="123" t="s">
        <v>52</v>
      </c>
      <c r="D596" s="123" t="s">
        <v>847</v>
      </c>
      <c r="E596" s="146" t="s">
        <v>303</v>
      </c>
      <c r="F596" s="146"/>
      <c r="G596" s="10" t="s">
        <v>46</v>
      </c>
      <c r="H596" s="13">
        <v>1</v>
      </c>
      <c r="I596" s="11">
        <v>215.87</v>
      </c>
      <c r="J596" s="11">
        <v>215.87</v>
      </c>
    </row>
    <row r="597" spans="1:10" s="115" customFormat="1" ht="24" customHeight="1" x14ac:dyDescent="0.25">
      <c r="A597" s="122" t="s">
        <v>201</v>
      </c>
      <c r="B597" s="14" t="s">
        <v>308</v>
      </c>
      <c r="C597" s="122" t="s">
        <v>52</v>
      </c>
      <c r="D597" s="122" t="s">
        <v>309</v>
      </c>
      <c r="E597" s="145" t="s">
        <v>204</v>
      </c>
      <c r="F597" s="145"/>
      <c r="G597" s="15" t="s">
        <v>205</v>
      </c>
      <c r="H597" s="16">
        <v>0.94850000000000001</v>
      </c>
      <c r="I597" s="17">
        <v>19.37</v>
      </c>
      <c r="J597" s="17">
        <v>18.37</v>
      </c>
    </row>
    <row r="598" spans="1:10" s="115" customFormat="1" ht="24" customHeight="1" x14ac:dyDescent="0.25">
      <c r="A598" s="122" t="s">
        <v>201</v>
      </c>
      <c r="B598" s="14" t="s">
        <v>224</v>
      </c>
      <c r="C598" s="122" t="s">
        <v>52</v>
      </c>
      <c r="D598" s="122" t="s">
        <v>225</v>
      </c>
      <c r="E598" s="145" t="s">
        <v>204</v>
      </c>
      <c r="F598" s="145"/>
      <c r="G598" s="15" t="s">
        <v>205</v>
      </c>
      <c r="H598" s="16">
        <v>0.29880000000000001</v>
      </c>
      <c r="I598" s="17">
        <v>15.35</v>
      </c>
      <c r="J598" s="17">
        <v>4.58</v>
      </c>
    </row>
    <row r="599" spans="1:10" s="115" customFormat="1" ht="24" customHeight="1" x14ac:dyDescent="0.25">
      <c r="A599" s="120" t="s">
        <v>228</v>
      </c>
      <c r="B599" s="21" t="s">
        <v>1145</v>
      </c>
      <c r="C599" s="120" t="s">
        <v>52</v>
      </c>
      <c r="D599" s="120" t="s">
        <v>1146</v>
      </c>
      <c r="E599" s="144" t="s">
        <v>229</v>
      </c>
      <c r="F599" s="144"/>
      <c r="G599" s="22" t="s">
        <v>46</v>
      </c>
      <c r="H599" s="23">
        <v>1</v>
      </c>
      <c r="I599" s="24">
        <v>141.62</v>
      </c>
      <c r="J599" s="24">
        <v>141.62</v>
      </c>
    </row>
    <row r="600" spans="1:10" s="115" customFormat="1" ht="36" customHeight="1" x14ac:dyDescent="0.25">
      <c r="A600" s="120" t="s">
        <v>228</v>
      </c>
      <c r="B600" s="21" t="s">
        <v>312</v>
      </c>
      <c r="C600" s="120" t="s">
        <v>52</v>
      </c>
      <c r="D600" s="120" t="s">
        <v>313</v>
      </c>
      <c r="E600" s="144" t="s">
        <v>229</v>
      </c>
      <c r="F600" s="144"/>
      <c r="G600" s="22" t="s">
        <v>46</v>
      </c>
      <c r="H600" s="23">
        <v>6</v>
      </c>
      <c r="I600" s="24">
        <v>8.5500000000000007</v>
      </c>
      <c r="J600" s="24">
        <v>51.3</v>
      </c>
    </row>
    <row r="601" spans="1:10" s="115" customFormat="1" x14ac:dyDescent="0.25">
      <c r="A601" s="121"/>
      <c r="B601" s="121"/>
      <c r="C601" s="121"/>
      <c r="D601" s="121"/>
      <c r="E601" s="121" t="s">
        <v>212</v>
      </c>
      <c r="F601" s="18">
        <v>8.2724487390996941</v>
      </c>
      <c r="G601" s="121" t="s">
        <v>213</v>
      </c>
      <c r="H601" s="18">
        <v>9.2799999999999994</v>
      </c>
      <c r="I601" s="121" t="s">
        <v>214</v>
      </c>
      <c r="J601" s="18">
        <v>17.55</v>
      </c>
    </row>
    <row r="602" spans="1:10" s="115" customFormat="1" x14ac:dyDescent="0.25">
      <c r="A602" s="121"/>
      <c r="B602" s="121"/>
      <c r="C602" s="121"/>
      <c r="D602" s="121"/>
      <c r="E602" s="121" t="s">
        <v>215</v>
      </c>
      <c r="F602" s="18">
        <v>47.25</v>
      </c>
      <c r="G602" s="121"/>
      <c r="H602" s="143" t="s">
        <v>216</v>
      </c>
      <c r="I602" s="143"/>
      <c r="J602" s="18">
        <v>263.12</v>
      </c>
    </row>
    <row r="603" spans="1:10" s="115" customFormat="1" ht="30" customHeight="1" thickBot="1" x14ac:dyDescent="0.3">
      <c r="A603" s="118"/>
      <c r="B603" s="118"/>
      <c r="C603" s="118"/>
      <c r="D603" s="118"/>
      <c r="E603" s="118"/>
      <c r="F603" s="118"/>
      <c r="G603" s="118" t="s">
        <v>217</v>
      </c>
      <c r="H603" s="19">
        <v>2</v>
      </c>
      <c r="I603" s="118" t="s">
        <v>218</v>
      </c>
      <c r="J603" s="119">
        <v>526.24</v>
      </c>
    </row>
    <row r="604" spans="1:10" s="115" customFormat="1" ht="0.9" customHeight="1" thickTop="1" x14ac:dyDescent="0.25">
      <c r="A604" s="20"/>
      <c r="B604" s="20"/>
      <c r="C604" s="20"/>
      <c r="D604" s="20"/>
      <c r="E604" s="20"/>
      <c r="F604" s="20"/>
      <c r="G604" s="20"/>
      <c r="H604" s="20"/>
      <c r="I604" s="20"/>
      <c r="J604" s="20"/>
    </row>
    <row r="605" spans="1:10" s="115" customFormat="1" ht="18" customHeight="1" x14ac:dyDescent="0.25">
      <c r="A605" s="116" t="s">
        <v>84</v>
      </c>
      <c r="B605" s="101" t="s">
        <v>33</v>
      </c>
      <c r="C605" s="116" t="s">
        <v>34</v>
      </c>
      <c r="D605" s="116" t="s">
        <v>5</v>
      </c>
      <c r="E605" s="142" t="s">
        <v>198</v>
      </c>
      <c r="F605" s="142"/>
      <c r="G605" s="102" t="s">
        <v>35</v>
      </c>
      <c r="H605" s="101" t="s">
        <v>36</v>
      </c>
      <c r="I605" s="101" t="s">
        <v>37</v>
      </c>
      <c r="J605" s="101" t="s">
        <v>6</v>
      </c>
    </row>
    <row r="606" spans="1:10" s="115" customFormat="1" ht="48" customHeight="1" x14ac:dyDescent="0.25">
      <c r="A606" s="123" t="s">
        <v>199</v>
      </c>
      <c r="B606" s="9" t="s">
        <v>848</v>
      </c>
      <c r="C606" s="123" t="s">
        <v>52</v>
      </c>
      <c r="D606" s="123" t="s">
        <v>849</v>
      </c>
      <c r="E606" s="146" t="s">
        <v>303</v>
      </c>
      <c r="F606" s="146"/>
      <c r="G606" s="10" t="s">
        <v>46</v>
      </c>
      <c r="H606" s="13">
        <v>1</v>
      </c>
      <c r="I606" s="11">
        <v>161.99</v>
      </c>
      <c r="J606" s="11">
        <v>161.99</v>
      </c>
    </row>
    <row r="607" spans="1:10" s="115" customFormat="1" ht="36" customHeight="1" x14ac:dyDescent="0.25">
      <c r="A607" s="122" t="s">
        <v>201</v>
      </c>
      <c r="B607" s="14" t="s">
        <v>1147</v>
      </c>
      <c r="C607" s="122" t="s">
        <v>52</v>
      </c>
      <c r="D607" s="122" t="s">
        <v>1148</v>
      </c>
      <c r="E607" s="145" t="s">
        <v>303</v>
      </c>
      <c r="F607" s="145"/>
      <c r="G607" s="15" t="s">
        <v>46</v>
      </c>
      <c r="H607" s="16">
        <v>1</v>
      </c>
      <c r="I607" s="17">
        <v>121.22</v>
      </c>
      <c r="J607" s="17">
        <v>121.22</v>
      </c>
    </row>
    <row r="608" spans="1:10" s="115" customFormat="1" ht="36" customHeight="1" x14ac:dyDescent="0.25">
      <c r="A608" s="122" t="s">
        <v>201</v>
      </c>
      <c r="B608" s="14" t="s">
        <v>1149</v>
      </c>
      <c r="C608" s="122" t="s">
        <v>52</v>
      </c>
      <c r="D608" s="122" t="s">
        <v>1150</v>
      </c>
      <c r="E608" s="145" t="s">
        <v>303</v>
      </c>
      <c r="F608" s="145"/>
      <c r="G608" s="15" t="s">
        <v>46</v>
      </c>
      <c r="H608" s="16">
        <v>1</v>
      </c>
      <c r="I608" s="17">
        <v>28.93</v>
      </c>
      <c r="J608" s="17">
        <v>28.93</v>
      </c>
    </row>
    <row r="609" spans="1:10" s="115" customFormat="1" ht="24" customHeight="1" x14ac:dyDescent="0.25">
      <c r="A609" s="122" t="s">
        <v>201</v>
      </c>
      <c r="B609" s="14" t="s">
        <v>1151</v>
      </c>
      <c r="C609" s="122" t="s">
        <v>52</v>
      </c>
      <c r="D609" s="122" t="s">
        <v>1152</v>
      </c>
      <c r="E609" s="145" t="s">
        <v>303</v>
      </c>
      <c r="F609" s="145"/>
      <c r="G609" s="15" t="s">
        <v>46</v>
      </c>
      <c r="H609" s="16">
        <v>1</v>
      </c>
      <c r="I609" s="17">
        <v>11.84</v>
      </c>
      <c r="J609" s="17">
        <v>11.84</v>
      </c>
    </row>
    <row r="610" spans="1:10" s="115" customFormat="1" x14ac:dyDescent="0.25">
      <c r="A610" s="121"/>
      <c r="B610" s="121"/>
      <c r="C610" s="121"/>
      <c r="D610" s="121"/>
      <c r="E610" s="121" t="s">
        <v>212</v>
      </c>
      <c r="F610" s="18">
        <v>10.511430600000001</v>
      </c>
      <c r="G610" s="121" t="s">
        <v>213</v>
      </c>
      <c r="H610" s="18">
        <v>11.79</v>
      </c>
      <c r="I610" s="121" t="s">
        <v>214</v>
      </c>
      <c r="J610" s="18">
        <v>22.3</v>
      </c>
    </row>
    <row r="611" spans="1:10" s="115" customFormat="1" x14ac:dyDescent="0.25">
      <c r="A611" s="121"/>
      <c r="B611" s="121"/>
      <c r="C611" s="121"/>
      <c r="D611" s="121"/>
      <c r="E611" s="121" t="s">
        <v>215</v>
      </c>
      <c r="F611" s="18">
        <v>35.450000000000003</v>
      </c>
      <c r="G611" s="121"/>
      <c r="H611" s="143" t="s">
        <v>216</v>
      </c>
      <c r="I611" s="143"/>
      <c r="J611" s="18">
        <v>197.44</v>
      </c>
    </row>
    <row r="612" spans="1:10" s="115" customFormat="1" ht="30" customHeight="1" thickBot="1" x14ac:dyDescent="0.3">
      <c r="A612" s="118"/>
      <c r="B612" s="118"/>
      <c r="C612" s="118"/>
      <c r="D612" s="118"/>
      <c r="E612" s="118"/>
      <c r="F612" s="118"/>
      <c r="G612" s="118" t="s">
        <v>217</v>
      </c>
      <c r="H612" s="19">
        <v>10</v>
      </c>
      <c r="I612" s="118" t="s">
        <v>218</v>
      </c>
      <c r="J612" s="119">
        <v>1974.4</v>
      </c>
    </row>
    <row r="613" spans="1:10" s="115" customFormat="1" ht="0.9" customHeight="1" thickTop="1" x14ac:dyDescent="0.25">
      <c r="A613" s="20"/>
      <c r="B613" s="20"/>
      <c r="C613" s="20"/>
      <c r="D613" s="20"/>
      <c r="E613" s="20"/>
      <c r="F613" s="20"/>
      <c r="G613" s="20"/>
      <c r="H613" s="20"/>
      <c r="I613" s="20"/>
      <c r="J613" s="20"/>
    </row>
    <row r="614" spans="1:10" s="115" customFormat="1" ht="18" customHeight="1" x14ac:dyDescent="0.25">
      <c r="A614" s="116" t="s">
        <v>85</v>
      </c>
      <c r="B614" s="101" t="s">
        <v>33</v>
      </c>
      <c r="C614" s="116" t="s">
        <v>34</v>
      </c>
      <c r="D614" s="116" t="s">
        <v>5</v>
      </c>
      <c r="E614" s="142" t="s">
        <v>198</v>
      </c>
      <c r="F614" s="142"/>
      <c r="G614" s="102" t="s">
        <v>35</v>
      </c>
      <c r="H614" s="101" t="s">
        <v>36</v>
      </c>
      <c r="I614" s="101" t="s">
        <v>37</v>
      </c>
      <c r="J614" s="101" t="s">
        <v>6</v>
      </c>
    </row>
    <row r="615" spans="1:10" s="115" customFormat="1" ht="36" customHeight="1" x14ac:dyDescent="0.25">
      <c r="A615" s="123" t="s">
        <v>199</v>
      </c>
      <c r="B615" s="9" t="s">
        <v>86</v>
      </c>
      <c r="C615" s="123" t="s">
        <v>52</v>
      </c>
      <c r="D615" s="123" t="s">
        <v>87</v>
      </c>
      <c r="E615" s="146" t="s">
        <v>303</v>
      </c>
      <c r="F615" s="146"/>
      <c r="G615" s="10" t="s">
        <v>46</v>
      </c>
      <c r="H615" s="13">
        <v>1</v>
      </c>
      <c r="I615" s="11">
        <v>251.52</v>
      </c>
      <c r="J615" s="11">
        <v>251.52</v>
      </c>
    </row>
    <row r="616" spans="1:10" s="115" customFormat="1" ht="24" customHeight="1" x14ac:dyDescent="0.25">
      <c r="A616" s="122" t="s">
        <v>201</v>
      </c>
      <c r="B616" s="14" t="s">
        <v>308</v>
      </c>
      <c r="C616" s="122" t="s">
        <v>52</v>
      </c>
      <c r="D616" s="122" t="s">
        <v>309</v>
      </c>
      <c r="E616" s="145" t="s">
        <v>204</v>
      </c>
      <c r="F616" s="145"/>
      <c r="G616" s="15" t="s">
        <v>205</v>
      </c>
      <c r="H616" s="16">
        <v>0.78900000000000003</v>
      </c>
      <c r="I616" s="17">
        <v>19.37</v>
      </c>
      <c r="J616" s="17">
        <v>15.28</v>
      </c>
    </row>
    <row r="617" spans="1:10" s="115" customFormat="1" ht="24" customHeight="1" x14ac:dyDescent="0.25">
      <c r="A617" s="122" t="s">
        <v>201</v>
      </c>
      <c r="B617" s="14" t="s">
        <v>314</v>
      </c>
      <c r="C617" s="122" t="s">
        <v>52</v>
      </c>
      <c r="D617" s="122" t="s">
        <v>315</v>
      </c>
      <c r="E617" s="145" t="s">
        <v>204</v>
      </c>
      <c r="F617" s="145"/>
      <c r="G617" s="15" t="s">
        <v>205</v>
      </c>
      <c r="H617" s="16">
        <v>0.78900000000000003</v>
      </c>
      <c r="I617" s="17">
        <v>14.96</v>
      </c>
      <c r="J617" s="17">
        <v>11.8</v>
      </c>
    </row>
    <row r="618" spans="1:10" s="115" customFormat="1" ht="24" customHeight="1" x14ac:dyDescent="0.25">
      <c r="A618" s="120" t="s">
        <v>228</v>
      </c>
      <c r="B618" s="21" t="s">
        <v>316</v>
      </c>
      <c r="C618" s="120" t="s">
        <v>52</v>
      </c>
      <c r="D618" s="120" t="s">
        <v>317</v>
      </c>
      <c r="E618" s="144" t="s">
        <v>229</v>
      </c>
      <c r="F618" s="144"/>
      <c r="G618" s="22" t="s">
        <v>46</v>
      </c>
      <c r="H618" s="23">
        <v>1.9E-2</v>
      </c>
      <c r="I618" s="24">
        <v>12.9</v>
      </c>
      <c r="J618" s="24">
        <v>0.24</v>
      </c>
    </row>
    <row r="619" spans="1:10" s="115" customFormat="1" ht="24" customHeight="1" x14ac:dyDescent="0.25">
      <c r="A619" s="120" t="s">
        <v>228</v>
      </c>
      <c r="B619" s="21" t="s">
        <v>318</v>
      </c>
      <c r="C619" s="120" t="s">
        <v>52</v>
      </c>
      <c r="D619" s="120" t="s">
        <v>319</v>
      </c>
      <c r="E619" s="144" t="s">
        <v>229</v>
      </c>
      <c r="F619" s="144"/>
      <c r="G619" s="22" t="s">
        <v>46</v>
      </c>
      <c r="H619" s="23">
        <v>1</v>
      </c>
      <c r="I619" s="24">
        <v>224.2</v>
      </c>
      <c r="J619" s="24">
        <v>224.2</v>
      </c>
    </row>
    <row r="620" spans="1:10" s="115" customFormat="1" x14ac:dyDescent="0.25">
      <c r="A620" s="121"/>
      <c r="B620" s="121"/>
      <c r="C620" s="121"/>
      <c r="D620" s="121"/>
      <c r="E620" s="121" t="s">
        <v>212</v>
      </c>
      <c r="F620" s="18">
        <v>9.6016969125618665</v>
      </c>
      <c r="G620" s="121" t="s">
        <v>213</v>
      </c>
      <c r="H620" s="18">
        <v>10.77</v>
      </c>
      <c r="I620" s="121" t="s">
        <v>214</v>
      </c>
      <c r="J620" s="18">
        <v>20.369999999999997</v>
      </c>
    </row>
    <row r="621" spans="1:10" s="115" customFormat="1" x14ac:dyDescent="0.25">
      <c r="A621" s="121"/>
      <c r="B621" s="121"/>
      <c r="C621" s="121"/>
      <c r="D621" s="121"/>
      <c r="E621" s="121" t="s">
        <v>215</v>
      </c>
      <c r="F621" s="18">
        <v>55.05</v>
      </c>
      <c r="G621" s="121"/>
      <c r="H621" s="143" t="s">
        <v>216</v>
      </c>
      <c r="I621" s="143"/>
      <c r="J621" s="18">
        <v>306.57</v>
      </c>
    </row>
    <row r="622" spans="1:10" s="115" customFormat="1" ht="30" customHeight="1" thickBot="1" x14ac:dyDescent="0.3">
      <c r="A622" s="118"/>
      <c r="B622" s="118"/>
      <c r="C622" s="118"/>
      <c r="D622" s="118"/>
      <c r="E622" s="118"/>
      <c r="F622" s="118"/>
      <c r="G622" s="118" t="s">
        <v>217</v>
      </c>
      <c r="H622" s="19">
        <v>2</v>
      </c>
      <c r="I622" s="118" t="s">
        <v>218</v>
      </c>
      <c r="J622" s="119">
        <v>613.14</v>
      </c>
    </row>
    <row r="623" spans="1:10" s="115" customFormat="1" ht="0.9" customHeight="1" thickTop="1" x14ac:dyDescent="0.25">
      <c r="A623" s="20"/>
      <c r="B623" s="20"/>
      <c r="C623" s="20"/>
      <c r="D623" s="20"/>
      <c r="E623" s="20"/>
      <c r="F623" s="20"/>
      <c r="G623" s="20"/>
      <c r="H623" s="20"/>
      <c r="I623" s="20"/>
      <c r="J623" s="20"/>
    </row>
    <row r="624" spans="1:10" s="115" customFormat="1" ht="18" customHeight="1" x14ac:dyDescent="0.25">
      <c r="A624" s="116" t="s">
        <v>88</v>
      </c>
      <c r="B624" s="101" t="s">
        <v>33</v>
      </c>
      <c r="C624" s="116" t="s">
        <v>34</v>
      </c>
      <c r="D624" s="116" t="s">
        <v>5</v>
      </c>
      <c r="E624" s="142" t="s">
        <v>198</v>
      </c>
      <c r="F624" s="142"/>
      <c r="G624" s="102" t="s">
        <v>35</v>
      </c>
      <c r="H624" s="101" t="s">
        <v>36</v>
      </c>
      <c r="I624" s="101" t="s">
        <v>37</v>
      </c>
      <c r="J624" s="101" t="s">
        <v>6</v>
      </c>
    </row>
    <row r="625" spans="1:10" s="115" customFormat="1" ht="36" customHeight="1" x14ac:dyDescent="0.25">
      <c r="A625" s="123" t="s">
        <v>199</v>
      </c>
      <c r="B625" s="9" t="s">
        <v>850</v>
      </c>
      <c r="C625" s="123" t="s">
        <v>52</v>
      </c>
      <c r="D625" s="123" t="s">
        <v>851</v>
      </c>
      <c r="E625" s="146" t="s">
        <v>303</v>
      </c>
      <c r="F625" s="146"/>
      <c r="G625" s="10" t="s">
        <v>46</v>
      </c>
      <c r="H625" s="13">
        <v>1</v>
      </c>
      <c r="I625" s="11">
        <v>231.53</v>
      </c>
      <c r="J625" s="11">
        <v>231.53</v>
      </c>
    </row>
    <row r="626" spans="1:10" s="115" customFormat="1" ht="24" customHeight="1" x14ac:dyDescent="0.25">
      <c r="A626" s="122" t="s">
        <v>201</v>
      </c>
      <c r="B626" s="14" t="s">
        <v>308</v>
      </c>
      <c r="C626" s="122" t="s">
        <v>52</v>
      </c>
      <c r="D626" s="122" t="s">
        <v>309</v>
      </c>
      <c r="E626" s="145" t="s">
        <v>204</v>
      </c>
      <c r="F626" s="145"/>
      <c r="G626" s="15" t="s">
        <v>205</v>
      </c>
      <c r="H626" s="16">
        <v>0.94850000000000001</v>
      </c>
      <c r="I626" s="17">
        <v>19.37</v>
      </c>
      <c r="J626" s="17">
        <v>18.37</v>
      </c>
    </row>
    <row r="627" spans="1:10" s="115" customFormat="1" ht="24" customHeight="1" x14ac:dyDescent="0.25">
      <c r="A627" s="122" t="s">
        <v>201</v>
      </c>
      <c r="B627" s="14" t="s">
        <v>224</v>
      </c>
      <c r="C627" s="122" t="s">
        <v>52</v>
      </c>
      <c r="D627" s="122" t="s">
        <v>225</v>
      </c>
      <c r="E627" s="145" t="s">
        <v>204</v>
      </c>
      <c r="F627" s="145"/>
      <c r="G627" s="15" t="s">
        <v>205</v>
      </c>
      <c r="H627" s="16">
        <v>0.29880000000000001</v>
      </c>
      <c r="I627" s="17">
        <v>15.35</v>
      </c>
      <c r="J627" s="17">
        <v>4.58</v>
      </c>
    </row>
    <row r="628" spans="1:10" s="115" customFormat="1" ht="24" customHeight="1" x14ac:dyDescent="0.25">
      <c r="A628" s="120" t="s">
        <v>228</v>
      </c>
      <c r="B628" s="21" t="s">
        <v>1153</v>
      </c>
      <c r="C628" s="120" t="s">
        <v>52</v>
      </c>
      <c r="D628" s="120" t="s">
        <v>1154</v>
      </c>
      <c r="E628" s="144" t="s">
        <v>229</v>
      </c>
      <c r="F628" s="144"/>
      <c r="G628" s="22" t="s">
        <v>46</v>
      </c>
      <c r="H628" s="23">
        <v>1</v>
      </c>
      <c r="I628" s="24">
        <v>157.28</v>
      </c>
      <c r="J628" s="24">
        <v>157.28</v>
      </c>
    </row>
    <row r="629" spans="1:10" s="115" customFormat="1" ht="36" customHeight="1" x14ac:dyDescent="0.25">
      <c r="A629" s="120" t="s">
        <v>228</v>
      </c>
      <c r="B629" s="21" t="s">
        <v>312</v>
      </c>
      <c r="C629" s="120" t="s">
        <v>52</v>
      </c>
      <c r="D629" s="120" t="s">
        <v>313</v>
      </c>
      <c r="E629" s="144" t="s">
        <v>229</v>
      </c>
      <c r="F629" s="144"/>
      <c r="G629" s="22" t="s">
        <v>46</v>
      </c>
      <c r="H629" s="23">
        <v>6</v>
      </c>
      <c r="I629" s="24">
        <v>8.5500000000000007</v>
      </c>
      <c r="J629" s="24">
        <v>51.3</v>
      </c>
    </row>
    <row r="630" spans="1:10" s="115" customFormat="1" x14ac:dyDescent="0.25">
      <c r="A630" s="121"/>
      <c r="B630" s="121"/>
      <c r="C630" s="121"/>
      <c r="D630" s="121"/>
      <c r="E630" s="121" t="s">
        <v>212</v>
      </c>
      <c r="F630" s="18">
        <v>8.2724487390996941</v>
      </c>
      <c r="G630" s="121" t="s">
        <v>213</v>
      </c>
      <c r="H630" s="18">
        <v>9.2799999999999994</v>
      </c>
      <c r="I630" s="121" t="s">
        <v>214</v>
      </c>
      <c r="J630" s="18">
        <v>17.55</v>
      </c>
    </row>
    <row r="631" spans="1:10" s="115" customFormat="1" x14ac:dyDescent="0.25">
      <c r="A631" s="121"/>
      <c r="B631" s="121"/>
      <c r="C631" s="121"/>
      <c r="D631" s="121"/>
      <c r="E631" s="121" t="s">
        <v>215</v>
      </c>
      <c r="F631" s="18">
        <v>50.68</v>
      </c>
      <c r="G631" s="121"/>
      <c r="H631" s="143" t="s">
        <v>216</v>
      </c>
      <c r="I631" s="143"/>
      <c r="J631" s="18">
        <v>282.20999999999998</v>
      </c>
    </row>
    <row r="632" spans="1:10" s="115" customFormat="1" ht="30" customHeight="1" thickBot="1" x14ac:dyDescent="0.3">
      <c r="A632" s="118"/>
      <c r="B632" s="118"/>
      <c r="C632" s="118"/>
      <c r="D632" s="118"/>
      <c r="E632" s="118"/>
      <c r="F632" s="118"/>
      <c r="G632" s="118" t="s">
        <v>217</v>
      </c>
      <c r="H632" s="19">
        <v>4</v>
      </c>
      <c r="I632" s="118" t="s">
        <v>218</v>
      </c>
      <c r="J632" s="119">
        <v>1128.8399999999999</v>
      </c>
    </row>
    <row r="633" spans="1:10" s="115" customFormat="1" ht="0.9" customHeight="1" thickTop="1" x14ac:dyDescent="0.25">
      <c r="A633" s="20"/>
      <c r="B633" s="20"/>
      <c r="C633" s="20"/>
      <c r="D633" s="20"/>
      <c r="E633" s="20"/>
      <c r="F633" s="20"/>
      <c r="G633" s="20"/>
      <c r="H633" s="20"/>
      <c r="I633" s="20"/>
      <c r="J633" s="20"/>
    </row>
    <row r="634" spans="1:10" s="115" customFormat="1" ht="18" customHeight="1" x14ac:dyDescent="0.25">
      <c r="A634" s="116" t="s">
        <v>89</v>
      </c>
      <c r="B634" s="101" t="s">
        <v>33</v>
      </c>
      <c r="C634" s="116" t="s">
        <v>34</v>
      </c>
      <c r="D634" s="116" t="s">
        <v>5</v>
      </c>
      <c r="E634" s="142" t="s">
        <v>198</v>
      </c>
      <c r="F634" s="142"/>
      <c r="G634" s="102" t="s">
        <v>35</v>
      </c>
      <c r="H634" s="101" t="s">
        <v>36</v>
      </c>
      <c r="I634" s="101" t="s">
        <v>37</v>
      </c>
      <c r="J634" s="101" t="s">
        <v>6</v>
      </c>
    </row>
    <row r="635" spans="1:10" s="115" customFormat="1" ht="36" customHeight="1" x14ac:dyDescent="0.25">
      <c r="A635" s="123" t="s">
        <v>199</v>
      </c>
      <c r="B635" s="9" t="s">
        <v>852</v>
      </c>
      <c r="C635" s="123" t="s">
        <v>52</v>
      </c>
      <c r="D635" s="123" t="s">
        <v>853</v>
      </c>
      <c r="E635" s="146" t="s">
        <v>303</v>
      </c>
      <c r="F635" s="146"/>
      <c r="G635" s="10" t="s">
        <v>46</v>
      </c>
      <c r="H635" s="13">
        <v>1</v>
      </c>
      <c r="I635" s="11">
        <v>302.19</v>
      </c>
      <c r="J635" s="11">
        <v>302.19</v>
      </c>
    </row>
    <row r="636" spans="1:10" s="115" customFormat="1" ht="36" customHeight="1" x14ac:dyDescent="0.25">
      <c r="A636" s="122" t="s">
        <v>201</v>
      </c>
      <c r="B636" s="14" t="s">
        <v>1155</v>
      </c>
      <c r="C636" s="122" t="s">
        <v>52</v>
      </c>
      <c r="D636" s="122" t="s">
        <v>1156</v>
      </c>
      <c r="E636" s="145" t="s">
        <v>303</v>
      </c>
      <c r="F636" s="145"/>
      <c r="G636" s="15" t="s">
        <v>46</v>
      </c>
      <c r="H636" s="16">
        <v>1</v>
      </c>
      <c r="I636" s="17">
        <v>43.3</v>
      </c>
      <c r="J636" s="17">
        <v>43.3</v>
      </c>
    </row>
    <row r="637" spans="1:10" s="115" customFormat="1" ht="24" customHeight="1" x14ac:dyDescent="0.25">
      <c r="A637" s="122" t="s">
        <v>201</v>
      </c>
      <c r="B637" s="14" t="s">
        <v>1157</v>
      </c>
      <c r="C637" s="122" t="s">
        <v>52</v>
      </c>
      <c r="D637" s="122" t="s">
        <v>1158</v>
      </c>
      <c r="E637" s="145" t="s">
        <v>303</v>
      </c>
      <c r="F637" s="145"/>
      <c r="G637" s="15" t="s">
        <v>46</v>
      </c>
      <c r="H637" s="16">
        <v>1</v>
      </c>
      <c r="I637" s="17">
        <v>120.72</v>
      </c>
      <c r="J637" s="17">
        <v>120.72</v>
      </c>
    </row>
    <row r="638" spans="1:10" s="115" customFormat="1" ht="36" customHeight="1" x14ac:dyDescent="0.25">
      <c r="A638" s="122" t="s">
        <v>201</v>
      </c>
      <c r="B638" s="14" t="s">
        <v>1159</v>
      </c>
      <c r="C638" s="122" t="s">
        <v>52</v>
      </c>
      <c r="D638" s="122" t="s">
        <v>1160</v>
      </c>
      <c r="E638" s="145" t="s">
        <v>303</v>
      </c>
      <c r="F638" s="145"/>
      <c r="G638" s="15" t="s">
        <v>46</v>
      </c>
      <c r="H638" s="16">
        <v>1</v>
      </c>
      <c r="I638" s="17">
        <v>138.16999999999999</v>
      </c>
      <c r="J638" s="17">
        <v>138.16999999999999</v>
      </c>
    </row>
    <row r="639" spans="1:10" s="115" customFormat="1" x14ac:dyDescent="0.25">
      <c r="A639" s="121"/>
      <c r="B639" s="121"/>
      <c r="C639" s="121"/>
      <c r="D639" s="121"/>
      <c r="E639" s="121" t="s">
        <v>212</v>
      </c>
      <c r="F639" s="18">
        <v>8.5552674999999994</v>
      </c>
      <c r="G639" s="121" t="s">
        <v>213</v>
      </c>
      <c r="H639" s="18">
        <v>9.59</v>
      </c>
      <c r="I639" s="121" t="s">
        <v>214</v>
      </c>
      <c r="J639" s="18">
        <v>18.150000000000002</v>
      </c>
    </row>
    <row r="640" spans="1:10" s="115" customFormat="1" x14ac:dyDescent="0.25">
      <c r="A640" s="121"/>
      <c r="B640" s="121"/>
      <c r="C640" s="121"/>
      <c r="D640" s="121"/>
      <c r="E640" s="121" t="s">
        <v>215</v>
      </c>
      <c r="F640" s="18">
        <v>66.14</v>
      </c>
      <c r="G640" s="121"/>
      <c r="H640" s="143" t="s">
        <v>216</v>
      </c>
      <c r="I640" s="143"/>
      <c r="J640" s="18">
        <v>368.33</v>
      </c>
    </row>
    <row r="641" spans="1:10" s="115" customFormat="1" ht="30" customHeight="1" thickBot="1" x14ac:dyDescent="0.3">
      <c r="A641" s="118"/>
      <c r="B641" s="118"/>
      <c r="C641" s="118"/>
      <c r="D641" s="118"/>
      <c r="E641" s="118"/>
      <c r="F641" s="118"/>
      <c r="G641" s="118" t="s">
        <v>217</v>
      </c>
      <c r="H641" s="19">
        <v>2</v>
      </c>
      <c r="I641" s="118" t="s">
        <v>218</v>
      </c>
      <c r="J641" s="119">
        <v>736.66</v>
      </c>
    </row>
    <row r="642" spans="1:10" s="115" customFormat="1" ht="0.9" customHeight="1" thickTop="1" x14ac:dyDescent="0.25">
      <c r="A642" s="20"/>
      <c r="B642" s="20"/>
      <c r="C642" s="20"/>
      <c r="D642" s="20"/>
      <c r="E642" s="20"/>
      <c r="F642" s="20"/>
      <c r="G642" s="20"/>
      <c r="H642" s="20"/>
      <c r="I642" s="20"/>
      <c r="J642" s="20"/>
    </row>
    <row r="643" spans="1:10" s="115" customFormat="1" ht="18" customHeight="1" x14ac:dyDescent="0.25">
      <c r="A643" s="116" t="s">
        <v>90</v>
      </c>
      <c r="B643" s="101" t="s">
        <v>33</v>
      </c>
      <c r="C643" s="116" t="s">
        <v>34</v>
      </c>
      <c r="D643" s="116" t="s">
        <v>5</v>
      </c>
      <c r="E643" s="142" t="s">
        <v>198</v>
      </c>
      <c r="F643" s="142"/>
      <c r="G643" s="102" t="s">
        <v>35</v>
      </c>
      <c r="H643" s="101" t="s">
        <v>36</v>
      </c>
      <c r="I643" s="101" t="s">
        <v>37</v>
      </c>
      <c r="J643" s="101" t="s">
        <v>6</v>
      </c>
    </row>
    <row r="644" spans="1:10" s="115" customFormat="1" ht="36" customHeight="1" x14ac:dyDescent="0.25">
      <c r="A644" s="123" t="s">
        <v>199</v>
      </c>
      <c r="B644" s="9" t="s">
        <v>91</v>
      </c>
      <c r="C644" s="123" t="s">
        <v>52</v>
      </c>
      <c r="D644" s="123" t="s">
        <v>92</v>
      </c>
      <c r="E644" s="146" t="s">
        <v>303</v>
      </c>
      <c r="F644" s="146"/>
      <c r="G644" s="10" t="s">
        <v>46</v>
      </c>
      <c r="H644" s="13">
        <v>1</v>
      </c>
      <c r="I644" s="11">
        <v>205.39</v>
      </c>
      <c r="J644" s="11">
        <v>205.39</v>
      </c>
    </row>
    <row r="645" spans="1:10" s="115" customFormat="1" ht="24" customHeight="1" x14ac:dyDescent="0.25">
      <c r="A645" s="122" t="s">
        <v>201</v>
      </c>
      <c r="B645" s="14" t="s">
        <v>308</v>
      </c>
      <c r="C645" s="122" t="s">
        <v>52</v>
      </c>
      <c r="D645" s="122" t="s">
        <v>309</v>
      </c>
      <c r="E645" s="145" t="s">
        <v>204</v>
      </c>
      <c r="F645" s="145"/>
      <c r="G645" s="15" t="s">
        <v>205</v>
      </c>
      <c r="H645" s="16">
        <v>0.87880000000000003</v>
      </c>
      <c r="I645" s="17">
        <v>19.37</v>
      </c>
      <c r="J645" s="17">
        <v>17.02</v>
      </c>
    </row>
    <row r="646" spans="1:10" s="115" customFormat="1" ht="24" customHeight="1" x14ac:dyDescent="0.25">
      <c r="A646" s="122" t="s">
        <v>201</v>
      </c>
      <c r="B646" s="14" t="s">
        <v>224</v>
      </c>
      <c r="C646" s="122" t="s">
        <v>52</v>
      </c>
      <c r="D646" s="122" t="s">
        <v>225</v>
      </c>
      <c r="E646" s="145" t="s">
        <v>204</v>
      </c>
      <c r="F646" s="145"/>
      <c r="G646" s="15" t="s">
        <v>205</v>
      </c>
      <c r="H646" s="16">
        <v>0.44429999999999997</v>
      </c>
      <c r="I646" s="17">
        <v>15.35</v>
      </c>
      <c r="J646" s="17">
        <v>6.82</v>
      </c>
    </row>
    <row r="647" spans="1:10" s="115" customFormat="1" ht="24" customHeight="1" x14ac:dyDescent="0.25">
      <c r="A647" s="120" t="s">
        <v>228</v>
      </c>
      <c r="B647" s="21" t="s">
        <v>320</v>
      </c>
      <c r="C647" s="120" t="s">
        <v>52</v>
      </c>
      <c r="D647" s="120" t="s">
        <v>321</v>
      </c>
      <c r="E647" s="144" t="s">
        <v>229</v>
      </c>
      <c r="F647" s="144"/>
      <c r="G647" s="22" t="s">
        <v>46</v>
      </c>
      <c r="H647" s="23">
        <v>1</v>
      </c>
      <c r="I647" s="24">
        <v>124.86</v>
      </c>
      <c r="J647" s="24">
        <v>124.86</v>
      </c>
    </row>
    <row r="648" spans="1:10" s="115" customFormat="1" ht="36" customHeight="1" x14ac:dyDescent="0.25">
      <c r="A648" s="120" t="s">
        <v>228</v>
      </c>
      <c r="B648" s="21" t="s">
        <v>312</v>
      </c>
      <c r="C648" s="120" t="s">
        <v>52</v>
      </c>
      <c r="D648" s="120" t="s">
        <v>313</v>
      </c>
      <c r="E648" s="144" t="s">
        <v>229</v>
      </c>
      <c r="F648" s="144"/>
      <c r="G648" s="22" t="s">
        <v>46</v>
      </c>
      <c r="H648" s="23">
        <v>6</v>
      </c>
      <c r="I648" s="24">
        <v>8.5500000000000007</v>
      </c>
      <c r="J648" s="24">
        <v>51.3</v>
      </c>
    </row>
    <row r="649" spans="1:10" s="115" customFormat="1" ht="24" customHeight="1" x14ac:dyDescent="0.25">
      <c r="A649" s="120" t="s">
        <v>228</v>
      </c>
      <c r="B649" s="21" t="s">
        <v>322</v>
      </c>
      <c r="C649" s="120" t="s">
        <v>52</v>
      </c>
      <c r="D649" s="120" t="s">
        <v>323</v>
      </c>
      <c r="E649" s="144" t="s">
        <v>229</v>
      </c>
      <c r="F649" s="144"/>
      <c r="G649" s="22" t="s">
        <v>70</v>
      </c>
      <c r="H649" s="23">
        <v>7.6499999999999999E-2</v>
      </c>
      <c r="I649" s="24">
        <v>70.489999999999995</v>
      </c>
      <c r="J649" s="24">
        <v>5.39</v>
      </c>
    </row>
    <row r="650" spans="1:10" s="115" customFormat="1" x14ac:dyDescent="0.25">
      <c r="A650" s="121"/>
      <c r="B650" s="121"/>
      <c r="C650" s="121"/>
      <c r="D650" s="121"/>
      <c r="E650" s="121" t="s">
        <v>212</v>
      </c>
      <c r="F650" s="18">
        <v>8.5128446853641293</v>
      </c>
      <c r="G650" s="121" t="s">
        <v>213</v>
      </c>
      <c r="H650" s="18">
        <v>9.5500000000000007</v>
      </c>
      <c r="I650" s="121" t="s">
        <v>214</v>
      </c>
      <c r="J650" s="18">
        <v>18.059999999999999</v>
      </c>
    </row>
    <row r="651" spans="1:10" s="115" customFormat="1" x14ac:dyDescent="0.25">
      <c r="A651" s="121"/>
      <c r="B651" s="121"/>
      <c r="C651" s="121"/>
      <c r="D651" s="121"/>
      <c r="E651" s="121" t="s">
        <v>215</v>
      </c>
      <c r="F651" s="18">
        <v>44.95</v>
      </c>
      <c r="G651" s="121"/>
      <c r="H651" s="143" t="s">
        <v>216</v>
      </c>
      <c r="I651" s="143"/>
      <c r="J651" s="18">
        <v>250.34</v>
      </c>
    </row>
    <row r="652" spans="1:10" s="115" customFormat="1" ht="30" customHeight="1" thickBot="1" x14ac:dyDescent="0.3">
      <c r="A652" s="118"/>
      <c r="B652" s="118"/>
      <c r="C652" s="118"/>
      <c r="D652" s="118"/>
      <c r="E652" s="118"/>
      <c r="F652" s="118"/>
      <c r="G652" s="118" t="s">
        <v>217</v>
      </c>
      <c r="H652" s="19">
        <v>5</v>
      </c>
      <c r="I652" s="118" t="s">
        <v>218</v>
      </c>
      <c r="J652" s="119">
        <v>1251.7</v>
      </c>
    </row>
    <row r="653" spans="1:10" s="115" customFormat="1" ht="0.9" customHeight="1" thickTop="1" x14ac:dyDescent="0.25">
      <c r="A653" s="20"/>
      <c r="B653" s="20"/>
      <c r="C653" s="20"/>
      <c r="D653" s="20"/>
      <c r="E653" s="20"/>
      <c r="F653" s="20"/>
      <c r="G653" s="20"/>
      <c r="H653" s="20"/>
      <c r="I653" s="20"/>
      <c r="J653" s="20"/>
    </row>
    <row r="654" spans="1:10" s="115" customFormat="1" ht="18" customHeight="1" x14ac:dyDescent="0.25">
      <c r="A654" s="116" t="s">
        <v>714</v>
      </c>
      <c r="B654" s="101" t="s">
        <v>33</v>
      </c>
      <c r="C654" s="116" t="s">
        <v>34</v>
      </c>
      <c r="D654" s="116" t="s">
        <v>5</v>
      </c>
      <c r="E654" s="142" t="s">
        <v>198</v>
      </c>
      <c r="F654" s="142"/>
      <c r="G654" s="102" t="s">
        <v>35</v>
      </c>
      <c r="H654" s="101" t="s">
        <v>36</v>
      </c>
      <c r="I654" s="101" t="s">
        <v>37</v>
      </c>
      <c r="J654" s="101" t="s">
        <v>6</v>
      </c>
    </row>
    <row r="655" spans="1:10" s="115" customFormat="1" ht="24" customHeight="1" x14ac:dyDescent="0.25">
      <c r="A655" s="123" t="s">
        <v>199</v>
      </c>
      <c r="B655" s="9" t="s">
        <v>854</v>
      </c>
      <c r="C655" s="123" t="s">
        <v>40</v>
      </c>
      <c r="D655" s="123" t="s">
        <v>855</v>
      </c>
      <c r="E655" s="146" t="s">
        <v>303</v>
      </c>
      <c r="F655" s="146"/>
      <c r="G655" s="10" t="s">
        <v>768</v>
      </c>
      <c r="H655" s="13">
        <v>1</v>
      </c>
      <c r="I655" s="11">
        <v>374.37</v>
      </c>
      <c r="J655" s="11">
        <v>374.37</v>
      </c>
    </row>
    <row r="656" spans="1:10" s="115" customFormat="1" ht="24" customHeight="1" x14ac:dyDescent="0.25">
      <c r="A656" s="122" t="s">
        <v>201</v>
      </c>
      <c r="B656" s="14" t="s">
        <v>2145</v>
      </c>
      <c r="C656" s="122" t="s">
        <v>232</v>
      </c>
      <c r="D656" s="122" t="s">
        <v>1161</v>
      </c>
      <c r="E656" s="145" t="s">
        <v>1162</v>
      </c>
      <c r="F656" s="145"/>
      <c r="G656" s="15" t="s">
        <v>178</v>
      </c>
      <c r="H656" s="16">
        <v>1</v>
      </c>
      <c r="I656" s="17">
        <v>6.49</v>
      </c>
      <c r="J656" s="17">
        <v>6.49</v>
      </c>
    </row>
    <row r="657" spans="1:10" s="115" customFormat="1" ht="24" customHeight="1" x14ac:dyDescent="0.25">
      <c r="A657" s="122" t="s">
        <v>201</v>
      </c>
      <c r="B657" s="14" t="s">
        <v>308</v>
      </c>
      <c r="C657" s="122" t="s">
        <v>52</v>
      </c>
      <c r="D657" s="122" t="s">
        <v>309</v>
      </c>
      <c r="E657" s="145" t="s">
        <v>204</v>
      </c>
      <c r="F657" s="145"/>
      <c r="G657" s="15" t="s">
        <v>205</v>
      </c>
      <c r="H657" s="16">
        <v>1.8</v>
      </c>
      <c r="I657" s="17">
        <v>19.37</v>
      </c>
      <c r="J657" s="17">
        <v>34.86</v>
      </c>
    </row>
    <row r="658" spans="1:10" s="115" customFormat="1" ht="24" customHeight="1" x14ac:dyDescent="0.25">
      <c r="A658" s="122" t="s">
        <v>201</v>
      </c>
      <c r="B658" s="14" t="s">
        <v>224</v>
      </c>
      <c r="C658" s="122" t="s">
        <v>52</v>
      </c>
      <c r="D658" s="122" t="s">
        <v>225</v>
      </c>
      <c r="E658" s="145" t="s">
        <v>204</v>
      </c>
      <c r="F658" s="145"/>
      <c r="G658" s="15" t="s">
        <v>205</v>
      </c>
      <c r="H658" s="16">
        <v>1.8</v>
      </c>
      <c r="I658" s="17">
        <v>15.35</v>
      </c>
      <c r="J658" s="17">
        <v>27.63</v>
      </c>
    </row>
    <row r="659" spans="1:10" s="115" customFormat="1" ht="24" customHeight="1" x14ac:dyDescent="0.25">
      <c r="A659" s="120" t="s">
        <v>228</v>
      </c>
      <c r="B659" s="21" t="s">
        <v>1163</v>
      </c>
      <c r="C659" s="120" t="s">
        <v>52</v>
      </c>
      <c r="D659" s="120" t="s">
        <v>1164</v>
      </c>
      <c r="E659" s="144" t="s">
        <v>229</v>
      </c>
      <c r="F659" s="144"/>
      <c r="G659" s="22" t="s">
        <v>46</v>
      </c>
      <c r="H659" s="23">
        <v>1</v>
      </c>
      <c r="I659" s="24">
        <v>28.5</v>
      </c>
      <c r="J659" s="24">
        <v>28.5</v>
      </c>
    </row>
    <row r="660" spans="1:10" s="115" customFormat="1" ht="24" customHeight="1" x14ac:dyDescent="0.25">
      <c r="A660" s="120" t="s">
        <v>228</v>
      </c>
      <c r="B660" s="21" t="s">
        <v>1165</v>
      </c>
      <c r="C660" s="120" t="s">
        <v>232</v>
      </c>
      <c r="D660" s="120" t="s">
        <v>1166</v>
      </c>
      <c r="E660" s="144" t="s">
        <v>229</v>
      </c>
      <c r="F660" s="144"/>
      <c r="G660" s="22" t="s">
        <v>178</v>
      </c>
      <c r="H660" s="23">
        <v>1</v>
      </c>
      <c r="I660" s="24">
        <v>136.75</v>
      </c>
      <c r="J660" s="24">
        <v>136.75</v>
      </c>
    </row>
    <row r="661" spans="1:10" s="115" customFormat="1" ht="24" customHeight="1" x14ac:dyDescent="0.25">
      <c r="A661" s="120" t="s">
        <v>228</v>
      </c>
      <c r="B661" s="21" t="s">
        <v>1167</v>
      </c>
      <c r="C661" s="120" t="s">
        <v>52</v>
      </c>
      <c r="D661" s="120" t="s">
        <v>1168</v>
      </c>
      <c r="E661" s="144" t="s">
        <v>229</v>
      </c>
      <c r="F661" s="144"/>
      <c r="G661" s="22" t="s">
        <v>46</v>
      </c>
      <c r="H661" s="23">
        <v>1</v>
      </c>
      <c r="I661" s="24">
        <v>114</v>
      </c>
      <c r="J661" s="24">
        <v>114</v>
      </c>
    </row>
    <row r="662" spans="1:10" s="115" customFormat="1" ht="24" customHeight="1" x14ac:dyDescent="0.25">
      <c r="A662" s="120" t="s">
        <v>228</v>
      </c>
      <c r="B662" s="21" t="s">
        <v>1169</v>
      </c>
      <c r="C662" s="120" t="s">
        <v>52</v>
      </c>
      <c r="D662" s="120" t="s">
        <v>1170</v>
      </c>
      <c r="E662" s="144" t="s">
        <v>229</v>
      </c>
      <c r="F662" s="144"/>
      <c r="G662" s="22" t="s">
        <v>46</v>
      </c>
      <c r="H662" s="23">
        <v>1</v>
      </c>
      <c r="I662" s="24">
        <v>26.14</v>
      </c>
      <c r="J662" s="24">
        <v>26.14</v>
      </c>
    </row>
    <row r="663" spans="1:10" s="115" customFormat="1" x14ac:dyDescent="0.25">
      <c r="A663" s="121"/>
      <c r="B663" s="121"/>
      <c r="C663" s="121"/>
      <c r="D663" s="121"/>
      <c r="E663" s="121" t="s">
        <v>212</v>
      </c>
      <c r="F663" s="18">
        <v>22.700919160971011</v>
      </c>
      <c r="G663" s="121" t="s">
        <v>213</v>
      </c>
      <c r="H663" s="18">
        <v>25.46</v>
      </c>
      <c r="I663" s="121" t="s">
        <v>214</v>
      </c>
      <c r="J663" s="18">
        <v>48.16</v>
      </c>
    </row>
    <row r="664" spans="1:10" s="115" customFormat="1" x14ac:dyDescent="0.25">
      <c r="A664" s="121"/>
      <c r="B664" s="121"/>
      <c r="C664" s="121"/>
      <c r="D664" s="121"/>
      <c r="E664" s="121" t="s">
        <v>215</v>
      </c>
      <c r="F664" s="18">
        <v>81.94</v>
      </c>
      <c r="G664" s="121"/>
      <c r="H664" s="143" t="s">
        <v>216</v>
      </c>
      <c r="I664" s="143"/>
      <c r="J664" s="18">
        <v>456.31</v>
      </c>
    </row>
    <row r="665" spans="1:10" s="115" customFormat="1" ht="30" customHeight="1" thickBot="1" x14ac:dyDescent="0.3">
      <c r="A665" s="118"/>
      <c r="B665" s="118"/>
      <c r="C665" s="118"/>
      <c r="D665" s="118"/>
      <c r="E665" s="118"/>
      <c r="F665" s="118"/>
      <c r="G665" s="118" t="s">
        <v>217</v>
      </c>
      <c r="H665" s="19">
        <v>2</v>
      </c>
      <c r="I665" s="118" t="s">
        <v>218</v>
      </c>
      <c r="J665" s="119">
        <v>912.62</v>
      </c>
    </row>
    <row r="666" spans="1:10" s="115" customFormat="1" ht="0.9" customHeight="1" thickTop="1" x14ac:dyDescent="0.25">
      <c r="A666" s="20"/>
      <c r="B666" s="20"/>
      <c r="C666" s="20"/>
      <c r="D666" s="20"/>
      <c r="E666" s="20"/>
      <c r="F666" s="20"/>
      <c r="G666" s="20"/>
      <c r="H666" s="20"/>
      <c r="I666" s="20"/>
      <c r="J666" s="20"/>
    </row>
    <row r="667" spans="1:10" s="115" customFormat="1" ht="18" customHeight="1" x14ac:dyDescent="0.25">
      <c r="A667" s="116" t="s">
        <v>715</v>
      </c>
      <c r="B667" s="101" t="s">
        <v>33</v>
      </c>
      <c r="C667" s="116" t="s">
        <v>34</v>
      </c>
      <c r="D667" s="116" t="s">
        <v>5</v>
      </c>
      <c r="E667" s="142" t="s">
        <v>198</v>
      </c>
      <c r="F667" s="142"/>
      <c r="G667" s="102" t="s">
        <v>35</v>
      </c>
      <c r="H667" s="101" t="s">
        <v>36</v>
      </c>
      <c r="I667" s="101" t="s">
        <v>37</v>
      </c>
      <c r="J667" s="101" t="s">
        <v>6</v>
      </c>
    </row>
    <row r="668" spans="1:10" s="115" customFormat="1" ht="36" customHeight="1" x14ac:dyDescent="0.25">
      <c r="A668" s="123" t="s">
        <v>199</v>
      </c>
      <c r="B668" s="9" t="s">
        <v>856</v>
      </c>
      <c r="C668" s="123" t="s">
        <v>52</v>
      </c>
      <c r="D668" s="123" t="s">
        <v>857</v>
      </c>
      <c r="E668" s="146" t="s">
        <v>303</v>
      </c>
      <c r="F668" s="146"/>
      <c r="G668" s="10" t="s">
        <v>46</v>
      </c>
      <c r="H668" s="13">
        <v>1</v>
      </c>
      <c r="I668" s="11">
        <v>480.54</v>
      </c>
      <c r="J668" s="11">
        <v>480.54</v>
      </c>
    </row>
    <row r="669" spans="1:10" s="115" customFormat="1" ht="24" customHeight="1" x14ac:dyDescent="0.25">
      <c r="A669" s="122" t="s">
        <v>201</v>
      </c>
      <c r="B669" s="14" t="s">
        <v>308</v>
      </c>
      <c r="C669" s="122" t="s">
        <v>52</v>
      </c>
      <c r="D669" s="122" t="s">
        <v>309</v>
      </c>
      <c r="E669" s="145" t="s">
        <v>204</v>
      </c>
      <c r="F669" s="145"/>
      <c r="G669" s="15" t="s">
        <v>205</v>
      </c>
      <c r="H669" s="16">
        <v>1.4228000000000001</v>
      </c>
      <c r="I669" s="17">
        <v>19.37</v>
      </c>
      <c r="J669" s="17">
        <v>27.55</v>
      </c>
    </row>
    <row r="670" spans="1:10" s="115" customFormat="1" ht="24" customHeight="1" x14ac:dyDescent="0.25">
      <c r="A670" s="122" t="s">
        <v>201</v>
      </c>
      <c r="B670" s="14" t="s">
        <v>224</v>
      </c>
      <c r="C670" s="122" t="s">
        <v>52</v>
      </c>
      <c r="D670" s="122" t="s">
        <v>225</v>
      </c>
      <c r="E670" s="145" t="s">
        <v>204</v>
      </c>
      <c r="F670" s="145"/>
      <c r="G670" s="15" t="s">
        <v>205</v>
      </c>
      <c r="H670" s="16">
        <v>0.44829999999999998</v>
      </c>
      <c r="I670" s="17">
        <v>15.35</v>
      </c>
      <c r="J670" s="17">
        <v>6.88</v>
      </c>
    </row>
    <row r="671" spans="1:10" s="115" customFormat="1" ht="24" customHeight="1" x14ac:dyDescent="0.25">
      <c r="A671" s="120" t="s">
        <v>228</v>
      </c>
      <c r="B671" s="21" t="s">
        <v>1171</v>
      </c>
      <c r="C671" s="120" t="s">
        <v>52</v>
      </c>
      <c r="D671" s="120" t="s">
        <v>1172</v>
      </c>
      <c r="E671" s="144" t="s">
        <v>229</v>
      </c>
      <c r="F671" s="144"/>
      <c r="G671" s="22" t="s">
        <v>46</v>
      </c>
      <c r="H671" s="23">
        <v>1</v>
      </c>
      <c r="I671" s="24">
        <v>369.16</v>
      </c>
      <c r="J671" s="24">
        <v>369.16</v>
      </c>
    </row>
    <row r="672" spans="1:10" s="115" customFormat="1" ht="36" customHeight="1" x14ac:dyDescent="0.25">
      <c r="A672" s="120" t="s">
        <v>228</v>
      </c>
      <c r="B672" s="21" t="s">
        <v>312</v>
      </c>
      <c r="C672" s="120" t="s">
        <v>52</v>
      </c>
      <c r="D672" s="120" t="s">
        <v>313</v>
      </c>
      <c r="E672" s="144" t="s">
        <v>229</v>
      </c>
      <c r="F672" s="144"/>
      <c r="G672" s="22" t="s">
        <v>46</v>
      </c>
      <c r="H672" s="23">
        <v>9</v>
      </c>
      <c r="I672" s="24">
        <v>8.5500000000000007</v>
      </c>
      <c r="J672" s="24">
        <v>76.95</v>
      </c>
    </row>
    <row r="673" spans="1:10" s="115" customFormat="1" x14ac:dyDescent="0.25">
      <c r="A673" s="121"/>
      <c r="B673" s="121"/>
      <c r="C673" s="121"/>
      <c r="D673" s="121"/>
      <c r="E673" s="121" t="s">
        <v>212</v>
      </c>
      <c r="F673" s="18">
        <v>12.411029931652132</v>
      </c>
      <c r="G673" s="121" t="s">
        <v>213</v>
      </c>
      <c r="H673" s="18">
        <v>13.92</v>
      </c>
      <c r="I673" s="121" t="s">
        <v>214</v>
      </c>
      <c r="J673" s="18">
        <v>26.33</v>
      </c>
    </row>
    <row r="674" spans="1:10" s="115" customFormat="1" x14ac:dyDescent="0.25">
      <c r="A674" s="121"/>
      <c r="B674" s="121"/>
      <c r="C674" s="121"/>
      <c r="D674" s="121"/>
      <c r="E674" s="121" t="s">
        <v>215</v>
      </c>
      <c r="F674" s="18">
        <v>105.19</v>
      </c>
      <c r="G674" s="121"/>
      <c r="H674" s="143" t="s">
        <v>216</v>
      </c>
      <c r="I674" s="143"/>
      <c r="J674" s="18">
        <v>585.73</v>
      </c>
    </row>
    <row r="675" spans="1:10" s="115" customFormat="1" ht="30" customHeight="1" thickBot="1" x14ac:dyDescent="0.3">
      <c r="A675" s="118"/>
      <c r="B675" s="118"/>
      <c r="C675" s="118"/>
      <c r="D675" s="118"/>
      <c r="E675" s="118"/>
      <c r="F675" s="118"/>
      <c r="G675" s="118" t="s">
        <v>217</v>
      </c>
      <c r="H675" s="19">
        <v>2</v>
      </c>
      <c r="I675" s="118" t="s">
        <v>218</v>
      </c>
      <c r="J675" s="119">
        <v>1171.46</v>
      </c>
    </row>
    <row r="676" spans="1:10" s="115" customFormat="1" ht="0.9" customHeight="1" thickTop="1" x14ac:dyDescent="0.25">
      <c r="A676" s="20"/>
      <c r="B676" s="20"/>
      <c r="C676" s="20"/>
      <c r="D676" s="20"/>
      <c r="E676" s="20"/>
      <c r="F676" s="20"/>
      <c r="G676" s="20"/>
      <c r="H676" s="20"/>
      <c r="I676" s="20"/>
      <c r="J676" s="20"/>
    </row>
    <row r="677" spans="1:10" s="115" customFormat="1" ht="24" customHeight="1" x14ac:dyDescent="0.25">
      <c r="A677" s="117" t="s">
        <v>20</v>
      </c>
      <c r="B677" s="117"/>
      <c r="C677" s="117"/>
      <c r="D677" s="117" t="s">
        <v>758</v>
      </c>
      <c r="E677" s="117"/>
      <c r="F677" s="139"/>
      <c r="G677" s="139"/>
      <c r="H677" s="5"/>
      <c r="I677" s="117"/>
      <c r="J677" s="6">
        <v>113498.07</v>
      </c>
    </row>
    <row r="678" spans="1:10" s="115" customFormat="1" ht="18" customHeight="1" x14ac:dyDescent="0.25">
      <c r="A678" s="116" t="s">
        <v>93</v>
      </c>
      <c r="B678" s="101" t="s">
        <v>33</v>
      </c>
      <c r="C678" s="116" t="s">
        <v>34</v>
      </c>
      <c r="D678" s="116" t="s">
        <v>5</v>
      </c>
      <c r="E678" s="142" t="s">
        <v>198</v>
      </c>
      <c r="F678" s="142"/>
      <c r="G678" s="102" t="s">
        <v>35</v>
      </c>
      <c r="H678" s="101" t="s">
        <v>36</v>
      </c>
      <c r="I678" s="101" t="s">
        <v>37</v>
      </c>
      <c r="J678" s="101" t="s">
        <v>6</v>
      </c>
    </row>
    <row r="679" spans="1:10" s="115" customFormat="1" ht="48" customHeight="1" x14ac:dyDescent="0.25">
      <c r="A679" s="123" t="s">
        <v>199</v>
      </c>
      <c r="B679" s="9" t="s">
        <v>858</v>
      </c>
      <c r="C679" s="123" t="s">
        <v>52</v>
      </c>
      <c r="D679" s="123" t="s">
        <v>859</v>
      </c>
      <c r="E679" s="146" t="s">
        <v>1173</v>
      </c>
      <c r="F679" s="146"/>
      <c r="G679" s="10" t="s">
        <v>44</v>
      </c>
      <c r="H679" s="13">
        <v>1</v>
      </c>
      <c r="I679" s="11">
        <v>432.08</v>
      </c>
      <c r="J679" s="11">
        <v>432.08</v>
      </c>
    </row>
    <row r="680" spans="1:10" s="115" customFormat="1" ht="24" customHeight="1" x14ac:dyDescent="0.25">
      <c r="A680" s="122" t="s">
        <v>201</v>
      </c>
      <c r="B680" s="14" t="s">
        <v>224</v>
      </c>
      <c r="C680" s="122" t="s">
        <v>52</v>
      </c>
      <c r="D680" s="122" t="s">
        <v>225</v>
      </c>
      <c r="E680" s="145" t="s">
        <v>204</v>
      </c>
      <c r="F680" s="145"/>
      <c r="G680" s="15" t="s">
        <v>205</v>
      </c>
      <c r="H680" s="16">
        <v>0.48</v>
      </c>
      <c r="I680" s="17">
        <v>15.35</v>
      </c>
      <c r="J680" s="17">
        <v>7.36</v>
      </c>
    </row>
    <row r="681" spans="1:10" s="115" customFormat="1" ht="24" customHeight="1" x14ac:dyDescent="0.25">
      <c r="A681" s="122" t="s">
        <v>201</v>
      </c>
      <c r="B681" s="14" t="s">
        <v>278</v>
      </c>
      <c r="C681" s="122" t="s">
        <v>52</v>
      </c>
      <c r="D681" s="122" t="s">
        <v>279</v>
      </c>
      <c r="E681" s="145" t="s">
        <v>204</v>
      </c>
      <c r="F681" s="145"/>
      <c r="G681" s="15" t="s">
        <v>205</v>
      </c>
      <c r="H681" s="16">
        <v>0.96</v>
      </c>
      <c r="I681" s="17">
        <v>19.850000000000001</v>
      </c>
      <c r="J681" s="17">
        <v>19.05</v>
      </c>
    </row>
    <row r="682" spans="1:10" s="115" customFormat="1" ht="48" customHeight="1" x14ac:dyDescent="0.25">
      <c r="A682" s="120" t="s">
        <v>228</v>
      </c>
      <c r="B682" s="21" t="s">
        <v>1174</v>
      </c>
      <c r="C682" s="120" t="s">
        <v>52</v>
      </c>
      <c r="D682" s="120" t="s">
        <v>1175</v>
      </c>
      <c r="E682" s="144" t="s">
        <v>229</v>
      </c>
      <c r="F682" s="144"/>
      <c r="G682" s="22" t="s">
        <v>46</v>
      </c>
      <c r="H682" s="23">
        <v>0.55600000000000005</v>
      </c>
      <c r="I682" s="24">
        <v>707.02</v>
      </c>
      <c r="J682" s="24">
        <v>393.1</v>
      </c>
    </row>
    <row r="683" spans="1:10" s="115" customFormat="1" ht="36" customHeight="1" x14ac:dyDescent="0.25">
      <c r="A683" s="120" t="s">
        <v>228</v>
      </c>
      <c r="B683" s="21" t="s">
        <v>1176</v>
      </c>
      <c r="C683" s="120" t="s">
        <v>52</v>
      </c>
      <c r="D683" s="120" t="s">
        <v>1177</v>
      </c>
      <c r="E683" s="144" t="s">
        <v>229</v>
      </c>
      <c r="F683" s="144"/>
      <c r="G683" s="22" t="s">
        <v>46</v>
      </c>
      <c r="H683" s="23">
        <v>7.3</v>
      </c>
      <c r="I683" s="24">
        <v>0.09</v>
      </c>
      <c r="J683" s="24">
        <v>0.65</v>
      </c>
    </row>
    <row r="684" spans="1:10" s="115" customFormat="1" ht="24" customHeight="1" x14ac:dyDescent="0.25">
      <c r="A684" s="120" t="s">
        <v>228</v>
      </c>
      <c r="B684" s="21" t="s">
        <v>1178</v>
      </c>
      <c r="C684" s="120" t="s">
        <v>52</v>
      </c>
      <c r="D684" s="120" t="s">
        <v>1179</v>
      </c>
      <c r="E684" s="144" t="s">
        <v>229</v>
      </c>
      <c r="F684" s="144"/>
      <c r="G684" s="22" t="s">
        <v>46</v>
      </c>
      <c r="H684" s="23">
        <v>0.56000000000000005</v>
      </c>
      <c r="I684" s="24">
        <v>21.29</v>
      </c>
      <c r="J684" s="24">
        <v>11.92</v>
      </c>
    </row>
    <row r="685" spans="1:10" s="115" customFormat="1" x14ac:dyDescent="0.25">
      <c r="A685" s="121"/>
      <c r="B685" s="121"/>
      <c r="C685" s="121"/>
      <c r="D685" s="121"/>
      <c r="E685" s="121" t="s">
        <v>212</v>
      </c>
      <c r="F685" s="18">
        <v>9.2858826302144717</v>
      </c>
      <c r="G685" s="121" t="s">
        <v>213</v>
      </c>
      <c r="H685" s="18">
        <v>10.41</v>
      </c>
      <c r="I685" s="121" t="s">
        <v>214</v>
      </c>
      <c r="J685" s="18">
        <v>19.7</v>
      </c>
    </row>
    <row r="686" spans="1:10" s="115" customFormat="1" x14ac:dyDescent="0.25">
      <c r="A686" s="121"/>
      <c r="B686" s="121"/>
      <c r="C686" s="121"/>
      <c r="D686" s="121"/>
      <c r="E686" s="121" t="s">
        <v>215</v>
      </c>
      <c r="F686" s="18">
        <v>94.58</v>
      </c>
      <c r="G686" s="121"/>
      <c r="H686" s="143" t="s">
        <v>216</v>
      </c>
      <c r="I686" s="143"/>
      <c r="J686" s="18">
        <v>526.66</v>
      </c>
    </row>
    <row r="687" spans="1:10" s="115" customFormat="1" ht="30" customHeight="1" thickBot="1" x14ac:dyDescent="0.3">
      <c r="A687" s="118"/>
      <c r="B687" s="118"/>
      <c r="C687" s="118"/>
      <c r="D687" s="118"/>
      <c r="E687" s="118"/>
      <c r="F687" s="118"/>
      <c r="G687" s="118" t="s">
        <v>217</v>
      </c>
      <c r="H687" s="19">
        <v>131.85</v>
      </c>
      <c r="I687" s="118" t="s">
        <v>218</v>
      </c>
      <c r="J687" s="119">
        <v>69440.12</v>
      </c>
    </row>
    <row r="688" spans="1:10" s="115" customFormat="1" ht="0.9" customHeight="1" thickTop="1" x14ac:dyDescent="0.25">
      <c r="A688" s="20"/>
      <c r="B688" s="20"/>
      <c r="C688" s="20"/>
      <c r="D688" s="20"/>
      <c r="E688" s="20"/>
      <c r="F688" s="20"/>
      <c r="G688" s="20"/>
      <c r="H688" s="20"/>
      <c r="I688" s="20"/>
      <c r="J688" s="20"/>
    </row>
    <row r="689" spans="1:10" s="115" customFormat="1" ht="18" customHeight="1" x14ac:dyDescent="0.25">
      <c r="A689" s="116" t="s">
        <v>94</v>
      </c>
      <c r="B689" s="101" t="s">
        <v>33</v>
      </c>
      <c r="C689" s="116" t="s">
        <v>34</v>
      </c>
      <c r="D689" s="116" t="s">
        <v>5</v>
      </c>
      <c r="E689" s="142" t="s">
        <v>198</v>
      </c>
      <c r="F689" s="142"/>
      <c r="G689" s="102" t="s">
        <v>35</v>
      </c>
      <c r="H689" s="101" t="s">
        <v>36</v>
      </c>
      <c r="I689" s="101" t="s">
        <v>37</v>
      </c>
      <c r="J689" s="101" t="s">
        <v>6</v>
      </c>
    </row>
    <row r="690" spans="1:10" s="115" customFormat="1" ht="24" customHeight="1" x14ac:dyDescent="0.25">
      <c r="A690" s="123" t="s">
        <v>199</v>
      </c>
      <c r="B690" s="9" t="s">
        <v>860</v>
      </c>
      <c r="C690" s="123" t="s">
        <v>52</v>
      </c>
      <c r="D690" s="123" t="s">
        <v>861</v>
      </c>
      <c r="E690" s="146" t="s">
        <v>223</v>
      </c>
      <c r="F690" s="146"/>
      <c r="G690" s="10" t="s">
        <v>45</v>
      </c>
      <c r="H690" s="13">
        <v>1</v>
      </c>
      <c r="I690" s="11">
        <v>28.57</v>
      </c>
      <c r="J690" s="11">
        <v>28.57</v>
      </c>
    </row>
    <row r="691" spans="1:10" s="115" customFormat="1" ht="24" customHeight="1" x14ac:dyDescent="0.25">
      <c r="A691" s="122" t="s">
        <v>201</v>
      </c>
      <c r="B691" s="14" t="s">
        <v>1180</v>
      </c>
      <c r="C691" s="122" t="s">
        <v>52</v>
      </c>
      <c r="D691" s="122" t="s">
        <v>1181</v>
      </c>
      <c r="E691" s="145" t="s">
        <v>223</v>
      </c>
      <c r="F691" s="145"/>
      <c r="G691" s="15" t="s">
        <v>44</v>
      </c>
      <c r="H691" s="16">
        <v>0.122</v>
      </c>
      <c r="I691" s="17">
        <v>125.5</v>
      </c>
      <c r="J691" s="17">
        <v>15.31</v>
      </c>
    </row>
    <row r="692" spans="1:10" s="115" customFormat="1" ht="36" customHeight="1" x14ac:dyDescent="0.25">
      <c r="A692" s="122" t="s">
        <v>201</v>
      </c>
      <c r="B692" s="14" t="s">
        <v>1182</v>
      </c>
      <c r="C692" s="122" t="s">
        <v>52</v>
      </c>
      <c r="D692" s="122" t="s">
        <v>1183</v>
      </c>
      <c r="E692" s="145" t="s">
        <v>223</v>
      </c>
      <c r="F692" s="145"/>
      <c r="G692" s="15" t="s">
        <v>70</v>
      </c>
      <c r="H692" s="16">
        <v>0.308</v>
      </c>
      <c r="I692" s="17">
        <v>11.42</v>
      </c>
      <c r="J692" s="17">
        <v>3.51</v>
      </c>
    </row>
    <row r="693" spans="1:10" s="115" customFormat="1" ht="36" customHeight="1" x14ac:dyDescent="0.25">
      <c r="A693" s="122" t="s">
        <v>201</v>
      </c>
      <c r="B693" s="14" t="s">
        <v>326</v>
      </c>
      <c r="C693" s="122" t="s">
        <v>52</v>
      </c>
      <c r="D693" s="122" t="s">
        <v>327</v>
      </c>
      <c r="E693" s="145" t="s">
        <v>223</v>
      </c>
      <c r="F693" s="145"/>
      <c r="G693" s="15" t="s">
        <v>58</v>
      </c>
      <c r="H693" s="16">
        <v>1.2E-2</v>
      </c>
      <c r="I693" s="17">
        <v>364.98</v>
      </c>
      <c r="J693" s="17">
        <v>4.37</v>
      </c>
    </row>
    <row r="694" spans="1:10" s="115" customFormat="1" ht="48" customHeight="1" x14ac:dyDescent="0.25">
      <c r="A694" s="122" t="s">
        <v>201</v>
      </c>
      <c r="B694" s="14" t="s">
        <v>1184</v>
      </c>
      <c r="C694" s="122" t="s">
        <v>52</v>
      </c>
      <c r="D694" s="122" t="s">
        <v>1185</v>
      </c>
      <c r="E694" s="145" t="s">
        <v>204</v>
      </c>
      <c r="F694" s="145"/>
      <c r="G694" s="15" t="s">
        <v>58</v>
      </c>
      <c r="H694" s="16">
        <v>1.9E-3</v>
      </c>
      <c r="I694" s="17">
        <v>408.02</v>
      </c>
      <c r="J694" s="17">
        <v>0.77</v>
      </c>
    </row>
    <row r="695" spans="1:10" s="115" customFormat="1" ht="24" customHeight="1" x14ac:dyDescent="0.25">
      <c r="A695" s="122" t="s">
        <v>201</v>
      </c>
      <c r="B695" s="14" t="s">
        <v>224</v>
      </c>
      <c r="C695" s="122" t="s">
        <v>52</v>
      </c>
      <c r="D695" s="122" t="s">
        <v>225</v>
      </c>
      <c r="E695" s="145" t="s">
        <v>204</v>
      </c>
      <c r="F695" s="145"/>
      <c r="G695" s="15" t="s">
        <v>205</v>
      </c>
      <c r="H695" s="16">
        <v>0.107</v>
      </c>
      <c r="I695" s="17">
        <v>15.35</v>
      </c>
      <c r="J695" s="17">
        <v>1.64</v>
      </c>
    </row>
    <row r="696" spans="1:10" s="115" customFormat="1" ht="24" customHeight="1" x14ac:dyDescent="0.25">
      <c r="A696" s="122" t="s">
        <v>201</v>
      </c>
      <c r="B696" s="14" t="s">
        <v>278</v>
      </c>
      <c r="C696" s="122" t="s">
        <v>52</v>
      </c>
      <c r="D696" s="122" t="s">
        <v>279</v>
      </c>
      <c r="E696" s="145" t="s">
        <v>204</v>
      </c>
      <c r="F696" s="145"/>
      <c r="G696" s="15" t="s">
        <v>205</v>
      </c>
      <c r="H696" s="16">
        <v>9.4E-2</v>
      </c>
      <c r="I696" s="17">
        <v>19.850000000000001</v>
      </c>
      <c r="J696" s="17">
        <v>1.86</v>
      </c>
    </row>
    <row r="697" spans="1:10" s="115" customFormat="1" ht="24" customHeight="1" x14ac:dyDescent="0.25">
      <c r="A697" s="120" t="s">
        <v>228</v>
      </c>
      <c r="B697" s="21" t="s">
        <v>328</v>
      </c>
      <c r="C697" s="120" t="s">
        <v>52</v>
      </c>
      <c r="D697" s="120" t="s">
        <v>329</v>
      </c>
      <c r="E697" s="144" t="s">
        <v>229</v>
      </c>
      <c r="F697" s="144"/>
      <c r="G697" s="22" t="s">
        <v>270</v>
      </c>
      <c r="H697" s="23">
        <v>5.0000000000000001E-3</v>
      </c>
      <c r="I697" s="24">
        <v>6.46</v>
      </c>
      <c r="J697" s="24">
        <v>0.03</v>
      </c>
    </row>
    <row r="698" spans="1:10" s="115" customFormat="1" ht="36" customHeight="1" x14ac:dyDescent="0.25">
      <c r="A698" s="120" t="s">
        <v>228</v>
      </c>
      <c r="B698" s="21" t="s">
        <v>288</v>
      </c>
      <c r="C698" s="120" t="s">
        <v>52</v>
      </c>
      <c r="D698" s="120" t="s">
        <v>289</v>
      </c>
      <c r="E698" s="144" t="s">
        <v>229</v>
      </c>
      <c r="F698" s="144"/>
      <c r="G698" s="22" t="s">
        <v>46</v>
      </c>
      <c r="H698" s="23">
        <v>6</v>
      </c>
      <c r="I698" s="24">
        <v>0.18</v>
      </c>
      <c r="J698" s="24">
        <v>1.08</v>
      </c>
    </row>
    <row r="699" spans="1:10" s="115" customFormat="1" x14ac:dyDescent="0.25">
      <c r="A699" s="121"/>
      <c r="B699" s="121"/>
      <c r="C699" s="121"/>
      <c r="D699" s="121"/>
      <c r="E699" s="121" t="s">
        <v>212</v>
      </c>
      <c r="F699" s="18">
        <v>2.7857647890643413</v>
      </c>
      <c r="G699" s="121" t="s">
        <v>213</v>
      </c>
      <c r="H699" s="18">
        <v>3.12</v>
      </c>
      <c r="I699" s="121" t="s">
        <v>214</v>
      </c>
      <c r="J699" s="18">
        <v>5.91</v>
      </c>
    </row>
    <row r="700" spans="1:10" s="115" customFormat="1" x14ac:dyDescent="0.25">
      <c r="A700" s="121"/>
      <c r="B700" s="121"/>
      <c r="C700" s="121"/>
      <c r="D700" s="121"/>
      <c r="E700" s="121" t="s">
        <v>215</v>
      </c>
      <c r="F700" s="18">
        <v>6.25</v>
      </c>
      <c r="G700" s="121"/>
      <c r="H700" s="143" t="s">
        <v>216</v>
      </c>
      <c r="I700" s="143"/>
      <c r="J700" s="18">
        <v>34.82</v>
      </c>
    </row>
    <row r="701" spans="1:10" s="115" customFormat="1" ht="30" customHeight="1" thickBot="1" x14ac:dyDescent="0.3">
      <c r="A701" s="118"/>
      <c r="B701" s="118"/>
      <c r="C701" s="118"/>
      <c r="D701" s="118"/>
      <c r="E701" s="118"/>
      <c r="F701" s="118"/>
      <c r="G701" s="118" t="s">
        <v>217</v>
      </c>
      <c r="H701" s="19">
        <v>193.84</v>
      </c>
      <c r="I701" s="118" t="s">
        <v>218</v>
      </c>
      <c r="J701" s="119">
        <v>6749.5</v>
      </c>
    </row>
    <row r="702" spans="1:10" s="115" customFormat="1" ht="0.9" customHeight="1" thickTop="1" x14ac:dyDescent="0.25">
      <c r="A702" s="20"/>
      <c r="B702" s="20"/>
      <c r="C702" s="20"/>
      <c r="D702" s="20"/>
      <c r="E702" s="20"/>
      <c r="F702" s="20"/>
      <c r="G702" s="20"/>
      <c r="H702" s="20"/>
      <c r="I702" s="20"/>
      <c r="J702" s="20"/>
    </row>
    <row r="703" spans="1:10" s="115" customFormat="1" ht="18" customHeight="1" x14ac:dyDescent="0.25">
      <c r="A703" s="116" t="s">
        <v>95</v>
      </c>
      <c r="B703" s="101" t="s">
        <v>33</v>
      </c>
      <c r="C703" s="116" t="s">
        <v>34</v>
      </c>
      <c r="D703" s="116" t="s">
        <v>5</v>
      </c>
      <c r="E703" s="142" t="s">
        <v>198</v>
      </c>
      <c r="F703" s="142"/>
      <c r="G703" s="102" t="s">
        <v>35</v>
      </c>
      <c r="H703" s="101" t="s">
        <v>36</v>
      </c>
      <c r="I703" s="101" t="s">
        <v>37</v>
      </c>
      <c r="J703" s="101" t="s">
        <v>6</v>
      </c>
    </row>
    <row r="704" spans="1:10" s="115" customFormat="1" ht="24" customHeight="1" x14ac:dyDescent="0.25">
      <c r="A704" s="123" t="s">
        <v>199</v>
      </c>
      <c r="B704" s="9" t="s">
        <v>862</v>
      </c>
      <c r="C704" s="123" t="s">
        <v>52</v>
      </c>
      <c r="D704" s="123" t="s">
        <v>863</v>
      </c>
      <c r="E704" s="146" t="s">
        <v>223</v>
      </c>
      <c r="F704" s="146"/>
      <c r="G704" s="10" t="s">
        <v>45</v>
      </c>
      <c r="H704" s="13">
        <v>1</v>
      </c>
      <c r="I704" s="11">
        <v>45.92</v>
      </c>
      <c r="J704" s="11">
        <v>45.92</v>
      </c>
    </row>
    <row r="705" spans="1:10" s="115" customFormat="1" ht="24" customHeight="1" x14ac:dyDescent="0.25">
      <c r="A705" s="122" t="s">
        <v>201</v>
      </c>
      <c r="B705" s="14" t="s">
        <v>1180</v>
      </c>
      <c r="C705" s="122" t="s">
        <v>52</v>
      </c>
      <c r="D705" s="122" t="s">
        <v>1181</v>
      </c>
      <c r="E705" s="145" t="s">
        <v>223</v>
      </c>
      <c r="F705" s="145"/>
      <c r="G705" s="15" t="s">
        <v>44</v>
      </c>
      <c r="H705" s="16">
        <v>0.21299999999999999</v>
      </c>
      <c r="I705" s="17">
        <v>125.5</v>
      </c>
      <c r="J705" s="17">
        <v>26.73</v>
      </c>
    </row>
    <row r="706" spans="1:10" s="115" customFormat="1" ht="36" customHeight="1" x14ac:dyDescent="0.25">
      <c r="A706" s="122" t="s">
        <v>201</v>
      </c>
      <c r="B706" s="14" t="s">
        <v>1186</v>
      </c>
      <c r="C706" s="122" t="s">
        <v>52</v>
      </c>
      <c r="D706" s="122" t="s">
        <v>1187</v>
      </c>
      <c r="E706" s="145" t="s">
        <v>223</v>
      </c>
      <c r="F706" s="145"/>
      <c r="G706" s="15" t="s">
        <v>70</v>
      </c>
      <c r="H706" s="16">
        <v>0.49</v>
      </c>
      <c r="I706" s="17">
        <v>11.78</v>
      </c>
      <c r="J706" s="17">
        <v>5.77</v>
      </c>
    </row>
    <row r="707" spans="1:10" s="115" customFormat="1" ht="36" customHeight="1" x14ac:dyDescent="0.25">
      <c r="A707" s="122" t="s">
        <v>201</v>
      </c>
      <c r="B707" s="14" t="s">
        <v>326</v>
      </c>
      <c r="C707" s="122" t="s">
        <v>52</v>
      </c>
      <c r="D707" s="122" t="s">
        <v>327</v>
      </c>
      <c r="E707" s="145" t="s">
        <v>223</v>
      </c>
      <c r="F707" s="145"/>
      <c r="G707" s="15" t="s">
        <v>58</v>
      </c>
      <c r="H707" s="16">
        <v>2.4E-2</v>
      </c>
      <c r="I707" s="17">
        <v>364.98</v>
      </c>
      <c r="J707" s="17">
        <v>8.75</v>
      </c>
    </row>
    <row r="708" spans="1:10" s="115" customFormat="1" ht="48" customHeight="1" x14ac:dyDescent="0.25">
      <c r="A708" s="122" t="s">
        <v>201</v>
      </c>
      <c r="B708" s="14" t="s">
        <v>1184</v>
      </c>
      <c r="C708" s="122" t="s">
        <v>52</v>
      </c>
      <c r="D708" s="122" t="s">
        <v>1185</v>
      </c>
      <c r="E708" s="145" t="s">
        <v>204</v>
      </c>
      <c r="F708" s="145"/>
      <c r="G708" s="15" t="s">
        <v>58</v>
      </c>
      <c r="H708" s="16">
        <v>1.9E-3</v>
      </c>
      <c r="I708" s="17">
        <v>408.02</v>
      </c>
      <c r="J708" s="17">
        <v>0.77</v>
      </c>
    </row>
    <row r="709" spans="1:10" s="115" customFormat="1" ht="24" customHeight="1" x14ac:dyDescent="0.25">
      <c r="A709" s="122" t="s">
        <v>201</v>
      </c>
      <c r="B709" s="14" t="s">
        <v>278</v>
      </c>
      <c r="C709" s="122" t="s">
        <v>52</v>
      </c>
      <c r="D709" s="122" t="s">
        <v>279</v>
      </c>
      <c r="E709" s="145" t="s">
        <v>204</v>
      </c>
      <c r="F709" s="145"/>
      <c r="G709" s="15" t="s">
        <v>205</v>
      </c>
      <c r="H709" s="16">
        <v>6.8000000000000005E-2</v>
      </c>
      <c r="I709" s="17">
        <v>19.850000000000001</v>
      </c>
      <c r="J709" s="17">
        <v>1.34</v>
      </c>
    </row>
    <row r="710" spans="1:10" s="115" customFormat="1" ht="24" customHeight="1" x14ac:dyDescent="0.25">
      <c r="A710" s="122" t="s">
        <v>201</v>
      </c>
      <c r="B710" s="14" t="s">
        <v>224</v>
      </c>
      <c r="C710" s="122" t="s">
        <v>52</v>
      </c>
      <c r="D710" s="122" t="s">
        <v>225</v>
      </c>
      <c r="E710" s="145" t="s">
        <v>204</v>
      </c>
      <c r="F710" s="145"/>
      <c r="G710" s="15" t="s">
        <v>205</v>
      </c>
      <c r="H710" s="16">
        <v>9.4E-2</v>
      </c>
      <c r="I710" s="17">
        <v>15.35</v>
      </c>
      <c r="J710" s="17">
        <v>1.44</v>
      </c>
    </row>
    <row r="711" spans="1:10" s="115" customFormat="1" ht="24" customHeight="1" x14ac:dyDescent="0.25">
      <c r="A711" s="120" t="s">
        <v>228</v>
      </c>
      <c r="B711" s="21" t="s">
        <v>328</v>
      </c>
      <c r="C711" s="120" t="s">
        <v>52</v>
      </c>
      <c r="D711" s="120" t="s">
        <v>329</v>
      </c>
      <c r="E711" s="144" t="s">
        <v>229</v>
      </c>
      <c r="F711" s="144"/>
      <c r="G711" s="22" t="s">
        <v>270</v>
      </c>
      <c r="H711" s="23">
        <v>7.0000000000000001E-3</v>
      </c>
      <c r="I711" s="24">
        <v>6.46</v>
      </c>
      <c r="J711" s="24">
        <v>0.04</v>
      </c>
    </row>
    <row r="712" spans="1:10" s="115" customFormat="1" ht="36" customHeight="1" x14ac:dyDescent="0.25">
      <c r="A712" s="120" t="s">
        <v>228</v>
      </c>
      <c r="B712" s="21" t="s">
        <v>288</v>
      </c>
      <c r="C712" s="120" t="s">
        <v>52</v>
      </c>
      <c r="D712" s="120" t="s">
        <v>289</v>
      </c>
      <c r="E712" s="144" t="s">
        <v>229</v>
      </c>
      <c r="F712" s="144"/>
      <c r="G712" s="22" t="s">
        <v>46</v>
      </c>
      <c r="H712" s="23">
        <v>6</v>
      </c>
      <c r="I712" s="24">
        <v>0.18</v>
      </c>
      <c r="J712" s="24">
        <v>1.08</v>
      </c>
    </row>
    <row r="713" spans="1:10" s="115" customFormat="1" x14ac:dyDescent="0.25">
      <c r="A713" s="121"/>
      <c r="B713" s="121"/>
      <c r="C713" s="121"/>
      <c r="D713" s="121"/>
      <c r="E713" s="121" t="s">
        <v>212</v>
      </c>
      <c r="F713" s="18">
        <v>3.5729436719302381</v>
      </c>
      <c r="G713" s="121" t="s">
        <v>213</v>
      </c>
      <c r="H713" s="18">
        <v>4.01</v>
      </c>
      <c r="I713" s="121" t="s">
        <v>214</v>
      </c>
      <c r="J713" s="18">
        <v>7.58</v>
      </c>
    </row>
    <row r="714" spans="1:10" s="115" customFormat="1" x14ac:dyDescent="0.25">
      <c r="A714" s="121"/>
      <c r="B714" s="121"/>
      <c r="C714" s="121"/>
      <c r="D714" s="121"/>
      <c r="E714" s="121" t="s">
        <v>215</v>
      </c>
      <c r="F714" s="18">
        <v>10.050000000000001</v>
      </c>
      <c r="G714" s="121"/>
      <c r="H714" s="143" t="s">
        <v>216</v>
      </c>
      <c r="I714" s="143"/>
      <c r="J714" s="18">
        <v>55.97</v>
      </c>
    </row>
    <row r="715" spans="1:10" s="115" customFormat="1" ht="30" customHeight="1" thickBot="1" x14ac:dyDescent="0.3">
      <c r="A715" s="118"/>
      <c r="B715" s="118"/>
      <c r="C715" s="118"/>
      <c r="D715" s="118"/>
      <c r="E715" s="118"/>
      <c r="F715" s="118"/>
      <c r="G715" s="118" t="s">
        <v>217</v>
      </c>
      <c r="H715" s="19">
        <v>163.5</v>
      </c>
      <c r="I715" s="118" t="s">
        <v>218</v>
      </c>
      <c r="J715" s="119">
        <v>9151.09</v>
      </c>
    </row>
    <row r="716" spans="1:10" s="115" customFormat="1" ht="0.9" customHeight="1" thickTop="1" x14ac:dyDescent="0.25">
      <c r="A716" s="20"/>
      <c r="B716" s="20"/>
      <c r="C716" s="20"/>
      <c r="D716" s="20"/>
      <c r="E716" s="20"/>
      <c r="F716" s="20"/>
      <c r="G716" s="20"/>
      <c r="H716" s="20"/>
      <c r="I716" s="20"/>
      <c r="J716" s="20"/>
    </row>
    <row r="717" spans="1:10" s="115" customFormat="1" ht="18" customHeight="1" x14ac:dyDescent="0.25">
      <c r="A717" s="116" t="s">
        <v>96</v>
      </c>
      <c r="B717" s="101" t="s">
        <v>33</v>
      </c>
      <c r="C717" s="116" t="s">
        <v>34</v>
      </c>
      <c r="D717" s="116" t="s">
        <v>5</v>
      </c>
      <c r="E717" s="142" t="s">
        <v>198</v>
      </c>
      <c r="F717" s="142"/>
      <c r="G717" s="102" t="s">
        <v>35</v>
      </c>
      <c r="H717" s="101" t="s">
        <v>36</v>
      </c>
      <c r="I717" s="101" t="s">
        <v>37</v>
      </c>
      <c r="J717" s="101" t="s">
        <v>6</v>
      </c>
    </row>
    <row r="718" spans="1:10" s="115" customFormat="1" ht="36" customHeight="1" x14ac:dyDescent="0.25">
      <c r="A718" s="123" t="s">
        <v>199</v>
      </c>
      <c r="B718" s="9" t="s">
        <v>864</v>
      </c>
      <c r="C718" s="123" t="s">
        <v>52</v>
      </c>
      <c r="D718" s="123" t="s">
        <v>865</v>
      </c>
      <c r="E718" s="146" t="s">
        <v>1173</v>
      </c>
      <c r="F718" s="146"/>
      <c r="G718" s="10" t="s">
        <v>44</v>
      </c>
      <c r="H718" s="13">
        <v>1</v>
      </c>
      <c r="I718" s="11">
        <v>524.19000000000005</v>
      </c>
      <c r="J718" s="11">
        <v>524.19000000000005</v>
      </c>
    </row>
    <row r="719" spans="1:10" s="115" customFormat="1" ht="24" customHeight="1" x14ac:dyDescent="0.25">
      <c r="A719" s="122" t="s">
        <v>201</v>
      </c>
      <c r="B719" s="14" t="s">
        <v>278</v>
      </c>
      <c r="C719" s="122" t="s">
        <v>52</v>
      </c>
      <c r="D719" s="122" t="s">
        <v>279</v>
      </c>
      <c r="E719" s="145" t="s">
        <v>204</v>
      </c>
      <c r="F719" s="145"/>
      <c r="G719" s="15" t="s">
        <v>205</v>
      </c>
      <c r="H719" s="16">
        <v>0.3826</v>
      </c>
      <c r="I719" s="17">
        <v>19.850000000000001</v>
      </c>
      <c r="J719" s="17">
        <v>7.59</v>
      </c>
    </row>
    <row r="720" spans="1:10" s="115" customFormat="1" ht="24" customHeight="1" x14ac:dyDescent="0.25">
      <c r="A720" s="122" t="s">
        <v>201</v>
      </c>
      <c r="B720" s="14" t="s">
        <v>224</v>
      </c>
      <c r="C720" s="122" t="s">
        <v>52</v>
      </c>
      <c r="D720" s="122" t="s">
        <v>225</v>
      </c>
      <c r="E720" s="145" t="s">
        <v>204</v>
      </c>
      <c r="F720" s="145"/>
      <c r="G720" s="15" t="s">
        <v>205</v>
      </c>
      <c r="H720" s="16">
        <v>0.191</v>
      </c>
      <c r="I720" s="17">
        <v>15.35</v>
      </c>
      <c r="J720" s="17">
        <v>2.93</v>
      </c>
    </row>
    <row r="721" spans="1:10" s="115" customFormat="1" ht="36" customHeight="1" x14ac:dyDescent="0.25">
      <c r="A721" s="120" t="s">
        <v>228</v>
      </c>
      <c r="B721" s="21" t="s">
        <v>1188</v>
      </c>
      <c r="C721" s="120" t="s">
        <v>52</v>
      </c>
      <c r="D721" s="120" t="s">
        <v>1189</v>
      </c>
      <c r="E721" s="144" t="s">
        <v>229</v>
      </c>
      <c r="F721" s="144"/>
      <c r="G721" s="22" t="s">
        <v>46</v>
      </c>
      <c r="H721" s="23">
        <v>4.8166000000000002</v>
      </c>
      <c r="I721" s="24">
        <v>0.49</v>
      </c>
      <c r="J721" s="24">
        <v>2.36</v>
      </c>
    </row>
    <row r="722" spans="1:10" s="115" customFormat="1" ht="24" customHeight="1" x14ac:dyDescent="0.25">
      <c r="A722" s="120" t="s">
        <v>228</v>
      </c>
      <c r="B722" s="21" t="s">
        <v>1190</v>
      </c>
      <c r="C722" s="120" t="s">
        <v>52</v>
      </c>
      <c r="D722" s="120" t="s">
        <v>1191</v>
      </c>
      <c r="E722" s="144" t="s">
        <v>229</v>
      </c>
      <c r="F722" s="144"/>
      <c r="G722" s="22" t="s">
        <v>45</v>
      </c>
      <c r="H722" s="23">
        <v>6.8503999999999996</v>
      </c>
      <c r="I722" s="24">
        <v>11.16</v>
      </c>
      <c r="J722" s="24">
        <v>76.45</v>
      </c>
    </row>
    <row r="723" spans="1:10" s="115" customFormat="1" ht="36" customHeight="1" x14ac:dyDescent="0.25">
      <c r="A723" s="120" t="s">
        <v>228</v>
      </c>
      <c r="B723" s="21" t="s">
        <v>1192</v>
      </c>
      <c r="C723" s="120" t="s">
        <v>52</v>
      </c>
      <c r="D723" s="120" t="s">
        <v>1193</v>
      </c>
      <c r="E723" s="144" t="s">
        <v>229</v>
      </c>
      <c r="F723" s="144"/>
      <c r="G723" s="22" t="s">
        <v>46</v>
      </c>
      <c r="H723" s="23">
        <v>0.54730000000000001</v>
      </c>
      <c r="I723" s="24">
        <v>742.58</v>
      </c>
      <c r="J723" s="24">
        <v>406.41</v>
      </c>
    </row>
    <row r="724" spans="1:10" s="115" customFormat="1" ht="24" customHeight="1" x14ac:dyDescent="0.25">
      <c r="A724" s="120" t="s">
        <v>228</v>
      </c>
      <c r="B724" s="21" t="s">
        <v>1194</v>
      </c>
      <c r="C724" s="120" t="s">
        <v>52</v>
      </c>
      <c r="D724" s="120" t="s">
        <v>1195</v>
      </c>
      <c r="E724" s="144" t="s">
        <v>229</v>
      </c>
      <c r="F724" s="144"/>
      <c r="G724" s="22" t="s">
        <v>1196</v>
      </c>
      <c r="H724" s="23">
        <v>0.88290000000000002</v>
      </c>
      <c r="I724" s="24">
        <v>32.229999999999997</v>
      </c>
      <c r="J724" s="24">
        <v>28.45</v>
      </c>
    </row>
    <row r="725" spans="1:10" s="115" customFormat="1" x14ac:dyDescent="0.25">
      <c r="A725" s="121"/>
      <c r="B725" s="121"/>
      <c r="C725" s="121"/>
      <c r="D725" s="121"/>
      <c r="E725" s="121" t="s">
        <v>212</v>
      </c>
      <c r="F725" s="18">
        <v>3.6954984680650482</v>
      </c>
      <c r="G725" s="121" t="s">
        <v>213</v>
      </c>
      <c r="H725" s="18">
        <v>4.1399999999999997</v>
      </c>
      <c r="I725" s="121" t="s">
        <v>214</v>
      </c>
      <c r="J725" s="18">
        <v>7.84</v>
      </c>
    </row>
    <row r="726" spans="1:10" s="115" customFormat="1" x14ac:dyDescent="0.25">
      <c r="A726" s="121"/>
      <c r="B726" s="121"/>
      <c r="C726" s="121"/>
      <c r="D726" s="121"/>
      <c r="E726" s="121" t="s">
        <v>215</v>
      </c>
      <c r="F726" s="18">
        <v>114.74</v>
      </c>
      <c r="G726" s="121"/>
      <c r="H726" s="143" t="s">
        <v>216</v>
      </c>
      <c r="I726" s="143"/>
      <c r="J726" s="18">
        <v>638.92999999999995</v>
      </c>
    </row>
    <row r="727" spans="1:10" s="115" customFormat="1" ht="30" customHeight="1" thickBot="1" x14ac:dyDescent="0.3">
      <c r="A727" s="118"/>
      <c r="B727" s="118"/>
      <c r="C727" s="118"/>
      <c r="D727" s="118"/>
      <c r="E727" s="118"/>
      <c r="F727" s="118"/>
      <c r="G727" s="118" t="s">
        <v>217</v>
      </c>
      <c r="H727" s="19">
        <v>17.29</v>
      </c>
      <c r="I727" s="118" t="s">
        <v>218</v>
      </c>
      <c r="J727" s="119">
        <v>11047.09</v>
      </c>
    </row>
    <row r="728" spans="1:10" s="115" customFormat="1" ht="0.9" customHeight="1" thickTop="1" x14ac:dyDescent="0.25">
      <c r="A728" s="20"/>
      <c r="B728" s="20"/>
      <c r="C728" s="20"/>
      <c r="D728" s="20"/>
      <c r="E728" s="20"/>
      <c r="F728" s="20"/>
      <c r="G728" s="20"/>
      <c r="H728" s="20"/>
      <c r="I728" s="20"/>
      <c r="J728" s="20"/>
    </row>
    <row r="729" spans="1:10" s="115" customFormat="1" ht="18" customHeight="1" x14ac:dyDescent="0.25">
      <c r="A729" s="116" t="s">
        <v>97</v>
      </c>
      <c r="B729" s="101" t="s">
        <v>33</v>
      </c>
      <c r="C729" s="116" t="s">
        <v>34</v>
      </c>
      <c r="D729" s="116" t="s">
        <v>5</v>
      </c>
      <c r="E729" s="142" t="s">
        <v>198</v>
      </c>
      <c r="F729" s="142"/>
      <c r="G729" s="102" t="s">
        <v>35</v>
      </c>
      <c r="H729" s="101" t="s">
        <v>36</v>
      </c>
      <c r="I729" s="101" t="s">
        <v>37</v>
      </c>
      <c r="J729" s="101" t="s">
        <v>6</v>
      </c>
    </row>
    <row r="730" spans="1:10" s="115" customFormat="1" ht="24" customHeight="1" x14ac:dyDescent="0.25">
      <c r="A730" s="123" t="s">
        <v>199</v>
      </c>
      <c r="B730" s="9" t="s">
        <v>866</v>
      </c>
      <c r="C730" s="123" t="s">
        <v>40</v>
      </c>
      <c r="D730" s="123" t="s">
        <v>867</v>
      </c>
      <c r="E730" s="146" t="s">
        <v>1199</v>
      </c>
      <c r="F730" s="146"/>
      <c r="G730" s="10" t="s">
        <v>44</v>
      </c>
      <c r="H730" s="13">
        <v>1</v>
      </c>
      <c r="I730" s="11">
        <v>299.76</v>
      </c>
      <c r="J730" s="11">
        <v>299.76</v>
      </c>
    </row>
    <row r="731" spans="1:10" s="115" customFormat="1" ht="24" customHeight="1" x14ac:dyDescent="0.25">
      <c r="A731" s="122" t="s">
        <v>201</v>
      </c>
      <c r="B731" s="14" t="s">
        <v>224</v>
      </c>
      <c r="C731" s="122" t="s">
        <v>52</v>
      </c>
      <c r="D731" s="122" t="s">
        <v>225</v>
      </c>
      <c r="E731" s="145" t="s">
        <v>204</v>
      </c>
      <c r="F731" s="145"/>
      <c r="G731" s="15" t="s">
        <v>205</v>
      </c>
      <c r="H731" s="16">
        <v>2.5</v>
      </c>
      <c r="I731" s="17">
        <v>15.35</v>
      </c>
      <c r="J731" s="17">
        <v>38.369999999999997</v>
      </c>
    </row>
    <row r="732" spans="1:10" s="115" customFormat="1" ht="24" customHeight="1" x14ac:dyDescent="0.25">
      <c r="A732" s="122" t="s">
        <v>201</v>
      </c>
      <c r="B732" s="14" t="s">
        <v>278</v>
      </c>
      <c r="C732" s="122" t="s">
        <v>52</v>
      </c>
      <c r="D732" s="122" t="s">
        <v>279</v>
      </c>
      <c r="E732" s="145" t="s">
        <v>204</v>
      </c>
      <c r="F732" s="145"/>
      <c r="G732" s="15" t="s">
        <v>205</v>
      </c>
      <c r="H732" s="16">
        <v>1.5</v>
      </c>
      <c r="I732" s="17">
        <v>19.850000000000001</v>
      </c>
      <c r="J732" s="17">
        <v>29.77</v>
      </c>
    </row>
    <row r="733" spans="1:10" s="115" customFormat="1" ht="24" customHeight="1" x14ac:dyDescent="0.25">
      <c r="A733" s="120" t="s">
        <v>228</v>
      </c>
      <c r="B733" s="21" t="s">
        <v>299</v>
      </c>
      <c r="C733" s="120" t="s">
        <v>52</v>
      </c>
      <c r="D733" s="120" t="s">
        <v>300</v>
      </c>
      <c r="E733" s="144" t="s">
        <v>229</v>
      </c>
      <c r="F733" s="144"/>
      <c r="G733" s="22" t="s">
        <v>58</v>
      </c>
      <c r="H733" s="23">
        <v>7.1999999999999998E-3</v>
      </c>
      <c r="I733" s="24">
        <v>50</v>
      </c>
      <c r="J733" s="24">
        <v>0.36</v>
      </c>
    </row>
    <row r="734" spans="1:10" s="115" customFormat="1" ht="24" customHeight="1" x14ac:dyDescent="0.25">
      <c r="A734" s="120" t="s">
        <v>228</v>
      </c>
      <c r="B734" s="21" t="s">
        <v>1200</v>
      </c>
      <c r="C734" s="120" t="s">
        <v>230</v>
      </c>
      <c r="D734" s="120" t="s">
        <v>1201</v>
      </c>
      <c r="E734" s="144" t="s">
        <v>229</v>
      </c>
      <c r="F734" s="144"/>
      <c r="G734" s="22" t="s">
        <v>44</v>
      </c>
      <c r="H734" s="23">
        <v>1</v>
      </c>
      <c r="I734" s="24">
        <v>127.24</v>
      </c>
      <c r="J734" s="24">
        <v>127.24</v>
      </c>
    </row>
    <row r="735" spans="1:10" s="115" customFormat="1" ht="24" customHeight="1" x14ac:dyDescent="0.25">
      <c r="A735" s="120" t="s">
        <v>228</v>
      </c>
      <c r="B735" s="21" t="s">
        <v>1202</v>
      </c>
      <c r="C735" s="120" t="s">
        <v>230</v>
      </c>
      <c r="D735" s="120" t="s">
        <v>1203</v>
      </c>
      <c r="E735" s="144" t="s">
        <v>229</v>
      </c>
      <c r="F735" s="144"/>
      <c r="G735" s="22" t="s">
        <v>45</v>
      </c>
      <c r="H735" s="23">
        <v>2.5</v>
      </c>
      <c r="I735" s="24">
        <v>19.73</v>
      </c>
      <c r="J735" s="24">
        <v>49.32</v>
      </c>
    </row>
    <row r="736" spans="1:10" s="115" customFormat="1" ht="24" customHeight="1" x14ac:dyDescent="0.25">
      <c r="A736" s="120" t="s">
        <v>228</v>
      </c>
      <c r="B736" s="21" t="s">
        <v>513</v>
      </c>
      <c r="C736" s="120" t="s">
        <v>52</v>
      </c>
      <c r="D736" s="120" t="s">
        <v>512</v>
      </c>
      <c r="E736" s="144" t="s">
        <v>229</v>
      </c>
      <c r="F736" s="144"/>
      <c r="G736" s="22" t="s">
        <v>70</v>
      </c>
      <c r="H736" s="23">
        <v>0.49</v>
      </c>
      <c r="I736" s="24">
        <v>0.93</v>
      </c>
      <c r="J736" s="24">
        <v>0.45</v>
      </c>
    </row>
    <row r="737" spans="1:10" s="115" customFormat="1" ht="48" customHeight="1" x14ac:dyDescent="0.25">
      <c r="A737" s="120" t="s">
        <v>228</v>
      </c>
      <c r="B737" s="21" t="s">
        <v>1204</v>
      </c>
      <c r="C737" s="120" t="s">
        <v>52</v>
      </c>
      <c r="D737" s="120" t="s">
        <v>1205</v>
      </c>
      <c r="E737" s="144" t="s">
        <v>229</v>
      </c>
      <c r="F737" s="144"/>
      <c r="G737" s="22" t="s">
        <v>1206</v>
      </c>
      <c r="H737" s="23">
        <v>0.59</v>
      </c>
      <c r="I737" s="24">
        <v>41.5</v>
      </c>
      <c r="J737" s="24">
        <v>24.48</v>
      </c>
    </row>
    <row r="738" spans="1:10" s="115" customFormat="1" ht="24" customHeight="1" x14ac:dyDescent="0.25">
      <c r="A738" s="120" t="s">
        <v>228</v>
      </c>
      <c r="B738" s="21" t="s">
        <v>1207</v>
      </c>
      <c r="C738" s="120" t="s">
        <v>52</v>
      </c>
      <c r="D738" s="120" t="s">
        <v>1208</v>
      </c>
      <c r="E738" s="144" t="s">
        <v>229</v>
      </c>
      <c r="F738" s="144"/>
      <c r="G738" s="22" t="s">
        <v>46</v>
      </c>
      <c r="H738" s="23">
        <v>1.78</v>
      </c>
      <c r="I738" s="24">
        <v>16.73</v>
      </c>
      <c r="J738" s="24">
        <v>29.77</v>
      </c>
    </row>
    <row r="739" spans="1:10" s="115" customFormat="1" x14ac:dyDescent="0.25">
      <c r="A739" s="121"/>
      <c r="B739" s="121"/>
      <c r="C739" s="121"/>
      <c r="D739" s="121"/>
      <c r="E739" s="121" t="s">
        <v>212</v>
      </c>
      <c r="F739" s="18">
        <v>23.389111477728022</v>
      </c>
      <c r="G739" s="121" t="s">
        <v>213</v>
      </c>
      <c r="H739" s="18">
        <v>26.23</v>
      </c>
      <c r="I739" s="121" t="s">
        <v>214</v>
      </c>
      <c r="J739" s="18">
        <v>49.62</v>
      </c>
    </row>
    <row r="740" spans="1:10" s="115" customFormat="1" x14ac:dyDescent="0.25">
      <c r="A740" s="121"/>
      <c r="B740" s="121"/>
      <c r="C740" s="121"/>
      <c r="D740" s="121"/>
      <c r="E740" s="121" t="s">
        <v>215</v>
      </c>
      <c r="F740" s="18">
        <v>65.61</v>
      </c>
      <c r="G740" s="121"/>
      <c r="H740" s="143" t="s">
        <v>216</v>
      </c>
      <c r="I740" s="143"/>
      <c r="J740" s="18">
        <v>365.37</v>
      </c>
    </row>
    <row r="741" spans="1:10" s="115" customFormat="1" ht="30" customHeight="1" thickBot="1" x14ac:dyDescent="0.3">
      <c r="A741" s="118"/>
      <c r="B741" s="118"/>
      <c r="C741" s="118"/>
      <c r="D741" s="118"/>
      <c r="E741" s="118"/>
      <c r="F741" s="118"/>
      <c r="G741" s="118" t="s">
        <v>217</v>
      </c>
      <c r="H741" s="19">
        <v>46.83</v>
      </c>
      <c r="I741" s="118" t="s">
        <v>218</v>
      </c>
      <c r="J741" s="119">
        <v>17110.27</v>
      </c>
    </row>
    <row r="742" spans="1:10" s="115" customFormat="1" ht="0.9" customHeight="1" thickTop="1" x14ac:dyDescent="0.25">
      <c r="A742" s="20"/>
      <c r="B742" s="20"/>
      <c r="C742" s="20"/>
      <c r="D742" s="20"/>
      <c r="E742" s="20"/>
      <c r="F742" s="20"/>
      <c r="G742" s="20"/>
      <c r="H742" s="20"/>
      <c r="I742" s="20"/>
      <c r="J742" s="20"/>
    </row>
    <row r="743" spans="1:10" s="115" customFormat="1" ht="24" customHeight="1" x14ac:dyDescent="0.25">
      <c r="A743" s="117" t="s">
        <v>21</v>
      </c>
      <c r="B743" s="117"/>
      <c r="C743" s="117"/>
      <c r="D743" s="117" t="s">
        <v>22</v>
      </c>
      <c r="E743" s="117"/>
      <c r="F743" s="139"/>
      <c r="G743" s="139"/>
      <c r="H743" s="5"/>
      <c r="I743" s="117"/>
      <c r="J743" s="6">
        <v>71325.25</v>
      </c>
    </row>
    <row r="744" spans="1:10" s="115" customFormat="1" ht="18" customHeight="1" x14ac:dyDescent="0.25">
      <c r="A744" s="116" t="s">
        <v>98</v>
      </c>
      <c r="B744" s="101" t="s">
        <v>33</v>
      </c>
      <c r="C744" s="116" t="s">
        <v>34</v>
      </c>
      <c r="D744" s="116" t="s">
        <v>5</v>
      </c>
      <c r="E744" s="142" t="s">
        <v>198</v>
      </c>
      <c r="F744" s="142"/>
      <c r="G744" s="102" t="s">
        <v>35</v>
      </c>
      <c r="H744" s="101" t="s">
        <v>36</v>
      </c>
      <c r="I744" s="101" t="s">
        <v>37</v>
      </c>
      <c r="J744" s="101" t="s">
        <v>6</v>
      </c>
    </row>
    <row r="745" spans="1:10" s="115" customFormat="1" ht="24" customHeight="1" x14ac:dyDescent="0.25">
      <c r="A745" s="123" t="s">
        <v>199</v>
      </c>
      <c r="B745" s="9" t="s">
        <v>99</v>
      </c>
      <c r="C745" s="123" t="s">
        <v>52</v>
      </c>
      <c r="D745" s="123" t="s">
        <v>100</v>
      </c>
      <c r="E745" s="146" t="s">
        <v>330</v>
      </c>
      <c r="F745" s="146"/>
      <c r="G745" s="10" t="s">
        <v>44</v>
      </c>
      <c r="H745" s="13">
        <v>1</v>
      </c>
      <c r="I745" s="11">
        <v>37.369999999999997</v>
      </c>
      <c r="J745" s="11">
        <v>37.369999999999997</v>
      </c>
    </row>
    <row r="746" spans="1:10" s="115" customFormat="1" ht="36" customHeight="1" x14ac:dyDescent="0.25">
      <c r="A746" s="122" t="s">
        <v>201</v>
      </c>
      <c r="B746" s="14" t="s">
        <v>331</v>
      </c>
      <c r="C746" s="122" t="s">
        <v>52</v>
      </c>
      <c r="D746" s="122" t="s">
        <v>332</v>
      </c>
      <c r="E746" s="145" t="s">
        <v>251</v>
      </c>
      <c r="F746" s="145"/>
      <c r="G746" s="15" t="s">
        <v>255</v>
      </c>
      <c r="H746" s="16">
        <v>0.123</v>
      </c>
      <c r="I746" s="17">
        <v>2.68</v>
      </c>
      <c r="J746" s="17">
        <v>0.32</v>
      </c>
    </row>
    <row r="747" spans="1:10" s="115" customFormat="1" ht="36" customHeight="1" x14ac:dyDescent="0.25">
      <c r="A747" s="122" t="s">
        <v>201</v>
      </c>
      <c r="B747" s="14" t="s">
        <v>333</v>
      </c>
      <c r="C747" s="122" t="s">
        <v>52</v>
      </c>
      <c r="D747" s="122" t="s">
        <v>334</v>
      </c>
      <c r="E747" s="145" t="s">
        <v>251</v>
      </c>
      <c r="F747" s="145"/>
      <c r="G747" s="15" t="s">
        <v>252</v>
      </c>
      <c r="H747" s="16">
        <v>0.42799999999999999</v>
      </c>
      <c r="I747" s="17">
        <v>0.44</v>
      </c>
      <c r="J747" s="17">
        <v>0.18</v>
      </c>
    </row>
    <row r="748" spans="1:10" s="115" customFormat="1" ht="36" customHeight="1" x14ac:dyDescent="0.25">
      <c r="A748" s="122" t="s">
        <v>201</v>
      </c>
      <c r="B748" s="14" t="s">
        <v>335</v>
      </c>
      <c r="C748" s="122" t="s">
        <v>52</v>
      </c>
      <c r="D748" s="122" t="s">
        <v>336</v>
      </c>
      <c r="E748" s="145" t="s">
        <v>204</v>
      </c>
      <c r="F748" s="145"/>
      <c r="G748" s="15" t="s">
        <v>58</v>
      </c>
      <c r="H748" s="16">
        <v>1.66E-2</v>
      </c>
      <c r="I748" s="17">
        <v>544.30999999999995</v>
      </c>
      <c r="J748" s="17">
        <v>9.0299999999999994</v>
      </c>
    </row>
    <row r="749" spans="1:10" s="115" customFormat="1" ht="24" customHeight="1" x14ac:dyDescent="0.25">
      <c r="A749" s="122" t="s">
        <v>201</v>
      </c>
      <c r="B749" s="14" t="s">
        <v>224</v>
      </c>
      <c r="C749" s="122" t="s">
        <v>52</v>
      </c>
      <c r="D749" s="122" t="s">
        <v>225</v>
      </c>
      <c r="E749" s="145" t="s">
        <v>204</v>
      </c>
      <c r="F749" s="145"/>
      <c r="G749" s="15" t="s">
        <v>205</v>
      </c>
      <c r="H749" s="16">
        <v>0.27500000000000002</v>
      </c>
      <c r="I749" s="17">
        <v>15.35</v>
      </c>
      <c r="J749" s="17">
        <v>4.22</v>
      </c>
    </row>
    <row r="750" spans="1:10" s="115" customFormat="1" ht="24" customHeight="1" x14ac:dyDescent="0.25">
      <c r="A750" s="122" t="s">
        <v>201</v>
      </c>
      <c r="B750" s="14" t="s">
        <v>278</v>
      </c>
      <c r="C750" s="122" t="s">
        <v>52</v>
      </c>
      <c r="D750" s="122" t="s">
        <v>279</v>
      </c>
      <c r="E750" s="145" t="s">
        <v>204</v>
      </c>
      <c r="F750" s="145"/>
      <c r="G750" s="15" t="s">
        <v>205</v>
      </c>
      <c r="H750" s="16">
        <v>0.55100000000000005</v>
      </c>
      <c r="I750" s="17">
        <v>19.850000000000001</v>
      </c>
      <c r="J750" s="17">
        <v>10.93</v>
      </c>
    </row>
    <row r="751" spans="1:10" s="115" customFormat="1" ht="36" customHeight="1" x14ac:dyDescent="0.25">
      <c r="A751" s="120" t="s">
        <v>228</v>
      </c>
      <c r="B751" s="21" t="s">
        <v>337</v>
      </c>
      <c r="C751" s="120" t="s">
        <v>52</v>
      </c>
      <c r="D751" s="120" t="s">
        <v>338</v>
      </c>
      <c r="E751" s="144" t="s">
        <v>229</v>
      </c>
      <c r="F751" s="144"/>
      <c r="G751" s="22" t="s">
        <v>70</v>
      </c>
      <c r="H751" s="23">
        <v>23.24</v>
      </c>
      <c r="I751" s="24">
        <v>0.49</v>
      </c>
      <c r="J751" s="24">
        <v>11.38</v>
      </c>
    </row>
    <row r="752" spans="1:10" s="115" customFormat="1" ht="24" customHeight="1" x14ac:dyDescent="0.25">
      <c r="A752" s="120" t="s">
        <v>228</v>
      </c>
      <c r="B752" s="21" t="s">
        <v>339</v>
      </c>
      <c r="C752" s="120" t="s">
        <v>52</v>
      </c>
      <c r="D752" s="120" t="s">
        <v>340</v>
      </c>
      <c r="E752" s="144" t="s">
        <v>229</v>
      </c>
      <c r="F752" s="144"/>
      <c r="G752" s="22" t="s">
        <v>45</v>
      </c>
      <c r="H752" s="23">
        <v>1.67</v>
      </c>
      <c r="I752" s="24">
        <v>0.79</v>
      </c>
      <c r="J752" s="24">
        <v>1.31</v>
      </c>
    </row>
    <row r="753" spans="1:10" s="115" customFormat="1" x14ac:dyDescent="0.25">
      <c r="A753" s="121"/>
      <c r="B753" s="121"/>
      <c r="C753" s="121"/>
      <c r="D753" s="121"/>
      <c r="E753" s="121" t="s">
        <v>212</v>
      </c>
      <c r="F753" s="18">
        <v>5.8543483384397828</v>
      </c>
      <c r="G753" s="121" t="s">
        <v>213</v>
      </c>
      <c r="H753" s="18">
        <v>6.57</v>
      </c>
      <c r="I753" s="121" t="s">
        <v>214</v>
      </c>
      <c r="J753" s="18">
        <v>12.42</v>
      </c>
    </row>
    <row r="754" spans="1:10" s="115" customFormat="1" x14ac:dyDescent="0.25">
      <c r="A754" s="121"/>
      <c r="B754" s="121"/>
      <c r="C754" s="121"/>
      <c r="D754" s="121"/>
      <c r="E754" s="121" t="s">
        <v>215</v>
      </c>
      <c r="F754" s="18">
        <v>8.18</v>
      </c>
      <c r="G754" s="121"/>
      <c r="H754" s="143" t="s">
        <v>216</v>
      </c>
      <c r="I754" s="143"/>
      <c r="J754" s="18">
        <v>45.55</v>
      </c>
    </row>
    <row r="755" spans="1:10" s="115" customFormat="1" ht="30" customHeight="1" thickBot="1" x14ac:dyDescent="0.3">
      <c r="A755" s="118"/>
      <c r="B755" s="118"/>
      <c r="C755" s="118"/>
      <c r="D755" s="118"/>
      <c r="E755" s="118"/>
      <c r="F755" s="118"/>
      <c r="G755" s="118" t="s">
        <v>217</v>
      </c>
      <c r="H755" s="19">
        <v>545.96</v>
      </c>
      <c r="I755" s="118" t="s">
        <v>218</v>
      </c>
      <c r="J755" s="119">
        <v>24868.47</v>
      </c>
    </row>
    <row r="756" spans="1:10" s="115" customFormat="1" ht="0.9" customHeight="1" thickTop="1" x14ac:dyDescent="0.25">
      <c r="A756" s="20"/>
      <c r="B756" s="20"/>
      <c r="C756" s="20"/>
      <c r="D756" s="20"/>
      <c r="E756" s="20"/>
      <c r="F756" s="20"/>
      <c r="G756" s="20"/>
      <c r="H756" s="20"/>
      <c r="I756" s="20"/>
      <c r="J756" s="20"/>
    </row>
    <row r="757" spans="1:10" s="115" customFormat="1" ht="18" customHeight="1" x14ac:dyDescent="0.25">
      <c r="A757" s="116" t="s">
        <v>101</v>
      </c>
      <c r="B757" s="101" t="s">
        <v>33</v>
      </c>
      <c r="C757" s="116" t="s">
        <v>34</v>
      </c>
      <c r="D757" s="116" t="s">
        <v>5</v>
      </c>
      <c r="E757" s="142" t="s">
        <v>198</v>
      </c>
      <c r="F757" s="142"/>
      <c r="G757" s="102" t="s">
        <v>35</v>
      </c>
      <c r="H757" s="101" t="s">
        <v>36</v>
      </c>
      <c r="I757" s="101" t="s">
        <v>37</v>
      </c>
      <c r="J757" s="101" t="s">
        <v>6</v>
      </c>
    </row>
    <row r="758" spans="1:10" s="115" customFormat="1" ht="48" customHeight="1" x14ac:dyDescent="0.25">
      <c r="A758" s="123" t="s">
        <v>199</v>
      </c>
      <c r="B758" s="9" t="s">
        <v>102</v>
      </c>
      <c r="C758" s="123" t="s">
        <v>52</v>
      </c>
      <c r="D758" s="123" t="s">
        <v>103</v>
      </c>
      <c r="E758" s="146" t="s">
        <v>330</v>
      </c>
      <c r="F758" s="146"/>
      <c r="G758" s="10" t="s">
        <v>44</v>
      </c>
      <c r="H758" s="13">
        <v>1</v>
      </c>
      <c r="I758" s="11">
        <v>34.130000000000003</v>
      </c>
      <c r="J758" s="11">
        <v>34.130000000000003</v>
      </c>
    </row>
    <row r="759" spans="1:10" s="115" customFormat="1" ht="24" customHeight="1" x14ac:dyDescent="0.25">
      <c r="A759" s="122" t="s">
        <v>201</v>
      </c>
      <c r="B759" s="14" t="s">
        <v>280</v>
      </c>
      <c r="C759" s="122" t="s">
        <v>52</v>
      </c>
      <c r="D759" s="122" t="s">
        <v>281</v>
      </c>
      <c r="E759" s="145" t="s">
        <v>204</v>
      </c>
      <c r="F759" s="145"/>
      <c r="G759" s="15" t="s">
        <v>205</v>
      </c>
      <c r="H759" s="16">
        <v>0.24</v>
      </c>
      <c r="I759" s="17">
        <v>23.26</v>
      </c>
      <c r="J759" s="17">
        <v>5.58</v>
      </c>
    </row>
    <row r="760" spans="1:10" s="115" customFormat="1" ht="24" customHeight="1" x14ac:dyDescent="0.25">
      <c r="A760" s="122" t="s">
        <v>201</v>
      </c>
      <c r="B760" s="14" t="s">
        <v>224</v>
      </c>
      <c r="C760" s="122" t="s">
        <v>52</v>
      </c>
      <c r="D760" s="122" t="s">
        <v>225</v>
      </c>
      <c r="E760" s="145" t="s">
        <v>204</v>
      </c>
      <c r="F760" s="145"/>
      <c r="G760" s="15" t="s">
        <v>205</v>
      </c>
      <c r="H760" s="16">
        <v>0.15</v>
      </c>
      <c r="I760" s="17">
        <v>15.35</v>
      </c>
      <c r="J760" s="17">
        <v>2.2999999999999998</v>
      </c>
    </row>
    <row r="761" spans="1:10" s="115" customFormat="1" ht="24" customHeight="1" x14ac:dyDescent="0.25">
      <c r="A761" s="120" t="s">
        <v>228</v>
      </c>
      <c r="B761" s="21" t="s">
        <v>341</v>
      </c>
      <c r="C761" s="120" t="s">
        <v>52</v>
      </c>
      <c r="D761" s="120" t="s">
        <v>342</v>
      </c>
      <c r="E761" s="144" t="s">
        <v>229</v>
      </c>
      <c r="F761" s="144"/>
      <c r="G761" s="22" t="s">
        <v>70</v>
      </c>
      <c r="H761" s="23">
        <v>4.8600000000000003</v>
      </c>
      <c r="I761" s="24">
        <v>0.56999999999999995</v>
      </c>
      <c r="J761" s="24">
        <v>2.77</v>
      </c>
    </row>
    <row r="762" spans="1:10" s="115" customFormat="1" ht="36" customHeight="1" x14ac:dyDescent="0.25">
      <c r="A762" s="120" t="s">
        <v>228</v>
      </c>
      <c r="B762" s="21" t="s">
        <v>343</v>
      </c>
      <c r="C762" s="120" t="s">
        <v>52</v>
      </c>
      <c r="D762" s="120" t="s">
        <v>344</v>
      </c>
      <c r="E762" s="144" t="s">
        <v>229</v>
      </c>
      <c r="F762" s="144"/>
      <c r="G762" s="22" t="s">
        <v>44</v>
      </c>
      <c r="H762" s="23">
        <v>1.06</v>
      </c>
      <c r="I762" s="24">
        <v>21.4</v>
      </c>
      <c r="J762" s="24">
        <v>22.68</v>
      </c>
    </row>
    <row r="763" spans="1:10" s="115" customFormat="1" ht="24" customHeight="1" x14ac:dyDescent="0.25">
      <c r="A763" s="120" t="s">
        <v>228</v>
      </c>
      <c r="B763" s="21" t="s">
        <v>345</v>
      </c>
      <c r="C763" s="120" t="s">
        <v>52</v>
      </c>
      <c r="D763" s="120" t="s">
        <v>346</v>
      </c>
      <c r="E763" s="144" t="s">
        <v>229</v>
      </c>
      <c r="F763" s="144"/>
      <c r="G763" s="22" t="s">
        <v>70</v>
      </c>
      <c r="H763" s="23">
        <v>0.24</v>
      </c>
      <c r="I763" s="24">
        <v>3.34</v>
      </c>
      <c r="J763" s="24">
        <v>0.8</v>
      </c>
    </row>
    <row r="764" spans="1:10" s="115" customFormat="1" x14ac:dyDescent="0.25">
      <c r="A764" s="121"/>
      <c r="B764" s="121"/>
      <c r="C764" s="121"/>
      <c r="D764" s="121"/>
      <c r="E764" s="121" t="s">
        <v>212</v>
      </c>
      <c r="F764" s="18">
        <v>2.8564694791421164</v>
      </c>
      <c r="G764" s="121" t="s">
        <v>213</v>
      </c>
      <c r="H764" s="18">
        <v>3.2</v>
      </c>
      <c r="I764" s="121" t="s">
        <v>214</v>
      </c>
      <c r="J764" s="18">
        <v>6.06</v>
      </c>
    </row>
    <row r="765" spans="1:10" s="115" customFormat="1" x14ac:dyDescent="0.25">
      <c r="A765" s="121"/>
      <c r="B765" s="121"/>
      <c r="C765" s="121"/>
      <c r="D765" s="121"/>
      <c r="E765" s="121" t="s">
        <v>215</v>
      </c>
      <c r="F765" s="18">
        <v>7.47</v>
      </c>
      <c r="G765" s="121"/>
      <c r="H765" s="143" t="s">
        <v>216</v>
      </c>
      <c r="I765" s="143"/>
      <c r="J765" s="18">
        <v>41.6</v>
      </c>
    </row>
    <row r="766" spans="1:10" s="115" customFormat="1" ht="30" customHeight="1" thickBot="1" x14ac:dyDescent="0.3">
      <c r="A766" s="118"/>
      <c r="B766" s="118"/>
      <c r="C766" s="118"/>
      <c r="D766" s="118"/>
      <c r="E766" s="118"/>
      <c r="F766" s="118"/>
      <c r="G766" s="118" t="s">
        <v>217</v>
      </c>
      <c r="H766" s="19">
        <v>160.26</v>
      </c>
      <c r="I766" s="118" t="s">
        <v>218</v>
      </c>
      <c r="J766" s="119">
        <v>6666.81</v>
      </c>
    </row>
    <row r="767" spans="1:10" s="115" customFormat="1" ht="0.9" customHeight="1" thickTop="1" x14ac:dyDescent="0.25">
      <c r="A767" s="20"/>
      <c r="B767" s="20"/>
      <c r="C767" s="20"/>
      <c r="D767" s="20"/>
      <c r="E767" s="20"/>
      <c r="F767" s="20"/>
      <c r="G767" s="20"/>
      <c r="H767" s="20"/>
      <c r="I767" s="20"/>
      <c r="J767" s="20"/>
    </row>
    <row r="768" spans="1:10" s="115" customFormat="1" ht="18" customHeight="1" x14ac:dyDescent="0.25">
      <c r="A768" s="116" t="s">
        <v>104</v>
      </c>
      <c r="B768" s="101" t="s">
        <v>33</v>
      </c>
      <c r="C768" s="116" t="s">
        <v>34</v>
      </c>
      <c r="D768" s="116" t="s">
        <v>5</v>
      </c>
      <c r="E768" s="142" t="s">
        <v>198</v>
      </c>
      <c r="F768" s="142"/>
      <c r="G768" s="102" t="s">
        <v>35</v>
      </c>
      <c r="H768" s="101" t="s">
        <v>36</v>
      </c>
      <c r="I768" s="101" t="s">
        <v>37</v>
      </c>
      <c r="J768" s="101" t="s">
        <v>6</v>
      </c>
    </row>
    <row r="769" spans="1:10" s="115" customFormat="1" ht="24" customHeight="1" x14ac:dyDescent="0.25">
      <c r="A769" s="123" t="s">
        <v>199</v>
      </c>
      <c r="B769" s="9" t="s">
        <v>868</v>
      </c>
      <c r="C769" s="123" t="s">
        <v>52</v>
      </c>
      <c r="D769" s="123" t="s">
        <v>869</v>
      </c>
      <c r="E769" s="146" t="s">
        <v>330</v>
      </c>
      <c r="F769" s="146"/>
      <c r="G769" s="10" t="s">
        <v>45</v>
      </c>
      <c r="H769" s="13">
        <v>1</v>
      </c>
      <c r="I769" s="11">
        <v>77.489999999999995</v>
      </c>
      <c r="J769" s="11">
        <v>77.489999999999995</v>
      </c>
    </row>
    <row r="770" spans="1:10" s="115" customFormat="1" ht="24" customHeight="1" x14ac:dyDescent="0.25">
      <c r="A770" s="122" t="s">
        <v>201</v>
      </c>
      <c r="B770" s="14" t="s">
        <v>1125</v>
      </c>
      <c r="C770" s="122" t="s">
        <v>52</v>
      </c>
      <c r="D770" s="122" t="s">
        <v>1126</v>
      </c>
      <c r="E770" s="145" t="s">
        <v>204</v>
      </c>
      <c r="F770" s="145"/>
      <c r="G770" s="15" t="s">
        <v>205</v>
      </c>
      <c r="H770" s="16">
        <v>0.54700000000000004</v>
      </c>
      <c r="I770" s="17">
        <v>22.06</v>
      </c>
      <c r="J770" s="17">
        <v>12.06</v>
      </c>
    </row>
    <row r="771" spans="1:10" s="115" customFormat="1" ht="24" customHeight="1" x14ac:dyDescent="0.25">
      <c r="A771" s="122" t="s">
        <v>201</v>
      </c>
      <c r="B771" s="14" t="s">
        <v>224</v>
      </c>
      <c r="C771" s="122" t="s">
        <v>52</v>
      </c>
      <c r="D771" s="122" t="s">
        <v>225</v>
      </c>
      <c r="E771" s="145" t="s">
        <v>204</v>
      </c>
      <c r="F771" s="145"/>
      <c r="G771" s="15" t="s">
        <v>205</v>
      </c>
      <c r="H771" s="16">
        <v>0.27300000000000002</v>
      </c>
      <c r="I771" s="17">
        <v>15.35</v>
      </c>
      <c r="J771" s="17">
        <v>4.1900000000000004</v>
      </c>
    </row>
    <row r="772" spans="1:10" s="115" customFormat="1" ht="24" customHeight="1" x14ac:dyDescent="0.25">
      <c r="A772" s="120" t="s">
        <v>228</v>
      </c>
      <c r="B772" s="21" t="s">
        <v>1211</v>
      </c>
      <c r="C772" s="120" t="s">
        <v>52</v>
      </c>
      <c r="D772" s="120" t="s">
        <v>1212</v>
      </c>
      <c r="E772" s="144" t="s">
        <v>229</v>
      </c>
      <c r="F772" s="144"/>
      <c r="G772" s="22" t="s">
        <v>70</v>
      </c>
      <c r="H772" s="23">
        <v>1.29</v>
      </c>
      <c r="I772" s="24">
        <v>1.75</v>
      </c>
      <c r="J772" s="24">
        <v>2.25</v>
      </c>
    </row>
    <row r="773" spans="1:10" s="115" customFormat="1" ht="36" customHeight="1" x14ac:dyDescent="0.25">
      <c r="A773" s="120" t="s">
        <v>228</v>
      </c>
      <c r="B773" s="21" t="s">
        <v>1213</v>
      </c>
      <c r="C773" s="120" t="s">
        <v>52</v>
      </c>
      <c r="D773" s="120" t="s">
        <v>1214</v>
      </c>
      <c r="E773" s="144" t="s">
        <v>229</v>
      </c>
      <c r="F773" s="144"/>
      <c r="G773" s="22" t="s">
        <v>45</v>
      </c>
      <c r="H773" s="23">
        <v>1</v>
      </c>
      <c r="I773" s="24">
        <v>58.99</v>
      </c>
      <c r="J773" s="24">
        <v>58.99</v>
      </c>
    </row>
    <row r="774" spans="1:10" s="115" customFormat="1" x14ac:dyDescent="0.25">
      <c r="A774" s="121"/>
      <c r="B774" s="121"/>
      <c r="C774" s="121"/>
      <c r="D774" s="121"/>
      <c r="E774" s="121" t="s">
        <v>212</v>
      </c>
      <c r="F774" s="18">
        <v>5.8543483384397828</v>
      </c>
      <c r="G774" s="121" t="s">
        <v>213</v>
      </c>
      <c r="H774" s="18">
        <v>6.57</v>
      </c>
      <c r="I774" s="121" t="s">
        <v>214</v>
      </c>
      <c r="J774" s="18">
        <v>12.42</v>
      </c>
    </row>
    <row r="775" spans="1:10" s="115" customFormat="1" x14ac:dyDescent="0.25">
      <c r="A775" s="121"/>
      <c r="B775" s="121"/>
      <c r="C775" s="121"/>
      <c r="D775" s="121"/>
      <c r="E775" s="121" t="s">
        <v>215</v>
      </c>
      <c r="F775" s="18">
        <v>16.96</v>
      </c>
      <c r="G775" s="121"/>
      <c r="H775" s="143" t="s">
        <v>216</v>
      </c>
      <c r="I775" s="143"/>
      <c r="J775" s="18">
        <v>94.45</v>
      </c>
    </row>
    <row r="776" spans="1:10" s="115" customFormat="1" ht="30" customHeight="1" thickBot="1" x14ac:dyDescent="0.3">
      <c r="A776" s="118"/>
      <c r="B776" s="118"/>
      <c r="C776" s="118"/>
      <c r="D776" s="118"/>
      <c r="E776" s="118"/>
      <c r="F776" s="118"/>
      <c r="G776" s="118" t="s">
        <v>217</v>
      </c>
      <c r="H776" s="19">
        <v>135</v>
      </c>
      <c r="I776" s="118" t="s">
        <v>218</v>
      </c>
      <c r="J776" s="119">
        <v>12750.75</v>
      </c>
    </row>
    <row r="777" spans="1:10" s="115" customFormat="1" ht="0.9" customHeight="1" thickTop="1" x14ac:dyDescent="0.25">
      <c r="A777" s="20"/>
      <c r="B777" s="20"/>
      <c r="C777" s="20"/>
      <c r="D777" s="20"/>
      <c r="E777" s="20"/>
      <c r="F777" s="20"/>
      <c r="G777" s="20"/>
      <c r="H777" s="20"/>
      <c r="I777" s="20"/>
      <c r="J777" s="20"/>
    </row>
    <row r="778" spans="1:10" s="115" customFormat="1" ht="18" customHeight="1" x14ac:dyDescent="0.25">
      <c r="A778" s="116" t="s">
        <v>105</v>
      </c>
      <c r="B778" s="101" t="s">
        <v>33</v>
      </c>
      <c r="C778" s="116" t="s">
        <v>34</v>
      </c>
      <c r="D778" s="116" t="s">
        <v>5</v>
      </c>
      <c r="E778" s="142" t="s">
        <v>198</v>
      </c>
      <c r="F778" s="142"/>
      <c r="G778" s="102" t="s">
        <v>35</v>
      </c>
      <c r="H778" s="101" t="s">
        <v>36</v>
      </c>
      <c r="I778" s="101" t="s">
        <v>37</v>
      </c>
      <c r="J778" s="101" t="s">
        <v>6</v>
      </c>
    </row>
    <row r="779" spans="1:10" s="115" customFormat="1" ht="24" customHeight="1" x14ac:dyDescent="0.25">
      <c r="A779" s="123" t="s">
        <v>199</v>
      </c>
      <c r="B779" s="9" t="s">
        <v>871</v>
      </c>
      <c r="C779" s="123" t="s">
        <v>52</v>
      </c>
      <c r="D779" s="123" t="s">
        <v>872</v>
      </c>
      <c r="E779" s="146" t="s">
        <v>330</v>
      </c>
      <c r="F779" s="146"/>
      <c r="G779" s="10" t="s">
        <v>45</v>
      </c>
      <c r="H779" s="13">
        <v>1</v>
      </c>
      <c r="I779" s="11">
        <v>131.41999999999999</v>
      </c>
      <c r="J779" s="11">
        <v>131.41999999999999</v>
      </c>
    </row>
    <row r="780" spans="1:10" s="115" customFormat="1" ht="24" customHeight="1" x14ac:dyDescent="0.25">
      <c r="A780" s="122" t="s">
        <v>201</v>
      </c>
      <c r="B780" s="14" t="s">
        <v>224</v>
      </c>
      <c r="C780" s="122" t="s">
        <v>52</v>
      </c>
      <c r="D780" s="122" t="s">
        <v>225</v>
      </c>
      <c r="E780" s="145" t="s">
        <v>204</v>
      </c>
      <c r="F780" s="145"/>
      <c r="G780" s="15" t="s">
        <v>205</v>
      </c>
      <c r="H780" s="16">
        <v>0.218</v>
      </c>
      <c r="I780" s="17">
        <v>15.35</v>
      </c>
      <c r="J780" s="17">
        <v>3.34</v>
      </c>
    </row>
    <row r="781" spans="1:10" s="115" customFormat="1" ht="24" customHeight="1" x14ac:dyDescent="0.25">
      <c r="A781" s="122" t="s">
        <v>201</v>
      </c>
      <c r="B781" s="14" t="s">
        <v>278</v>
      </c>
      <c r="C781" s="122" t="s">
        <v>52</v>
      </c>
      <c r="D781" s="122" t="s">
        <v>279</v>
      </c>
      <c r="E781" s="145" t="s">
        <v>204</v>
      </c>
      <c r="F781" s="145"/>
      <c r="G781" s="15" t="s">
        <v>205</v>
      </c>
      <c r="H781" s="16">
        <v>0.437</v>
      </c>
      <c r="I781" s="17">
        <v>19.850000000000001</v>
      </c>
      <c r="J781" s="17">
        <v>8.67</v>
      </c>
    </row>
    <row r="782" spans="1:10" s="115" customFormat="1" ht="24" customHeight="1" x14ac:dyDescent="0.25">
      <c r="A782" s="120" t="s">
        <v>228</v>
      </c>
      <c r="B782" s="21" t="s">
        <v>1211</v>
      </c>
      <c r="C782" s="120" t="s">
        <v>52</v>
      </c>
      <c r="D782" s="120" t="s">
        <v>1212</v>
      </c>
      <c r="E782" s="144" t="s">
        <v>229</v>
      </c>
      <c r="F782" s="144"/>
      <c r="G782" s="22" t="s">
        <v>70</v>
      </c>
      <c r="H782" s="23">
        <v>1.2150000000000001</v>
      </c>
      <c r="I782" s="24">
        <v>1.75</v>
      </c>
      <c r="J782" s="24">
        <v>2.12</v>
      </c>
    </row>
    <row r="783" spans="1:10" s="115" customFormat="1" ht="24" customHeight="1" x14ac:dyDescent="0.25">
      <c r="A783" s="120" t="s">
        <v>228</v>
      </c>
      <c r="B783" s="21" t="s">
        <v>301</v>
      </c>
      <c r="C783" s="120" t="s">
        <v>52</v>
      </c>
      <c r="D783" s="120" t="s">
        <v>302</v>
      </c>
      <c r="E783" s="144" t="s">
        <v>229</v>
      </c>
      <c r="F783" s="144"/>
      <c r="G783" s="22" t="s">
        <v>70</v>
      </c>
      <c r="H783" s="23">
        <v>0.24</v>
      </c>
      <c r="I783" s="24">
        <v>0.71</v>
      </c>
      <c r="J783" s="24">
        <v>0.17</v>
      </c>
    </row>
    <row r="784" spans="1:10" s="115" customFormat="1" ht="24" customHeight="1" x14ac:dyDescent="0.25">
      <c r="A784" s="120" t="s">
        <v>228</v>
      </c>
      <c r="B784" s="21" t="s">
        <v>1215</v>
      </c>
      <c r="C784" s="120" t="s">
        <v>52</v>
      </c>
      <c r="D784" s="120" t="s">
        <v>1216</v>
      </c>
      <c r="E784" s="144" t="s">
        <v>229</v>
      </c>
      <c r="F784" s="144"/>
      <c r="G784" s="22" t="s">
        <v>44</v>
      </c>
      <c r="H784" s="23">
        <v>0.25</v>
      </c>
      <c r="I784" s="24">
        <v>468.51</v>
      </c>
      <c r="J784" s="24">
        <v>117.12</v>
      </c>
    </row>
    <row r="785" spans="1:10" s="115" customFormat="1" x14ac:dyDescent="0.25">
      <c r="A785" s="121"/>
      <c r="B785" s="121"/>
      <c r="C785" s="121"/>
      <c r="D785" s="121"/>
      <c r="E785" s="121" t="s">
        <v>212</v>
      </c>
      <c r="F785" s="18">
        <v>4.2234268206457699</v>
      </c>
      <c r="G785" s="121" t="s">
        <v>213</v>
      </c>
      <c r="H785" s="18">
        <v>4.74</v>
      </c>
      <c r="I785" s="121" t="s">
        <v>214</v>
      </c>
      <c r="J785" s="18">
        <v>8.9600000000000009</v>
      </c>
    </row>
    <row r="786" spans="1:10" s="115" customFormat="1" x14ac:dyDescent="0.25">
      <c r="A786" s="121"/>
      <c r="B786" s="121"/>
      <c r="C786" s="121"/>
      <c r="D786" s="121"/>
      <c r="E786" s="121" t="s">
        <v>215</v>
      </c>
      <c r="F786" s="18">
        <v>28.76</v>
      </c>
      <c r="G786" s="121"/>
      <c r="H786" s="143" t="s">
        <v>216</v>
      </c>
      <c r="I786" s="143"/>
      <c r="J786" s="18">
        <v>160.18</v>
      </c>
    </row>
    <row r="787" spans="1:10" s="115" customFormat="1" ht="30" customHeight="1" thickBot="1" x14ac:dyDescent="0.3">
      <c r="A787" s="118"/>
      <c r="B787" s="118"/>
      <c r="C787" s="118"/>
      <c r="D787" s="118"/>
      <c r="E787" s="118"/>
      <c r="F787" s="118"/>
      <c r="G787" s="118" t="s">
        <v>217</v>
      </c>
      <c r="H787" s="19">
        <v>95</v>
      </c>
      <c r="I787" s="118" t="s">
        <v>218</v>
      </c>
      <c r="J787" s="119">
        <v>15217.1</v>
      </c>
    </row>
    <row r="788" spans="1:10" s="115" customFormat="1" ht="0.9" customHeight="1" thickTop="1" x14ac:dyDescent="0.25">
      <c r="A788" s="20"/>
      <c r="B788" s="20"/>
      <c r="C788" s="20"/>
      <c r="D788" s="20"/>
      <c r="E788" s="20"/>
      <c r="F788" s="20"/>
      <c r="G788" s="20"/>
      <c r="H788" s="20"/>
      <c r="I788" s="20"/>
      <c r="J788" s="20"/>
    </row>
    <row r="789" spans="1:10" s="115" customFormat="1" ht="18" customHeight="1" x14ac:dyDescent="0.25">
      <c r="A789" s="116" t="s">
        <v>870</v>
      </c>
      <c r="B789" s="101" t="s">
        <v>33</v>
      </c>
      <c r="C789" s="116" t="s">
        <v>34</v>
      </c>
      <c r="D789" s="116" t="s">
        <v>5</v>
      </c>
      <c r="E789" s="142" t="s">
        <v>198</v>
      </c>
      <c r="F789" s="142"/>
      <c r="G789" s="102" t="s">
        <v>35</v>
      </c>
      <c r="H789" s="101" t="s">
        <v>36</v>
      </c>
      <c r="I789" s="101" t="s">
        <v>37</v>
      </c>
      <c r="J789" s="101" t="s">
        <v>6</v>
      </c>
    </row>
    <row r="790" spans="1:10" s="115" customFormat="1" ht="36" customHeight="1" x14ac:dyDescent="0.25">
      <c r="A790" s="123" t="s">
        <v>199</v>
      </c>
      <c r="B790" s="9" t="s">
        <v>873</v>
      </c>
      <c r="C790" s="123" t="s">
        <v>52</v>
      </c>
      <c r="D790" s="123" t="s">
        <v>874</v>
      </c>
      <c r="E790" s="146" t="s">
        <v>223</v>
      </c>
      <c r="F790" s="146"/>
      <c r="G790" s="10" t="s">
        <v>44</v>
      </c>
      <c r="H790" s="13">
        <v>1</v>
      </c>
      <c r="I790" s="11">
        <v>13.74</v>
      </c>
      <c r="J790" s="11">
        <v>13.74</v>
      </c>
    </row>
    <row r="791" spans="1:10" s="115" customFormat="1" ht="36" customHeight="1" x14ac:dyDescent="0.25">
      <c r="A791" s="122" t="s">
        <v>201</v>
      </c>
      <c r="B791" s="14" t="s">
        <v>1217</v>
      </c>
      <c r="C791" s="122" t="s">
        <v>52</v>
      </c>
      <c r="D791" s="122" t="s">
        <v>1218</v>
      </c>
      <c r="E791" s="145" t="s">
        <v>223</v>
      </c>
      <c r="F791" s="145"/>
      <c r="G791" s="15" t="s">
        <v>58</v>
      </c>
      <c r="H791" s="16">
        <v>3.39E-2</v>
      </c>
      <c r="I791" s="17">
        <v>290.08</v>
      </c>
      <c r="J791" s="17">
        <v>9.83</v>
      </c>
    </row>
    <row r="792" spans="1:10" s="115" customFormat="1" ht="24" customHeight="1" x14ac:dyDescent="0.25">
      <c r="A792" s="122" t="s">
        <v>201</v>
      </c>
      <c r="B792" s="14" t="s">
        <v>224</v>
      </c>
      <c r="C792" s="122" t="s">
        <v>52</v>
      </c>
      <c r="D792" s="122" t="s">
        <v>225</v>
      </c>
      <c r="E792" s="145" t="s">
        <v>204</v>
      </c>
      <c r="F792" s="145"/>
      <c r="G792" s="15" t="s">
        <v>205</v>
      </c>
      <c r="H792" s="16">
        <v>4.4400000000000002E-2</v>
      </c>
      <c r="I792" s="17">
        <v>15.35</v>
      </c>
      <c r="J792" s="17">
        <v>0.68</v>
      </c>
    </row>
    <row r="793" spans="1:10" s="115" customFormat="1" ht="24" customHeight="1" x14ac:dyDescent="0.25">
      <c r="A793" s="122" t="s">
        <v>201</v>
      </c>
      <c r="B793" s="14" t="s">
        <v>278</v>
      </c>
      <c r="C793" s="122" t="s">
        <v>52</v>
      </c>
      <c r="D793" s="122" t="s">
        <v>279</v>
      </c>
      <c r="E793" s="145" t="s">
        <v>204</v>
      </c>
      <c r="F793" s="145"/>
      <c r="G793" s="15" t="s">
        <v>205</v>
      </c>
      <c r="H793" s="16">
        <v>0.16309999999999999</v>
      </c>
      <c r="I793" s="17">
        <v>19.850000000000001</v>
      </c>
      <c r="J793" s="17">
        <v>3.23</v>
      </c>
    </row>
    <row r="794" spans="1:10" s="115" customFormat="1" x14ac:dyDescent="0.25">
      <c r="A794" s="121"/>
      <c r="B794" s="121"/>
      <c r="C794" s="121"/>
      <c r="D794" s="121"/>
      <c r="E794" s="121" t="s">
        <v>212</v>
      </c>
      <c r="F794" s="18">
        <v>2.0740042422814047</v>
      </c>
      <c r="G794" s="121" t="s">
        <v>213</v>
      </c>
      <c r="H794" s="18">
        <v>2.33</v>
      </c>
      <c r="I794" s="121" t="s">
        <v>214</v>
      </c>
      <c r="J794" s="18">
        <v>4.4000000000000004</v>
      </c>
    </row>
    <row r="795" spans="1:10" s="115" customFormat="1" x14ac:dyDescent="0.25">
      <c r="A795" s="121"/>
      <c r="B795" s="121"/>
      <c r="C795" s="121"/>
      <c r="D795" s="121"/>
      <c r="E795" s="121" t="s">
        <v>215</v>
      </c>
      <c r="F795" s="18">
        <v>3</v>
      </c>
      <c r="G795" s="121"/>
      <c r="H795" s="143" t="s">
        <v>216</v>
      </c>
      <c r="I795" s="143"/>
      <c r="J795" s="18">
        <v>16.739999999999998</v>
      </c>
    </row>
    <row r="796" spans="1:10" s="115" customFormat="1" ht="30" customHeight="1" thickBot="1" x14ac:dyDescent="0.3">
      <c r="A796" s="118"/>
      <c r="B796" s="118"/>
      <c r="C796" s="118"/>
      <c r="D796" s="118"/>
      <c r="E796" s="118"/>
      <c r="F796" s="118"/>
      <c r="G796" s="118" t="s">
        <v>217</v>
      </c>
      <c r="H796" s="19">
        <v>706.22</v>
      </c>
      <c r="I796" s="118" t="s">
        <v>218</v>
      </c>
      <c r="J796" s="119">
        <v>11822.12</v>
      </c>
    </row>
    <row r="797" spans="1:10" s="115" customFormat="1" ht="0.9" customHeight="1" thickTop="1" x14ac:dyDescent="0.25">
      <c r="A797" s="20"/>
      <c r="B797" s="20"/>
      <c r="C797" s="20"/>
      <c r="D797" s="20"/>
      <c r="E797" s="20"/>
      <c r="F797" s="20"/>
      <c r="G797" s="20"/>
      <c r="H797" s="20"/>
      <c r="I797" s="20"/>
      <c r="J797" s="20"/>
    </row>
    <row r="798" spans="1:10" s="115" customFormat="1" ht="24" customHeight="1" x14ac:dyDescent="0.25">
      <c r="A798" s="117" t="s">
        <v>23</v>
      </c>
      <c r="B798" s="117"/>
      <c r="C798" s="117"/>
      <c r="D798" s="117" t="s">
        <v>759</v>
      </c>
      <c r="E798" s="117"/>
      <c r="F798" s="139"/>
      <c r="G798" s="139"/>
      <c r="H798" s="5"/>
      <c r="I798" s="117"/>
      <c r="J798" s="6">
        <v>104299.28</v>
      </c>
    </row>
    <row r="799" spans="1:10" s="115" customFormat="1" ht="18" customHeight="1" x14ac:dyDescent="0.25">
      <c r="A799" s="116" t="s">
        <v>106</v>
      </c>
      <c r="B799" s="101" t="s">
        <v>33</v>
      </c>
      <c r="C799" s="116" t="s">
        <v>34</v>
      </c>
      <c r="D799" s="116" t="s">
        <v>5</v>
      </c>
      <c r="E799" s="142" t="s">
        <v>198</v>
      </c>
      <c r="F799" s="142"/>
      <c r="G799" s="102" t="s">
        <v>35</v>
      </c>
      <c r="H799" s="101" t="s">
        <v>36</v>
      </c>
      <c r="I799" s="101" t="s">
        <v>37</v>
      </c>
      <c r="J799" s="101" t="s">
        <v>6</v>
      </c>
    </row>
    <row r="800" spans="1:10" s="115" customFormat="1" ht="36" customHeight="1" x14ac:dyDescent="0.25">
      <c r="A800" s="123" t="s">
        <v>199</v>
      </c>
      <c r="B800" s="9" t="s">
        <v>875</v>
      </c>
      <c r="C800" s="123" t="s">
        <v>52</v>
      </c>
      <c r="D800" s="123" t="s">
        <v>876</v>
      </c>
      <c r="E800" s="146" t="s">
        <v>349</v>
      </c>
      <c r="F800" s="146"/>
      <c r="G800" s="10" t="s">
        <v>45</v>
      </c>
      <c r="H800" s="13">
        <v>1</v>
      </c>
      <c r="I800" s="11">
        <v>51.52</v>
      </c>
      <c r="J800" s="11">
        <v>51.52</v>
      </c>
    </row>
    <row r="801" spans="1:10" s="115" customFormat="1" ht="36" customHeight="1" x14ac:dyDescent="0.25">
      <c r="A801" s="122" t="s">
        <v>201</v>
      </c>
      <c r="B801" s="14" t="s">
        <v>350</v>
      </c>
      <c r="C801" s="122" t="s">
        <v>52</v>
      </c>
      <c r="D801" s="122" t="s">
        <v>351</v>
      </c>
      <c r="E801" s="145" t="s">
        <v>251</v>
      </c>
      <c r="F801" s="145"/>
      <c r="G801" s="15" t="s">
        <v>255</v>
      </c>
      <c r="H801" s="16">
        <v>1.32E-2</v>
      </c>
      <c r="I801" s="17">
        <v>23.69</v>
      </c>
      <c r="J801" s="17">
        <v>0.31</v>
      </c>
    </row>
    <row r="802" spans="1:10" s="115" customFormat="1" ht="36" customHeight="1" x14ac:dyDescent="0.25">
      <c r="A802" s="122" t="s">
        <v>201</v>
      </c>
      <c r="B802" s="14" t="s">
        <v>352</v>
      </c>
      <c r="C802" s="122" t="s">
        <v>52</v>
      </c>
      <c r="D802" s="122" t="s">
        <v>353</v>
      </c>
      <c r="E802" s="145" t="s">
        <v>251</v>
      </c>
      <c r="F802" s="145"/>
      <c r="G802" s="15" t="s">
        <v>252</v>
      </c>
      <c r="H802" s="16">
        <v>1.83E-2</v>
      </c>
      <c r="I802" s="17">
        <v>22.82</v>
      </c>
      <c r="J802" s="17">
        <v>0.41</v>
      </c>
    </row>
    <row r="803" spans="1:10" s="115" customFormat="1" ht="24" customHeight="1" x14ac:dyDescent="0.25">
      <c r="A803" s="122" t="s">
        <v>201</v>
      </c>
      <c r="B803" s="14" t="s">
        <v>224</v>
      </c>
      <c r="C803" s="122" t="s">
        <v>52</v>
      </c>
      <c r="D803" s="122" t="s">
        <v>225</v>
      </c>
      <c r="E803" s="145" t="s">
        <v>204</v>
      </c>
      <c r="F803" s="145"/>
      <c r="G803" s="15" t="s">
        <v>205</v>
      </c>
      <c r="H803" s="16">
        <v>0.28199999999999997</v>
      </c>
      <c r="I803" s="17">
        <v>15.35</v>
      </c>
      <c r="J803" s="17">
        <v>4.32</v>
      </c>
    </row>
    <row r="804" spans="1:10" s="115" customFormat="1" ht="24" customHeight="1" x14ac:dyDescent="0.25">
      <c r="A804" s="122" t="s">
        <v>201</v>
      </c>
      <c r="B804" s="14" t="s">
        <v>354</v>
      </c>
      <c r="C804" s="122" t="s">
        <v>52</v>
      </c>
      <c r="D804" s="122" t="s">
        <v>355</v>
      </c>
      <c r="E804" s="145" t="s">
        <v>204</v>
      </c>
      <c r="F804" s="145"/>
      <c r="G804" s="15" t="s">
        <v>205</v>
      </c>
      <c r="H804" s="16">
        <v>0.188</v>
      </c>
      <c r="I804" s="17">
        <v>22.56</v>
      </c>
      <c r="J804" s="17">
        <v>4.24</v>
      </c>
    </row>
    <row r="805" spans="1:10" s="115" customFormat="1" ht="24" customHeight="1" x14ac:dyDescent="0.25">
      <c r="A805" s="120" t="s">
        <v>228</v>
      </c>
      <c r="B805" s="21" t="s">
        <v>1219</v>
      </c>
      <c r="C805" s="120" t="s">
        <v>52</v>
      </c>
      <c r="D805" s="120" t="s">
        <v>1220</v>
      </c>
      <c r="E805" s="144" t="s">
        <v>229</v>
      </c>
      <c r="F805" s="144"/>
      <c r="G805" s="22" t="s">
        <v>45</v>
      </c>
      <c r="H805" s="23">
        <v>1.05</v>
      </c>
      <c r="I805" s="24">
        <v>31.23</v>
      </c>
      <c r="J805" s="24">
        <v>32.79</v>
      </c>
    </row>
    <row r="806" spans="1:10" s="115" customFormat="1" ht="24" customHeight="1" x14ac:dyDescent="0.25">
      <c r="A806" s="120" t="s">
        <v>228</v>
      </c>
      <c r="B806" s="21" t="s">
        <v>273</v>
      </c>
      <c r="C806" s="120" t="s">
        <v>52</v>
      </c>
      <c r="D806" s="120" t="s">
        <v>274</v>
      </c>
      <c r="E806" s="144" t="s">
        <v>229</v>
      </c>
      <c r="F806" s="144"/>
      <c r="G806" s="22" t="s">
        <v>70</v>
      </c>
      <c r="H806" s="23">
        <v>8.0000000000000002E-3</v>
      </c>
      <c r="I806" s="24">
        <v>17.25</v>
      </c>
      <c r="J806" s="24">
        <v>0.13</v>
      </c>
    </row>
    <row r="807" spans="1:10" s="115" customFormat="1" ht="24" customHeight="1" x14ac:dyDescent="0.25">
      <c r="A807" s="120" t="s">
        <v>228</v>
      </c>
      <c r="B807" s="21" t="s">
        <v>1221</v>
      </c>
      <c r="C807" s="120" t="s">
        <v>52</v>
      </c>
      <c r="D807" s="120" t="s">
        <v>1222</v>
      </c>
      <c r="E807" s="144" t="s">
        <v>229</v>
      </c>
      <c r="F807" s="144"/>
      <c r="G807" s="22" t="s">
        <v>70</v>
      </c>
      <c r="H807" s="23">
        <v>1.6000000000000001E-3</v>
      </c>
      <c r="I807" s="24">
        <v>59.89</v>
      </c>
      <c r="J807" s="24">
        <v>0.09</v>
      </c>
    </row>
    <row r="808" spans="1:10" s="115" customFormat="1" ht="24" customHeight="1" x14ac:dyDescent="0.25">
      <c r="A808" s="120" t="s">
        <v>228</v>
      </c>
      <c r="B808" s="21" t="s">
        <v>1194</v>
      </c>
      <c r="C808" s="120" t="s">
        <v>52</v>
      </c>
      <c r="D808" s="120" t="s">
        <v>1195</v>
      </c>
      <c r="E808" s="144" t="s">
        <v>229</v>
      </c>
      <c r="F808" s="144"/>
      <c r="G808" s="22" t="s">
        <v>1196</v>
      </c>
      <c r="H808" s="23">
        <v>5.2999999999999999E-2</v>
      </c>
      <c r="I808" s="24">
        <v>32.229999999999997</v>
      </c>
      <c r="J808" s="24">
        <v>1.7</v>
      </c>
    </row>
    <row r="809" spans="1:10" s="115" customFormat="1" ht="24" customHeight="1" x14ac:dyDescent="0.25">
      <c r="A809" s="120" t="s">
        <v>228</v>
      </c>
      <c r="B809" s="21" t="s">
        <v>1223</v>
      </c>
      <c r="C809" s="120" t="s">
        <v>52</v>
      </c>
      <c r="D809" s="120" t="s">
        <v>1224</v>
      </c>
      <c r="E809" s="144" t="s">
        <v>229</v>
      </c>
      <c r="F809" s="144"/>
      <c r="G809" s="22" t="s">
        <v>70</v>
      </c>
      <c r="H809" s="23">
        <v>5.8999999999999997E-2</v>
      </c>
      <c r="I809" s="24">
        <v>127.69</v>
      </c>
      <c r="J809" s="24">
        <v>7.53</v>
      </c>
    </row>
    <row r="810" spans="1:10" s="115" customFormat="1" x14ac:dyDescent="0.25">
      <c r="A810" s="121"/>
      <c r="B810" s="121"/>
      <c r="C810" s="121"/>
      <c r="D810" s="121"/>
      <c r="E810" s="121" t="s">
        <v>212</v>
      </c>
      <c r="F810" s="18">
        <v>3.2901249116191376</v>
      </c>
      <c r="G810" s="121" t="s">
        <v>213</v>
      </c>
      <c r="H810" s="18">
        <v>3.69</v>
      </c>
      <c r="I810" s="121" t="s">
        <v>214</v>
      </c>
      <c r="J810" s="18">
        <v>6.98</v>
      </c>
    </row>
    <row r="811" spans="1:10" s="115" customFormat="1" x14ac:dyDescent="0.25">
      <c r="A811" s="121"/>
      <c r="B811" s="121"/>
      <c r="C811" s="121"/>
      <c r="D811" s="121"/>
      <c r="E811" s="121" t="s">
        <v>215</v>
      </c>
      <c r="F811" s="18">
        <v>11.27</v>
      </c>
      <c r="G811" s="121"/>
      <c r="H811" s="143" t="s">
        <v>216</v>
      </c>
      <c r="I811" s="143"/>
      <c r="J811" s="18">
        <v>62.79</v>
      </c>
    </row>
    <row r="812" spans="1:10" s="115" customFormat="1" ht="30" customHeight="1" thickBot="1" x14ac:dyDescent="0.3">
      <c r="A812" s="118"/>
      <c r="B812" s="118"/>
      <c r="C812" s="118"/>
      <c r="D812" s="118"/>
      <c r="E812" s="118"/>
      <c r="F812" s="118"/>
      <c r="G812" s="118" t="s">
        <v>217</v>
      </c>
      <c r="H812" s="19">
        <v>151.97999999999999</v>
      </c>
      <c r="I812" s="118" t="s">
        <v>218</v>
      </c>
      <c r="J812" s="119">
        <v>9542.82</v>
      </c>
    </row>
    <row r="813" spans="1:10" s="115" customFormat="1" ht="0.9" customHeight="1" thickTop="1" x14ac:dyDescent="0.25">
      <c r="A813" s="20"/>
      <c r="B813" s="20"/>
      <c r="C813" s="20"/>
      <c r="D813" s="20"/>
      <c r="E813" s="20"/>
      <c r="F813" s="20"/>
      <c r="G813" s="20"/>
      <c r="H813" s="20"/>
      <c r="I813" s="20"/>
      <c r="J813" s="20"/>
    </row>
    <row r="814" spans="1:10" s="115" customFormat="1" ht="18" customHeight="1" x14ac:dyDescent="0.25">
      <c r="A814" s="116" t="s">
        <v>107</v>
      </c>
      <c r="B814" s="101" t="s">
        <v>33</v>
      </c>
      <c r="C814" s="116" t="s">
        <v>34</v>
      </c>
      <c r="D814" s="116" t="s">
        <v>5</v>
      </c>
      <c r="E814" s="142" t="s">
        <v>198</v>
      </c>
      <c r="F814" s="142"/>
      <c r="G814" s="102" t="s">
        <v>35</v>
      </c>
      <c r="H814" s="101" t="s">
        <v>36</v>
      </c>
      <c r="I814" s="101" t="s">
        <v>37</v>
      </c>
      <c r="J814" s="101" t="s">
        <v>6</v>
      </c>
    </row>
    <row r="815" spans="1:10" s="115" customFormat="1" ht="24" customHeight="1" x14ac:dyDescent="0.25">
      <c r="A815" s="123" t="s">
        <v>199</v>
      </c>
      <c r="B815" s="9" t="s">
        <v>877</v>
      </c>
      <c r="C815" s="123" t="s">
        <v>52</v>
      </c>
      <c r="D815" s="123" t="s">
        <v>878</v>
      </c>
      <c r="E815" s="146" t="s">
        <v>293</v>
      </c>
      <c r="F815" s="146"/>
      <c r="G815" s="10" t="s">
        <v>44</v>
      </c>
      <c r="H815" s="13">
        <v>1</v>
      </c>
      <c r="I815" s="11">
        <v>27.45</v>
      </c>
      <c r="J815" s="11">
        <v>27.45</v>
      </c>
    </row>
    <row r="816" spans="1:10" s="115" customFormat="1" ht="24" customHeight="1" x14ac:dyDescent="0.25">
      <c r="A816" s="122" t="s">
        <v>201</v>
      </c>
      <c r="B816" s="14" t="s">
        <v>1225</v>
      </c>
      <c r="C816" s="122" t="s">
        <v>52</v>
      </c>
      <c r="D816" s="122" t="s">
        <v>1226</v>
      </c>
      <c r="E816" s="145" t="s">
        <v>204</v>
      </c>
      <c r="F816" s="145"/>
      <c r="G816" s="15" t="s">
        <v>205</v>
      </c>
      <c r="H816" s="16">
        <v>0.63129999999999997</v>
      </c>
      <c r="I816" s="17">
        <v>19.75</v>
      </c>
      <c r="J816" s="17">
        <v>12.46</v>
      </c>
    </row>
    <row r="817" spans="1:10" s="115" customFormat="1" ht="24" customHeight="1" x14ac:dyDescent="0.25">
      <c r="A817" s="122" t="s">
        <v>201</v>
      </c>
      <c r="B817" s="14" t="s">
        <v>224</v>
      </c>
      <c r="C817" s="122" t="s">
        <v>52</v>
      </c>
      <c r="D817" s="122" t="s">
        <v>225</v>
      </c>
      <c r="E817" s="145" t="s">
        <v>204</v>
      </c>
      <c r="F817" s="145"/>
      <c r="G817" s="15" t="s">
        <v>205</v>
      </c>
      <c r="H817" s="16">
        <v>0.31559999999999999</v>
      </c>
      <c r="I817" s="17">
        <v>15.35</v>
      </c>
      <c r="J817" s="17">
        <v>4.84</v>
      </c>
    </row>
    <row r="818" spans="1:10" s="115" customFormat="1" ht="24" customHeight="1" x14ac:dyDescent="0.25">
      <c r="A818" s="120" t="s">
        <v>228</v>
      </c>
      <c r="B818" s="21" t="s">
        <v>1227</v>
      </c>
      <c r="C818" s="120" t="s">
        <v>52</v>
      </c>
      <c r="D818" s="120" t="s">
        <v>1228</v>
      </c>
      <c r="E818" s="144" t="s">
        <v>229</v>
      </c>
      <c r="F818" s="144"/>
      <c r="G818" s="22" t="s">
        <v>70</v>
      </c>
      <c r="H818" s="23">
        <v>2.5000000000000001E-2</v>
      </c>
      <c r="I818" s="24">
        <v>27.24</v>
      </c>
      <c r="J818" s="24">
        <v>0.68</v>
      </c>
    </row>
    <row r="819" spans="1:10" s="115" customFormat="1" ht="24" customHeight="1" x14ac:dyDescent="0.25">
      <c r="A819" s="120" t="s">
        <v>228</v>
      </c>
      <c r="B819" s="21" t="s">
        <v>1229</v>
      </c>
      <c r="C819" s="120" t="s">
        <v>52</v>
      </c>
      <c r="D819" s="120" t="s">
        <v>1230</v>
      </c>
      <c r="E819" s="144" t="s">
        <v>229</v>
      </c>
      <c r="F819" s="144"/>
      <c r="G819" s="22" t="s">
        <v>70</v>
      </c>
      <c r="H819" s="23">
        <v>0.99639999999999995</v>
      </c>
      <c r="I819" s="24">
        <v>0.35</v>
      </c>
      <c r="J819" s="24">
        <v>0.34</v>
      </c>
    </row>
    <row r="820" spans="1:10" s="115" customFormat="1" ht="24" customHeight="1" x14ac:dyDescent="0.25">
      <c r="A820" s="120" t="s">
        <v>228</v>
      </c>
      <c r="B820" s="21" t="s">
        <v>1231</v>
      </c>
      <c r="C820" s="120" t="s">
        <v>52</v>
      </c>
      <c r="D820" s="120" t="s">
        <v>1232</v>
      </c>
      <c r="E820" s="144" t="s">
        <v>229</v>
      </c>
      <c r="F820" s="144"/>
      <c r="G820" s="22" t="s">
        <v>44</v>
      </c>
      <c r="H820" s="23">
        <v>1.0740000000000001</v>
      </c>
      <c r="I820" s="24">
        <v>8.01</v>
      </c>
      <c r="J820" s="24">
        <v>8.6</v>
      </c>
    </row>
    <row r="821" spans="1:10" s="115" customFormat="1" ht="24" customHeight="1" x14ac:dyDescent="0.25">
      <c r="A821" s="120" t="s">
        <v>228</v>
      </c>
      <c r="B821" s="21" t="s">
        <v>1233</v>
      </c>
      <c r="C821" s="120" t="s">
        <v>52</v>
      </c>
      <c r="D821" s="120" t="s">
        <v>1234</v>
      </c>
      <c r="E821" s="144" t="s">
        <v>229</v>
      </c>
      <c r="F821" s="144"/>
      <c r="G821" s="22" t="s">
        <v>1116</v>
      </c>
      <c r="H821" s="23">
        <v>3.0800000000000001E-2</v>
      </c>
      <c r="I821" s="24">
        <v>14.01</v>
      </c>
      <c r="J821" s="24">
        <v>0.43</v>
      </c>
    </row>
    <row r="822" spans="1:10" s="115" customFormat="1" ht="24" customHeight="1" x14ac:dyDescent="0.25">
      <c r="A822" s="120" t="s">
        <v>228</v>
      </c>
      <c r="B822" s="21" t="s">
        <v>1235</v>
      </c>
      <c r="C822" s="120" t="s">
        <v>52</v>
      </c>
      <c r="D822" s="120" t="s">
        <v>1236</v>
      </c>
      <c r="E822" s="144" t="s">
        <v>229</v>
      </c>
      <c r="F822" s="144"/>
      <c r="G822" s="22" t="s">
        <v>70</v>
      </c>
      <c r="H822" s="23">
        <v>7.7999999999999996E-3</v>
      </c>
      <c r="I822" s="24">
        <v>14</v>
      </c>
      <c r="J822" s="24">
        <v>0.1</v>
      </c>
    </row>
    <row r="823" spans="1:10" s="115" customFormat="1" x14ac:dyDescent="0.25">
      <c r="A823" s="121"/>
      <c r="B823" s="121"/>
      <c r="C823" s="121"/>
      <c r="D823" s="121"/>
      <c r="E823" s="121" t="s">
        <v>212</v>
      </c>
      <c r="F823" s="18">
        <v>6.0758897006834784</v>
      </c>
      <c r="G823" s="121" t="s">
        <v>213</v>
      </c>
      <c r="H823" s="18">
        <v>6.81</v>
      </c>
      <c r="I823" s="121" t="s">
        <v>214</v>
      </c>
      <c r="J823" s="18">
        <v>12.89</v>
      </c>
    </row>
    <row r="824" spans="1:10" s="115" customFormat="1" x14ac:dyDescent="0.25">
      <c r="A824" s="121"/>
      <c r="B824" s="121"/>
      <c r="C824" s="121"/>
      <c r="D824" s="121"/>
      <c r="E824" s="121" t="s">
        <v>215</v>
      </c>
      <c r="F824" s="18">
        <v>6</v>
      </c>
      <c r="G824" s="121"/>
      <c r="H824" s="143" t="s">
        <v>216</v>
      </c>
      <c r="I824" s="143"/>
      <c r="J824" s="18">
        <v>33.450000000000003</v>
      </c>
    </row>
    <row r="825" spans="1:10" s="115" customFormat="1" ht="30" customHeight="1" thickBot="1" x14ac:dyDescent="0.3">
      <c r="A825" s="118"/>
      <c r="B825" s="118"/>
      <c r="C825" s="118"/>
      <c r="D825" s="118"/>
      <c r="E825" s="118"/>
      <c r="F825" s="118"/>
      <c r="G825" s="118" t="s">
        <v>217</v>
      </c>
      <c r="H825" s="19">
        <v>760.04</v>
      </c>
      <c r="I825" s="118" t="s">
        <v>218</v>
      </c>
      <c r="J825" s="119">
        <v>25423.33</v>
      </c>
    </row>
    <row r="826" spans="1:10" s="115" customFormat="1" ht="0.9" customHeight="1" thickTop="1" x14ac:dyDescent="0.25">
      <c r="A826" s="20"/>
      <c r="B826" s="20"/>
      <c r="C826" s="20"/>
      <c r="D826" s="20"/>
      <c r="E826" s="20"/>
      <c r="F826" s="20"/>
      <c r="G826" s="20"/>
      <c r="H826" s="20"/>
      <c r="I826" s="20"/>
      <c r="J826" s="20"/>
    </row>
    <row r="827" spans="1:10" s="115" customFormat="1" ht="18" customHeight="1" x14ac:dyDescent="0.25">
      <c r="A827" s="116" t="s">
        <v>108</v>
      </c>
      <c r="B827" s="101" t="s">
        <v>33</v>
      </c>
      <c r="C827" s="116" t="s">
        <v>34</v>
      </c>
      <c r="D827" s="116" t="s">
        <v>5</v>
      </c>
      <c r="E827" s="142" t="s">
        <v>198</v>
      </c>
      <c r="F827" s="142"/>
      <c r="G827" s="102" t="s">
        <v>35</v>
      </c>
      <c r="H827" s="101" t="s">
        <v>36</v>
      </c>
      <c r="I827" s="101" t="s">
        <v>37</v>
      </c>
      <c r="J827" s="101" t="s">
        <v>6</v>
      </c>
    </row>
    <row r="828" spans="1:10" s="115" customFormat="1" ht="36" customHeight="1" x14ac:dyDescent="0.25">
      <c r="A828" s="123" t="s">
        <v>199</v>
      </c>
      <c r="B828" s="9" t="s">
        <v>879</v>
      </c>
      <c r="C828" s="123" t="s">
        <v>40</v>
      </c>
      <c r="D828" s="123" t="s">
        <v>880</v>
      </c>
      <c r="E828" s="146" t="s">
        <v>1237</v>
      </c>
      <c r="F828" s="146"/>
      <c r="G828" s="10" t="s">
        <v>44</v>
      </c>
      <c r="H828" s="13">
        <v>1</v>
      </c>
      <c r="I828" s="11">
        <v>161.9</v>
      </c>
      <c r="J828" s="11">
        <v>161.9</v>
      </c>
    </row>
    <row r="829" spans="1:10" s="115" customFormat="1" ht="24" customHeight="1" x14ac:dyDescent="0.25">
      <c r="A829" s="122" t="s">
        <v>201</v>
      </c>
      <c r="B829" s="14" t="s">
        <v>278</v>
      </c>
      <c r="C829" s="122" t="s">
        <v>52</v>
      </c>
      <c r="D829" s="122" t="s">
        <v>279</v>
      </c>
      <c r="E829" s="145" t="s">
        <v>204</v>
      </c>
      <c r="F829" s="145"/>
      <c r="G829" s="15" t="s">
        <v>205</v>
      </c>
      <c r="H829" s="16">
        <v>1.4</v>
      </c>
      <c r="I829" s="17">
        <v>19.850000000000001</v>
      </c>
      <c r="J829" s="17">
        <v>27.79</v>
      </c>
    </row>
    <row r="830" spans="1:10" s="115" customFormat="1" ht="24" customHeight="1" x14ac:dyDescent="0.25">
      <c r="A830" s="122" t="s">
        <v>201</v>
      </c>
      <c r="B830" s="14" t="s">
        <v>224</v>
      </c>
      <c r="C830" s="122" t="s">
        <v>52</v>
      </c>
      <c r="D830" s="122" t="s">
        <v>225</v>
      </c>
      <c r="E830" s="145" t="s">
        <v>204</v>
      </c>
      <c r="F830" s="145"/>
      <c r="G830" s="15" t="s">
        <v>205</v>
      </c>
      <c r="H830" s="16">
        <v>2.1</v>
      </c>
      <c r="I830" s="17">
        <v>15.35</v>
      </c>
      <c r="J830" s="17">
        <v>32.229999999999997</v>
      </c>
    </row>
    <row r="831" spans="1:10" s="115" customFormat="1" ht="24" customHeight="1" x14ac:dyDescent="0.25">
      <c r="A831" s="120" t="s">
        <v>228</v>
      </c>
      <c r="B831" s="21" t="s">
        <v>1238</v>
      </c>
      <c r="C831" s="120" t="s">
        <v>230</v>
      </c>
      <c r="D831" s="120" t="s">
        <v>1239</v>
      </c>
      <c r="E831" s="144" t="s">
        <v>229</v>
      </c>
      <c r="F831" s="144"/>
      <c r="G831" s="22" t="s">
        <v>44</v>
      </c>
      <c r="H831" s="23">
        <v>1</v>
      </c>
      <c r="I831" s="24">
        <v>101.88</v>
      </c>
      <c r="J831" s="24">
        <v>101.88</v>
      </c>
    </row>
    <row r="832" spans="1:10" s="115" customFormat="1" x14ac:dyDescent="0.25">
      <c r="A832" s="121"/>
      <c r="B832" s="121"/>
      <c r="C832" s="121"/>
      <c r="D832" s="121"/>
      <c r="E832" s="121" t="s">
        <v>212</v>
      </c>
      <c r="F832" s="18">
        <v>20.645769502710348</v>
      </c>
      <c r="G832" s="121" t="s">
        <v>213</v>
      </c>
      <c r="H832" s="18">
        <v>23.15</v>
      </c>
      <c r="I832" s="121" t="s">
        <v>214</v>
      </c>
      <c r="J832" s="18">
        <v>43.8</v>
      </c>
    </row>
    <row r="833" spans="1:10" s="115" customFormat="1" x14ac:dyDescent="0.25">
      <c r="A833" s="121"/>
      <c r="B833" s="121"/>
      <c r="C833" s="121"/>
      <c r="D833" s="121"/>
      <c r="E833" s="121" t="s">
        <v>215</v>
      </c>
      <c r="F833" s="18">
        <v>35.43</v>
      </c>
      <c r="G833" s="121"/>
      <c r="H833" s="143" t="s">
        <v>216</v>
      </c>
      <c r="I833" s="143"/>
      <c r="J833" s="18">
        <v>197.33</v>
      </c>
    </row>
    <row r="834" spans="1:10" s="115" customFormat="1" ht="30" customHeight="1" thickBot="1" x14ac:dyDescent="0.3">
      <c r="A834" s="118"/>
      <c r="B834" s="118"/>
      <c r="C834" s="118"/>
      <c r="D834" s="118"/>
      <c r="E834" s="118"/>
      <c r="F834" s="118"/>
      <c r="G834" s="118" t="s">
        <v>217</v>
      </c>
      <c r="H834" s="19">
        <v>51.37</v>
      </c>
      <c r="I834" s="118" t="s">
        <v>218</v>
      </c>
      <c r="J834" s="119">
        <v>10136.84</v>
      </c>
    </row>
    <row r="835" spans="1:10" s="115" customFormat="1" ht="0.9" customHeight="1" thickTop="1" x14ac:dyDescent="0.25">
      <c r="A835" s="20"/>
      <c r="B835" s="20"/>
      <c r="C835" s="20"/>
      <c r="D835" s="20"/>
      <c r="E835" s="20"/>
      <c r="F835" s="20"/>
      <c r="G835" s="20"/>
      <c r="H835" s="20"/>
      <c r="I835" s="20"/>
      <c r="J835" s="20"/>
    </row>
    <row r="836" spans="1:10" s="115" customFormat="1" ht="18" customHeight="1" x14ac:dyDescent="0.25">
      <c r="A836" s="116" t="s">
        <v>109</v>
      </c>
      <c r="B836" s="101" t="s">
        <v>33</v>
      </c>
      <c r="C836" s="116" t="s">
        <v>34</v>
      </c>
      <c r="D836" s="116" t="s">
        <v>5</v>
      </c>
      <c r="E836" s="142" t="s">
        <v>198</v>
      </c>
      <c r="F836" s="142"/>
      <c r="G836" s="102" t="s">
        <v>35</v>
      </c>
      <c r="H836" s="101" t="s">
        <v>36</v>
      </c>
      <c r="I836" s="101" t="s">
        <v>37</v>
      </c>
      <c r="J836" s="101" t="s">
        <v>6</v>
      </c>
    </row>
    <row r="837" spans="1:10" s="115" customFormat="1" ht="24" customHeight="1" x14ac:dyDescent="0.25">
      <c r="A837" s="123" t="s">
        <v>199</v>
      </c>
      <c r="B837" s="9" t="s">
        <v>881</v>
      </c>
      <c r="C837" s="123" t="s">
        <v>52</v>
      </c>
      <c r="D837" s="123" t="s">
        <v>882</v>
      </c>
      <c r="E837" s="146" t="s">
        <v>349</v>
      </c>
      <c r="F837" s="146"/>
      <c r="G837" s="10" t="s">
        <v>44</v>
      </c>
      <c r="H837" s="13">
        <v>1</v>
      </c>
      <c r="I837" s="11">
        <v>72.31</v>
      </c>
      <c r="J837" s="11">
        <v>72.31</v>
      </c>
    </row>
    <row r="838" spans="1:10" s="115" customFormat="1" ht="36" customHeight="1" x14ac:dyDescent="0.25">
      <c r="A838" s="122" t="s">
        <v>201</v>
      </c>
      <c r="B838" s="14" t="s">
        <v>350</v>
      </c>
      <c r="C838" s="122" t="s">
        <v>52</v>
      </c>
      <c r="D838" s="122" t="s">
        <v>351</v>
      </c>
      <c r="E838" s="145" t="s">
        <v>251</v>
      </c>
      <c r="F838" s="145"/>
      <c r="G838" s="15" t="s">
        <v>255</v>
      </c>
      <c r="H838" s="16">
        <v>8.9999999999999998E-4</v>
      </c>
      <c r="I838" s="17">
        <v>23.69</v>
      </c>
      <c r="J838" s="17">
        <v>0.02</v>
      </c>
    </row>
    <row r="839" spans="1:10" s="115" customFormat="1" ht="36" customHeight="1" x14ac:dyDescent="0.25">
      <c r="A839" s="122" t="s">
        <v>201</v>
      </c>
      <c r="B839" s="14" t="s">
        <v>352</v>
      </c>
      <c r="C839" s="122" t="s">
        <v>52</v>
      </c>
      <c r="D839" s="122" t="s">
        <v>353</v>
      </c>
      <c r="E839" s="145" t="s">
        <v>251</v>
      </c>
      <c r="F839" s="145"/>
      <c r="G839" s="15" t="s">
        <v>252</v>
      </c>
      <c r="H839" s="16">
        <v>1.2999999999999999E-3</v>
      </c>
      <c r="I839" s="17">
        <v>22.82</v>
      </c>
      <c r="J839" s="17">
        <v>0.02</v>
      </c>
    </row>
    <row r="840" spans="1:10" s="115" customFormat="1" ht="24" customHeight="1" x14ac:dyDescent="0.25">
      <c r="A840" s="122" t="s">
        <v>201</v>
      </c>
      <c r="B840" s="14" t="s">
        <v>224</v>
      </c>
      <c r="C840" s="122" t="s">
        <v>52</v>
      </c>
      <c r="D840" s="122" t="s">
        <v>225</v>
      </c>
      <c r="E840" s="145" t="s">
        <v>204</v>
      </c>
      <c r="F840" s="145"/>
      <c r="G840" s="15" t="s">
        <v>205</v>
      </c>
      <c r="H840" s="16">
        <v>9.7000000000000003E-2</v>
      </c>
      <c r="I840" s="17">
        <v>15.35</v>
      </c>
      <c r="J840" s="17">
        <v>1.48</v>
      </c>
    </row>
    <row r="841" spans="1:10" s="115" customFormat="1" ht="24" customHeight="1" x14ac:dyDescent="0.25">
      <c r="A841" s="122" t="s">
        <v>201</v>
      </c>
      <c r="B841" s="14" t="s">
        <v>354</v>
      </c>
      <c r="C841" s="122" t="s">
        <v>52</v>
      </c>
      <c r="D841" s="122" t="s">
        <v>355</v>
      </c>
      <c r="E841" s="145" t="s">
        <v>204</v>
      </c>
      <c r="F841" s="145"/>
      <c r="G841" s="15" t="s">
        <v>205</v>
      </c>
      <c r="H841" s="16">
        <v>9.0999999999999998E-2</v>
      </c>
      <c r="I841" s="17">
        <v>22.56</v>
      </c>
      <c r="J841" s="17">
        <v>2.0499999999999998</v>
      </c>
    </row>
    <row r="842" spans="1:10" s="115" customFormat="1" ht="36" customHeight="1" x14ac:dyDescent="0.25">
      <c r="A842" s="120" t="s">
        <v>228</v>
      </c>
      <c r="B842" s="21" t="s">
        <v>1240</v>
      </c>
      <c r="C842" s="120" t="s">
        <v>52</v>
      </c>
      <c r="D842" s="120" t="s">
        <v>1241</v>
      </c>
      <c r="E842" s="144" t="s">
        <v>229</v>
      </c>
      <c r="F842" s="144"/>
      <c r="G842" s="22" t="s">
        <v>1206</v>
      </c>
      <c r="H842" s="23">
        <v>4.1500000000000004</v>
      </c>
      <c r="I842" s="24">
        <v>1.05</v>
      </c>
      <c r="J842" s="24">
        <v>4.3499999999999996</v>
      </c>
    </row>
    <row r="843" spans="1:10" s="115" customFormat="1" ht="36" customHeight="1" x14ac:dyDescent="0.25">
      <c r="A843" s="120" t="s">
        <v>228</v>
      </c>
      <c r="B843" s="21" t="s">
        <v>1242</v>
      </c>
      <c r="C843" s="120" t="s">
        <v>52</v>
      </c>
      <c r="D843" s="120" t="s">
        <v>1243</v>
      </c>
      <c r="E843" s="144" t="s">
        <v>229</v>
      </c>
      <c r="F843" s="144"/>
      <c r="G843" s="22" t="s">
        <v>44</v>
      </c>
      <c r="H843" s="23">
        <v>1.1659999999999999</v>
      </c>
      <c r="I843" s="24">
        <v>55.23</v>
      </c>
      <c r="J843" s="24">
        <v>64.39</v>
      </c>
    </row>
    <row r="844" spans="1:10" s="115" customFormat="1" x14ac:dyDescent="0.25">
      <c r="A844" s="121"/>
      <c r="B844" s="121"/>
      <c r="C844" s="121"/>
      <c r="D844" s="121"/>
      <c r="E844" s="121" t="s">
        <v>212</v>
      </c>
      <c r="F844" s="18">
        <v>1.2726844213999529</v>
      </c>
      <c r="G844" s="121" t="s">
        <v>213</v>
      </c>
      <c r="H844" s="18">
        <v>1.43</v>
      </c>
      <c r="I844" s="121" t="s">
        <v>214</v>
      </c>
      <c r="J844" s="18">
        <v>2.7</v>
      </c>
    </row>
    <row r="845" spans="1:10" s="115" customFormat="1" x14ac:dyDescent="0.25">
      <c r="A845" s="121"/>
      <c r="B845" s="121"/>
      <c r="C845" s="121"/>
      <c r="D845" s="121"/>
      <c r="E845" s="121" t="s">
        <v>215</v>
      </c>
      <c r="F845" s="18">
        <v>15.82</v>
      </c>
      <c r="G845" s="121"/>
      <c r="H845" s="143" t="s">
        <v>216</v>
      </c>
      <c r="I845" s="143"/>
      <c r="J845" s="18">
        <v>88.13</v>
      </c>
    </row>
    <row r="846" spans="1:10" s="115" customFormat="1" ht="30" customHeight="1" thickBot="1" x14ac:dyDescent="0.3">
      <c r="A846" s="118"/>
      <c r="B846" s="118"/>
      <c r="C846" s="118"/>
      <c r="D846" s="118"/>
      <c r="E846" s="118"/>
      <c r="F846" s="118"/>
      <c r="G846" s="118" t="s">
        <v>217</v>
      </c>
      <c r="H846" s="19">
        <v>327.54000000000002</v>
      </c>
      <c r="I846" s="118" t="s">
        <v>218</v>
      </c>
      <c r="J846" s="119">
        <v>28866.1</v>
      </c>
    </row>
    <row r="847" spans="1:10" s="115" customFormat="1" ht="0.9" customHeight="1" thickTop="1" x14ac:dyDescent="0.25">
      <c r="A847" s="20"/>
      <c r="B847" s="20"/>
      <c r="C847" s="20"/>
      <c r="D847" s="20"/>
      <c r="E847" s="20"/>
      <c r="F847" s="20"/>
      <c r="G847" s="20"/>
      <c r="H847" s="20"/>
      <c r="I847" s="20"/>
      <c r="J847" s="20"/>
    </row>
    <row r="848" spans="1:10" s="115" customFormat="1" ht="18" customHeight="1" x14ac:dyDescent="0.25">
      <c r="A848" s="116" t="s">
        <v>110</v>
      </c>
      <c r="B848" s="101" t="s">
        <v>33</v>
      </c>
      <c r="C848" s="116" t="s">
        <v>34</v>
      </c>
      <c r="D848" s="116" t="s">
        <v>5</v>
      </c>
      <c r="E848" s="142" t="s">
        <v>198</v>
      </c>
      <c r="F848" s="142"/>
      <c r="G848" s="102" t="s">
        <v>35</v>
      </c>
      <c r="H848" s="101" t="s">
        <v>36</v>
      </c>
      <c r="I848" s="101" t="s">
        <v>37</v>
      </c>
      <c r="J848" s="101" t="s">
        <v>6</v>
      </c>
    </row>
    <row r="849" spans="1:10" s="115" customFormat="1" ht="48" customHeight="1" x14ac:dyDescent="0.25">
      <c r="A849" s="123" t="s">
        <v>199</v>
      </c>
      <c r="B849" s="9" t="s">
        <v>883</v>
      </c>
      <c r="C849" s="123" t="s">
        <v>52</v>
      </c>
      <c r="D849" s="123" t="s">
        <v>884</v>
      </c>
      <c r="E849" s="146" t="s">
        <v>349</v>
      </c>
      <c r="F849" s="146"/>
      <c r="G849" s="10" t="s">
        <v>44</v>
      </c>
      <c r="H849" s="13">
        <v>1</v>
      </c>
      <c r="I849" s="11">
        <v>44.64</v>
      </c>
      <c r="J849" s="11">
        <v>44.64</v>
      </c>
    </row>
    <row r="850" spans="1:10" s="115" customFormat="1" ht="36" customHeight="1" x14ac:dyDescent="0.25">
      <c r="A850" s="122" t="s">
        <v>201</v>
      </c>
      <c r="B850" s="14" t="s">
        <v>350</v>
      </c>
      <c r="C850" s="122" t="s">
        <v>52</v>
      </c>
      <c r="D850" s="122" t="s">
        <v>351</v>
      </c>
      <c r="E850" s="145" t="s">
        <v>251</v>
      </c>
      <c r="F850" s="145"/>
      <c r="G850" s="15" t="s">
        <v>255</v>
      </c>
      <c r="H850" s="16">
        <v>6.7999999999999996E-3</v>
      </c>
      <c r="I850" s="17">
        <v>23.69</v>
      </c>
      <c r="J850" s="17">
        <v>0.16</v>
      </c>
    </row>
    <row r="851" spans="1:10" s="115" customFormat="1" ht="36" customHeight="1" x14ac:dyDescent="0.25">
      <c r="A851" s="122" t="s">
        <v>201</v>
      </c>
      <c r="B851" s="14" t="s">
        <v>352</v>
      </c>
      <c r="C851" s="122" t="s">
        <v>52</v>
      </c>
      <c r="D851" s="122" t="s">
        <v>353</v>
      </c>
      <c r="E851" s="145" t="s">
        <v>251</v>
      </c>
      <c r="F851" s="145"/>
      <c r="G851" s="15" t="s">
        <v>252</v>
      </c>
      <c r="H851" s="16">
        <v>9.4000000000000004E-3</v>
      </c>
      <c r="I851" s="17">
        <v>22.82</v>
      </c>
      <c r="J851" s="17">
        <v>0.21</v>
      </c>
    </row>
    <row r="852" spans="1:10" s="115" customFormat="1" ht="24" customHeight="1" x14ac:dyDescent="0.25">
      <c r="A852" s="122" t="s">
        <v>201</v>
      </c>
      <c r="B852" s="14" t="s">
        <v>1244</v>
      </c>
      <c r="C852" s="122" t="s">
        <v>52</v>
      </c>
      <c r="D852" s="122" t="s">
        <v>1245</v>
      </c>
      <c r="E852" s="145" t="s">
        <v>204</v>
      </c>
      <c r="F852" s="145"/>
      <c r="G852" s="15" t="s">
        <v>205</v>
      </c>
      <c r="H852" s="16">
        <v>0.21299999999999999</v>
      </c>
      <c r="I852" s="17">
        <v>20.23</v>
      </c>
      <c r="J852" s="17">
        <v>4.3</v>
      </c>
    </row>
    <row r="853" spans="1:10" s="115" customFormat="1" ht="24" customHeight="1" x14ac:dyDescent="0.25">
      <c r="A853" s="122" t="s">
        <v>201</v>
      </c>
      <c r="B853" s="14" t="s">
        <v>224</v>
      </c>
      <c r="C853" s="122" t="s">
        <v>52</v>
      </c>
      <c r="D853" s="122" t="s">
        <v>225</v>
      </c>
      <c r="E853" s="145" t="s">
        <v>204</v>
      </c>
      <c r="F853" s="145"/>
      <c r="G853" s="15" t="s">
        <v>205</v>
      </c>
      <c r="H853" s="16">
        <v>0.106</v>
      </c>
      <c r="I853" s="17">
        <v>15.35</v>
      </c>
      <c r="J853" s="17">
        <v>1.62</v>
      </c>
    </row>
    <row r="854" spans="1:10" s="115" customFormat="1" ht="36" customHeight="1" x14ac:dyDescent="0.25">
      <c r="A854" s="120" t="s">
        <v>228</v>
      </c>
      <c r="B854" s="21" t="s">
        <v>1246</v>
      </c>
      <c r="C854" s="120" t="s">
        <v>52</v>
      </c>
      <c r="D854" s="120" t="s">
        <v>1247</v>
      </c>
      <c r="E854" s="144" t="s">
        <v>229</v>
      </c>
      <c r="F854" s="144"/>
      <c r="G854" s="22" t="s">
        <v>70</v>
      </c>
      <c r="H854" s="23">
        <v>4.3330000000000002</v>
      </c>
      <c r="I854" s="24">
        <v>8.6999999999999993</v>
      </c>
      <c r="J854" s="24">
        <v>37.69</v>
      </c>
    </row>
    <row r="855" spans="1:10" s="115" customFormat="1" ht="24" customHeight="1" x14ac:dyDescent="0.25">
      <c r="A855" s="120" t="s">
        <v>228</v>
      </c>
      <c r="B855" s="21" t="s">
        <v>1248</v>
      </c>
      <c r="C855" s="120" t="s">
        <v>52</v>
      </c>
      <c r="D855" s="120" t="s">
        <v>1249</v>
      </c>
      <c r="E855" s="144" t="s">
        <v>229</v>
      </c>
      <c r="F855" s="144"/>
      <c r="G855" s="22" t="s">
        <v>1116</v>
      </c>
      <c r="H855" s="23">
        <v>7.0000000000000001E-3</v>
      </c>
      <c r="I855" s="24">
        <v>95.1</v>
      </c>
      <c r="J855" s="24">
        <v>0.66</v>
      </c>
    </row>
    <row r="856" spans="1:10" s="115" customFormat="1" x14ac:dyDescent="0.25">
      <c r="A856" s="121"/>
      <c r="B856" s="121"/>
      <c r="C856" s="121"/>
      <c r="D856" s="121"/>
      <c r="E856" s="121" t="s">
        <v>212</v>
      </c>
      <c r="F856" s="18">
        <v>2.3191138345510254</v>
      </c>
      <c r="G856" s="121" t="s">
        <v>213</v>
      </c>
      <c r="H856" s="18">
        <v>2.6</v>
      </c>
      <c r="I856" s="121" t="s">
        <v>214</v>
      </c>
      <c r="J856" s="18">
        <v>4.92</v>
      </c>
    </row>
    <row r="857" spans="1:10" s="115" customFormat="1" x14ac:dyDescent="0.25">
      <c r="A857" s="121"/>
      <c r="B857" s="121"/>
      <c r="C857" s="121"/>
      <c r="D857" s="121"/>
      <c r="E857" s="121" t="s">
        <v>215</v>
      </c>
      <c r="F857" s="18">
        <v>9.77</v>
      </c>
      <c r="G857" s="121"/>
      <c r="H857" s="143" t="s">
        <v>216</v>
      </c>
      <c r="I857" s="143"/>
      <c r="J857" s="18">
        <v>54.41</v>
      </c>
    </row>
    <row r="858" spans="1:10" s="115" customFormat="1" ht="30" customHeight="1" thickBot="1" x14ac:dyDescent="0.3">
      <c r="A858" s="118"/>
      <c r="B858" s="118"/>
      <c r="C858" s="118"/>
      <c r="D858" s="118"/>
      <c r="E858" s="118"/>
      <c r="F858" s="118"/>
      <c r="G858" s="118" t="s">
        <v>217</v>
      </c>
      <c r="H858" s="19">
        <v>327.54000000000002</v>
      </c>
      <c r="I858" s="118" t="s">
        <v>218</v>
      </c>
      <c r="J858" s="119">
        <v>17821.45</v>
      </c>
    </row>
    <row r="859" spans="1:10" s="115" customFormat="1" ht="0.9" customHeight="1" thickTop="1" x14ac:dyDescent="0.25">
      <c r="A859" s="20"/>
      <c r="B859" s="20"/>
      <c r="C859" s="20"/>
      <c r="D859" s="20"/>
      <c r="E859" s="20"/>
      <c r="F859" s="20"/>
      <c r="G859" s="20"/>
      <c r="H859" s="20"/>
      <c r="I859" s="20"/>
      <c r="J859" s="20"/>
    </row>
    <row r="860" spans="1:10" s="115" customFormat="1" ht="18" customHeight="1" x14ac:dyDescent="0.25">
      <c r="A860" s="116" t="s">
        <v>885</v>
      </c>
      <c r="B860" s="101" t="s">
        <v>33</v>
      </c>
      <c r="C860" s="116" t="s">
        <v>34</v>
      </c>
      <c r="D860" s="116" t="s">
        <v>5</v>
      </c>
      <c r="E860" s="142" t="s">
        <v>198</v>
      </c>
      <c r="F860" s="142"/>
      <c r="G860" s="102" t="s">
        <v>35</v>
      </c>
      <c r="H860" s="101" t="s">
        <v>36</v>
      </c>
      <c r="I860" s="101" t="s">
        <v>37</v>
      </c>
      <c r="J860" s="101" t="s">
        <v>6</v>
      </c>
    </row>
    <row r="861" spans="1:10" s="115" customFormat="1" ht="36" customHeight="1" x14ac:dyDescent="0.25">
      <c r="A861" s="123" t="s">
        <v>199</v>
      </c>
      <c r="B861" s="9" t="s">
        <v>886</v>
      </c>
      <c r="C861" s="123" t="s">
        <v>52</v>
      </c>
      <c r="D861" s="123" t="s">
        <v>887</v>
      </c>
      <c r="E861" s="146" t="s">
        <v>349</v>
      </c>
      <c r="F861" s="146"/>
      <c r="G861" s="10" t="s">
        <v>44</v>
      </c>
      <c r="H861" s="13">
        <v>1</v>
      </c>
      <c r="I861" s="11">
        <v>10.11</v>
      </c>
      <c r="J861" s="11">
        <v>10.11</v>
      </c>
    </row>
    <row r="862" spans="1:10" s="115" customFormat="1" ht="36" customHeight="1" x14ac:dyDescent="0.25">
      <c r="A862" s="122" t="s">
        <v>201</v>
      </c>
      <c r="B862" s="14" t="s">
        <v>350</v>
      </c>
      <c r="C862" s="122" t="s">
        <v>52</v>
      </c>
      <c r="D862" s="122" t="s">
        <v>351</v>
      </c>
      <c r="E862" s="145" t="s">
        <v>251</v>
      </c>
      <c r="F862" s="145"/>
      <c r="G862" s="15" t="s">
        <v>255</v>
      </c>
      <c r="H862" s="16">
        <v>4.7999999999999996E-3</v>
      </c>
      <c r="I862" s="17">
        <v>23.69</v>
      </c>
      <c r="J862" s="17">
        <v>0.11</v>
      </c>
    </row>
    <row r="863" spans="1:10" s="115" customFormat="1" ht="36" customHeight="1" x14ac:dyDescent="0.25">
      <c r="A863" s="122" t="s">
        <v>201</v>
      </c>
      <c r="B863" s="14" t="s">
        <v>352</v>
      </c>
      <c r="C863" s="122" t="s">
        <v>52</v>
      </c>
      <c r="D863" s="122" t="s">
        <v>353</v>
      </c>
      <c r="E863" s="145" t="s">
        <v>251</v>
      </c>
      <c r="F863" s="145"/>
      <c r="G863" s="15" t="s">
        <v>252</v>
      </c>
      <c r="H863" s="16">
        <v>6.7000000000000002E-3</v>
      </c>
      <c r="I863" s="17">
        <v>22.82</v>
      </c>
      <c r="J863" s="17">
        <v>0.15</v>
      </c>
    </row>
    <row r="864" spans="1:10" s="115" customFormat="1" ht="24" customHeight="1" x14ac:dyDescent="0.25">
      <c r="A864" s="122" t="s">
        <v>201</v>
      </c>
      <c r="B864" s="14" t="s">
        <v>224</v>
      </c>
      <c r="C864" s="122" t="s">
        <v>52</v>
      </c>
      <c r="D864" s="122" t="s">
        <v>225</v>
      </c>
      <c r="E864" s="145" t="s">
        <v>204</v>
      </c>
      <c r="F864" s="145"/>
      <c r="G864" s="15" t="s">
        <v>205</v>
      </c>
      <c r="H864" s="16">
        <v>0.218</v>
      </c>
      <c r="I864" s="17">
        <v>15.35</v>
      </c>
      <c r="J864" s="17">
        <v>3.34</v>
      </c>
    </row>
    <row r="865" spans="1:10" s="115" customFormat="1" ht="24" customHeight="1" x14ac:dyDescent="0.25">
      <c r="A865" s="122" t="s">
        <v>201</v>
      </c>
      <c r="B865" s="14" t="s">
        <v>354</v>
      </c>
      <c r="C865" s="122" t="s">
        <v>52</v>
      </c>
      <c r="D865" s="122" t="s">
        <v>355</v>
      </c>
      <c r="E865" s="145" t="s">
        <v>204</v>
      </c>
      <c r="F865" s="145"/>
      <c r="G865" s="15" t="s">
        <v>205</v>
      </c>
      <c r="H865" s="16">
        <v>0.13300000000000001</v>
      </c>
      <c r="I865" s="17">
        <v>22.56</v>
      </c>
      <c r="J865" s="17">
        <v>3</v>
      </c>
    </row>
    <row r="866" spans="1:10" s="115" customFormat="1" ht="36" customHeight="1" x14ac:dyDescent="0.25">
      <c r="A866" s="120" t="s">
        <v>228</v>
      </c>
      <c r="B866" s="21" t="s">
        <v>1250</v>
      </c>
      <c r="C866" s="120" t="s">
        <v>52</v>
      </c>
      <c r="D866" s="120" t="s">
        <v>1251</v>
      </c>
      <c r="E866" s="144" t="s">
        <v>229</v>
      </c>
      <c r="F866" s="144"/>
      <c r="G866" s="22" t="s">
        <v>46</v>
      </c>
      <c r="H866" s="23">
        <v>3.55</v>
      </c>
      <c r="I866" s="24">
        <v>0.99</v>
      </c>
      <c r="J866" s="24">
        <v>3.51</v>
      </c>
    </row>
    <row r="867" spans="1:10" s="115" customFormat="1" x14ac:dyDescent="0.25">
      <c r="A867" s="121"/>
      <c r="B867" s="121"/>
      <c r="C867" s="121"/>
      <c r="D867" s="121"/>
      <c r="E867" s="121" t="s">
        <v>212</v>
      </c>
      <c r="F867" s="18">
        <v>2.3191138345510254</v>
      </c>
      <c r="G867" s="121" t="s">
        <v>213</v>
      </c>
      <c r="H867" s="18">
        <v>2.6</v>
      </c>
      <c r="I867" s="121" t="s">
        <v>214</v>
      </c>
      <c r="J867" s="18">
        <v>4.92</v>
      </c>
    </row>
    <row r="868" spans="1:10" s="115" customFormat="1" x14ac:dyDescent="0.25">
      <c r="A868" s="121"/>
      <c r="B868" s="121"/>
      <c r="C868" s="121"/>
      <c r="D868" s="121"/>
      <c r="E868" s="121" t="s">
        <v>215</v>
      </c>
      <c r="F868" s="18">
        <v>2.21</v>
      </c>
      <c r="G868" s="121"/>
      <c r="H868" s="143" t="s">
        <v>216</v>
      </c>
      <c r="I868" s="143"/>
      <c r="J868" s="18">
        <v>12.32</v>
      </c>
    </row>
    <row r="869" spans="1:10" s="115" customFormat="1" ht="30" customHeight="1" thickBot="1" x14ac:dyDescent="0.3">
      <c r="A869" s="118"/>
      <c r="B869" s="118"/>
      <c r="C869" s="118"/>
      <c r="D869" s="118"/>
      <c r="E869" s="118"/>
      <c r="F869" s="118"/>
      <c r="G869" s="118" t="s">
        <v>217</v>
      </c>
      <c r="H869" s="19">
        <v>1015.32</v>
      </c>
      <c r="I869" s="118" t="s">
        <v>218</v>
      </c>
      <c r="J869" s="119">
        <v>12508.74</v>
      </c>
    </row>
    <row r="870" spans="1:10" s="115" customFormat="1" ht="0.9" customHeight="1" thickTop="1" x14ac:dyDescent="0.25">
      <c r="A870" s="20"/>
      <c r="B870" s="20"/>
      <c r="C870" s="20"/>
      <c r="D870" s="20"/>
      <c r="E870" s="20"/>
      <c r="F870" s="20"/>
      <c r="G870" s="20"/>
      <c r="H870" s="20"/>
      <c r="I870" s="20"/>
      <c r="J870" s="20"/>
    </row>
    <row r="871" spans="1:10" s="115" customFormat="1" ht="24" customHeight="1" x14ac:dyDescent="0.25">
      <c r="A871" s="117" t="s">
        <v>24</v>
      </c>
      <c r="B871" s="117"/>
      <c r="C871" s="117"/>
      <c r="D871" s="117" t="s">
        <v>25</v>
      </c>
      <c r="E871" s="117"/>
      <c r="F871" s="139"/>
      <c r="G871" s="139"/>
      <c r="H871" s="5"/>
      <c r="I871" s="117"/>
      <c r="J871" s="6">
        <v>9721.89</v>
      </c>
    </row>
    <row r="872" spans="1:10" s="115" customFormat="1" ht="18" customHeight="1" x14ac:dyDescent="0.25">
      <c r="A872" s="116" t="s">
        <v>111</v>
      </c>
      <c r="B872" s="101" t="s">
        <v>33</v>
      </c>
      <c r="C872" s="116" t="s">
        <v>34</v>
      </c>
      <c r="D872" s="116" t="s">
        <v>5</v>
      </c>
      <c r="E872" s="142" t="s">
        <v>198</v>
      </c>
      <c r="F872" s="142"/>
      <c r="G872" s="102" t="s">
        <v>35</v>
      </c>
      <c r="H872" s="101" t="s">
        <v>36</v>
      </c>
      <c r="I872" s="101" t="s">
        <v>37</v>
      </c>
      <c r="J872" s="101" t="s">
        <v>6</v>
      </c>
    </row>
    <row r="873" spans="1:10" s="115" customFormat="1" ht="24" customHeight="1" x14ac:dyDescent="0.25">
      <c r="A873" s="123" t="s">
        <v>199</v>
      </c>
      <c r="B873" s="9" t="s">
        <v>112</v>
      </c>
      <c r="C873" s="123" t="s">
        <v>52</v>
      </c>
      <c r="D873" s="123" t="s">
        <v>113</v>
      </c>
      <c r="E873" s="146" t="s">
        <v>303</v>
      </c>
      <c r="F873" s="146"/>
      <c r="G873" s="10" t="s">
        <v>46</v>
      </c>
      <c r="H873" s="13">
        <v>1</v>
      </c>
      <c r="I873" s="11">
        <v>106.31</v>
      </c>
      <c r="J873" s="11">
        <v>106.31</v>
      </c>
    </row>
    <row r="874" spans="1:10" s="115" customFormat="1" ht="24" customHeight="1" x14ac:dyDescent="0.25">
      <c r="A874" s="122" t="s">
        <v>201</v>
      </c>
      <c r="B874" s="14" t="s">
        <v>314</v>
      </c>
      <c r="C874" s="122" t="s">
        <v>52</v>
      </c>
      <c r="D874" s="122" t="s">
        <v>315</v>
      </c>
      <c r="E874" s="145" t="s">
        <v>204</v>
      </c>
      <c r="F874" s="145"/>
      <c r="G874" s="15" t="s">
        <v>205</v>
      </c>
      <c r="H874" s="16">
        <v>0.4546</v>
      </c>
      <c r="I874" s="17">
        <v>14.96</v>
      </c>
      <c r="J874" s="17">
        <v>6.8</v>
      </c>
    </row>
    <row r="875" spans="1:10" s="115" customFormat="1" ht="24" customHeight="1" x14ac:dyDescent="0.25">
      <c r="A875" s="122" t="s">
        <v>201</v>
      </c>
      <c r="B875" s="14" t="s">
        <v>308</v>
      </c>
      <c r="C875" s="122" t="s">
        <v>52</v>
      </c>
      <c r="D875" s="122" t="s">
        <v>309</v>
      </c>
      <c r="E875" s="145" t="s">
        <v>204</v>
      </c>
      <c r="F875" s="145"/>
      <c r="G875" s="15" t="s">
        <v>205</v>
      </c>
      <c r="H875" s="16">
        <v>0.4546</v>
      </c>
      <c r="I875" s="17">
        <v>19.37</v>
      </c>
      <c r="J875" s="17">
        <v>8.8000000000000007</v>
      </c>
    </row>
    <row r="876" spans="1:10" s="115" customFormat="1" ht="24" customHeight="1" x14ac:dyDescent="0.25">
      <c r="A876" s="120" t="s">
        <v>228</v>
      </c>
      <c r="B876" s="21" t="s">
        <v>316</v>
      </c>
      <c r="C876" s="120" t="s">
        <v>52</v>
      </c>
      <c r="D876" s="120" t="s">
        <v>317</v>
      </c>
      <c r="E876" s="144" t="s">
        <v>229</v>
      </c>
      <c r="F876" s="144"/>
      <c r="G876" s="22" t="s">
        <v>46</v>
      </c>
      <c r="H876" s="23">
        <v>1.5900000000000001E-2</v>
      </c>
      <c r="I876" s="24">
        <v>12.9</v>
      </c>
      <c r="J876" s="24">
        <v>0.2</v>
      </c>
    </row>
    <row r="877" spans="1:10" s="115" customFormat="1" ht="24" customHeight="1" x14ac:dyDescent="0.25">
      <c r="A877" s="120" t="s">
        <v>228</v>
      </c>
      <c r="B877" s="21" t="s">
        <v>356</v>
      </c>
      <c r="C877" s="120" t="s">
        <v>52</v>
      </c>
      <c r="D877" s="120" t="s">
        <v>357</v>
      </c>
      <c r="E877" s="144" t="s">
        <v>229</v>
      </c>
      <c r="F877" s="144"/>
      <c r="G877" s="22" t="s">
        <v>46</v>
      </c>
      <c r="H877" s="23">
        <v>1</v>
      </c>
      <c r="I877" s="24">
        <v>90.51</v>
      </c>
      <c r="J877" s="24">
        <v>90.51</v>
      </c>
    </row>
    <row r="878" spans="1:10" s="115" customFormat="1" x14ac:dyDescent="0.25">
      <c r="A878" s="121"/>
      <c r="B878" s="121"/>
      <c r="C878" s="121"/>
      <c r="D878" s="121"/>
      <c r="E878" s="121" t="s">
        <v>212</v>
      </c>
      <c r="F878" s="18">
        <v>5.5291067640820177</v>
      </c>
      <c r="G878" s="121" t="s">
        <v>213</v>
      </c>
      <c r="H878" s="18">
        <v>6.2</v>
      </c>
      <c r="I878" s="121" t="s">
        <v>214</v>
      </c>
      <c r="J878" s="18">
        <v>11.73</v>
      </c>
    </row>
    <row r="879" spans="1:10" s="115" customFormat="1" x14ac:dyDescent="0.25">
      <c r="A879" s="121"/>
      <c r="B879" s="121"/>
      <c r="C879" s="121"/>
      <c r="D879" s="121"/>
      <c r="E879" s="121" t="s">
        <v>215</v>
      </c>
      <c r="F879" s="18">
        <v>23.27</v>
      </c>
      <c r="G879" s="121"/>
      <c r="H879" s="143" t="s">
        <v>216</v>
      </c>
      <c r="I879" s="143"/>
      <c r="J879" s="18">
        <v>129.58000000000001</v>
      </c>
    </row>
    <row r="880" spans="1:10" s="115" customFormat="1" ht="30" customHeight="1" thickBot="1" x14ac:dyDescent="0.3">
      <c r="A880" s="118"/>
      <c r="B880" s="118"/>
      <c r="C880" s="118"/>
      <c r="D880" s="118"/>
      <c r="E880" s="118"/>
      <c r="F880" s="118"/>
      <c r="G880" s="118" t="s">
        <v>217</v>
      </c>
      <c r="H880" s="19">
        <v>1</v>
      </c>
      <c r="I880" s="118" t="s">
        <v>218</v>
      </c>
      <c r="J880" s="119">
        <v>129.58000000000001</v>
      </c>
    </row>
    <row r="881" spans="1:10" s="115" customFormat="1" ht="0.9" customHeight="1" thickTop="1" x14ac:dyDescent="0.25">
      <c r="A881" s="20"/>
      <c r="B881" s="20"/>
      <c r="C881" s="20"/>
      <c r="D881" s="20"/>
      <c r="E881" s="20"/>
      <c r="F881" s="20"/>
      <c r="G881" s="20"/>
      <c r="H881" s="20"/>
      <c r="I881" s="20"/>
      <c r="J881" s="20"/>
    </row>
    <row r="882" spans="1:10" s="115" customFormat="1" ht="18" customHeight="1" x14ac:dyDescent="0.25">
      <c r="A882" s="116" t="s">
        <v>114</v>
      </c>
      <c r="B882" s="101" t="s">
        <v>33</v>
      </c>
      <c r="C882" s="116" t="s">
        <v>34</v>
      </c>
      <c r="D882" s="116" t="s">
        <v>5</v>
      </c>
      <c r="E882" s="142" t="s">
        <v>198</v>
      </c>
      <c r="F882" s="142"/>
      <c r="G882" s="102" t="s">
        <v>35</v>
      </c>
      <c r="H882" s="101" t="s">
        <v>36</v>
      </c>
      <c r="I882" s="101" t="s">
        <v>37</v>
      </c>
      <c r="J882" s="101" t="s">
        <v>6</v>
      </c>
    </row>
    <row r="883" spans="1:10" s="115" customFormat="1" ht="36" customHeight="1" x14ac:dyDescent="0.25">
      <c r="A883" s="123" t="s">
        <v>199</v>
      </c>
      <c r="B883" s="9" t="s">
        <v>115</v>
      </c>
      <c r="C883" s="123" t="s">
        <v>52</v>
      </c>
      <c r="D883" s="123" t="s">
        <v>116</v>
      </c>
      <c r="E883" s="146" t="s">
        <v>303</v>
      </c>
      <c r="F883" s="146"/>
      <c r="G883" s="10" t="s">
        <v>46</v>
      </c>
      <c r="H883" s="13">
        <v>1</v>
      </c>
      <c r="I883" s="11">
        <v>23.39</v>
      </c>
      <c r="J883" s="11">
        <v>23.39</v>
      </c>
    </row>
    <row r="884" spans="1:10" s="115" customFormat="1" ht="24" customHeight="1" x14ac:dyDescent="0.25">
      <c r="A884" s="122" t="s">
        <v>201</v>
      </c>
      <c r="B884" s="14" t="s">
        <v>314</v>
      </c>
      <c r="C884" s="122" t="s">
        <v>52</v>
      </c>
      <c r="D884" s="122" t="s">
        <v>315</v>
      </c>
      <c r="E884" s="145" t="s">
        <v>204</v>
      </c>
      <c r="F884" s="145"/>
      <c r="G884" s="15" t="s">
        <v>205</v>
      </c>
      <c r="H884" s="16">
        <v>0.2</v>
      </c>
      <c r="I884" s="17">
        <v>14.96</v>
      </c>
      <c r="J884" s="17">
        <v>2.99</v>
      </c>
    </row>
    <row r="885" spans="1:10" s="115" customFormat="1" ht="24" customHeight="1" x14ac:dyDescent="0.25">
      <c r="A885" s="122" t="s">
        <v>201</v>
      </c>
      <c r="B885" s="14" t="s">
        <v>308</v>
      </c>
      <c r="C885" s="122" t="s">
        <v>52</v>
      </c>
      <c r="D885" s="122" t="s">
        <v>309</v>
      </c>
      <c r="E885" s="145" t="s">
        <v>204</v>
      </c>
      <c r="F885" s="145"/>
      <c r="G885" s="15" t="s">
        <v>205</v>
      </c>
      <c r="H885" s="16">
        <v>0.2</v>
      </c>
      <c r="I885" s="17">
        <v>19.37</v>
      </c>
      <c r="J885" s="17">
        <v>3.87</v>
      </c>
    </row>
    <row r="886" spans="1:10" s="115" customFormat="1" ht="24" customHeight="1" x14ac:dyDescent="0.25">
      <c r="A886" s="120" t="s">
        <v>228</v>
      </c>
      <c r="B886" s="21" t="s">
        <v>316</v>
      </c>
      <c r="C886" s="120" t="s">
        <v>52</v>
      </c>
      <c r="D886" s="120" t="s">
        <v>317</v>
      </c>
      <c r="E886" s="144" t="s">
        <v>229</v>
      </c>
      <c r="F886" s="144"/>
      <c r="G886" s="22" t="s">
        <v>46</v>
      </c>
      <c r="H886" s="23">
        <v>1.2999999999999999E-2</v>
      </c>
      <c r="I886" s="24">
        <v>12.9</v>
      </c>
      <c r="J886" s="24">
        <v>0.16</v>
      </c>
    </row>
    <row r="887" spans="1:10" s="115" customFormat="1" ht="24" customHeight="1" x14ac:dyDescent="0.25">
      <c r="A887" s="120" t="s">
        <v>228</v>
      </c>
      <c r="B887" s="21" t="s">
        <v>358</v>
      </c>
      <c r="C887" s="120" t="s">
        <v>52</v>
      </c>
      <c r="D887" s="120" t="s">
        <v>359</v>
      </c>
      <c r="E887" s="144" t="s">
        <v>229</v>
      </c>
      <c r="F887" s="144"/>
      <c r="G887" s="22" t="s">
        <v>46</v>
      </c>
      <c r="H887" s="23">
        <v>1</v>
      </c>
      <c r="I887" s="24">
        <v>16.37</v>
      </c>
      <c r="J887" s="24">
        <v>16.37</v>
      </c>
    </row>
    <row r="888" spans="1:10" s="115" customFormat="1" x14ac:dyDescent="0.25">
      <c r="A888" s="121"/>
      <c r="B888" s="121"/>
      <c r="C888" s="121"/>
      <c r="D888" s="121"/>
      <c r="E888" s="121" t="s">
        <v>212</v>
      </c>
      <c r="F888" s="18">
        <v>2.4322413386754653</v>
      </c>
      <c r="G888" s="121" t="s">
        <v>213</v>
      </c>
      <c r="H888" s="18">
        <v>2.73</v>
      </c>
      <c r="I888" s="121" t="s">
        <v>214</v>
      </c>
      <c r="J888" s="18">
        <v>5.16</v>
      </c>
    </row>
    <row r="889" spans="1:10" s="115" customFormat="1" x14ac:dyDescent="0.25">
      <c r="A889" s="121"/>
      <c r="B889" s="121"/>
      <c r="C889" s="121"/>
      <c r="D889" s="121"/>
      <c r="E889" s="121" t="s">
        <v>215</v>
      </c>
      <c r="F889" s="18">
        <v>5.12</v>
      </c>
      <c r="G889" s="121"/>
      <c r="H889" s="143" t="s">
        <v>216</v>
      </c>
      <c r="I889" s="143"/>
      <c r="J889" s="18">
        <v>28.51</v>
      </c>
    </row>
    <row r="890" spans="1:10" s="115" customFormat="1" ht="30" customHeight="1" thickBot="1" x14ac:dyDescent="0.3">
      <c r="A890" s="118"/>
      <c r="B890" s="118"/>
      <c r="C890" s="118"/>
      <c r="D890" s="118"/>
      <c r="E890" s="118"/>
      <c r="F890" s="118"/>
      <c r="G890" s="118" t="s">
        <v>217</v>
      </c>
      <c r="H890" s="19">
        <v>2</v>
      </c>
      <c r="I890" s="118" t="s">
        <v>218</v>
      </c>
      <c r="J890" s="119">
        <v>57.02</v>
      </c>
    </row>
    <row r="891" spans="1:10" s="115" customFormat="1" ht="0.9" customHeight="1" thickTop="1" x14ac:dyDescent="0.25">
      <c r="A891" s="20"/>
      <c r="B891" s="20"/>
      <c r="C891" s="20"/>
      <c r="D891" s="20"/>
      <c r="E891" s="20"/>
      <c r="F891" s="20"/>
      <c r="G891" s="20"/>
      <c r="H891" s="20"/>
      <c r="I891" s="20"/>
      <c r="J891" s="20"/>
    </row>
    <row r="892" spans="1:10" s="115" customFormat="1" ht="18" customHeight="1" x14ac:dyDescent="0.25">
      <c r="A892" s="116" t="s">
        <v>888</v>
      </c>
      <c r="B892" s="101" t="s">
        <v>33</v>
      </c>
      <c r="C892" s="116" t="s">
        <v>34</v>
      </c>
      <c r="D892" s="116" t="s">
        <v>5</v>
      </c>
      <c r="E892" s="142" t="s">
        <v>198</v>
      </c>
      <c r="F892" s="142"/>
      <c r="G892" s="102" t="s">
        <v>35</v>
      </c>
      <c r="H892" s="101" t="s">
        <v>36</v>
      </c>
      <c r="I892" s="101" t="s">
        <v>37</v>
      </c>
      <c r="J892" s="101" t="s">
        <v>6</v>
      </c>
    </row>
    <row r="893" spans="1:10" s="115" customFormat="1" ht="36" customHeight="1" x14ac:dyDescent="0.25">
      <c r="A893" s="123" t="s">
        <v>199</v>
      </c>
      <c r="B893" s="9" t="s">
        <v>117</v>
      </c>
      <c r="C893" s="123" t="s">
        <v>52</v>
      </c>
      <c r="D893" s="123" t="s">
        <v>118</v>
      </c>
      <c r="E893" s="146" t="s">
        <v>303</v>
      </c>
      <c r="F893" s="146"/>
      <c r="G893" s="10" t="s">
        <v>46</v>
      </c>
      <c r="H893" s="13">
        <v>1</v>
      </c>
      <c r="I893" s="11">
        <v>39.1</v>
      </c>
      <c r="J893" s="11">
        <v>39.1</v>
      </c>
    </row>
    <row r="894" spans="1:10" s="115" customFormat="1" ht="48" customHeight="1" x14ac:dyDescent="0.25">
      <c r="A894" s="122" t="s">
        <v>201</v>
      </c>
      <c r="B894" s="14" t="s">
        <v>360</v>
      </c>
      <c r="C894" s="122" t="s">
        <v>52</v>
      </c>
      <c r="D894" s="122" t="s">
        <v>361</v>
      </c>
      <c r="E894" s="145" t="s">
        <v>303</v>
      </c>
      <c r="F894" s="145"/>
      <c r="G894" s="15" t="s">
        <v>46</v>
      </c>
      <c r="H894" s="16">
        <v>2</v>
      </c>
      <c r="I894" s="17">
        <v>4.49</v>
      </c>
      <c r="J894" s="17">
        <v>8.98</v>
      </c>
    </row>
    <row r="895" spans="1:10" s="115" customFormat="1" ht="24" customHeight="1" x14ac:dyDescent="0.25">
      <c r="A895" s="122" t="s">
        <v>201</v>
      </c>
      <c r="B895" s="14" t="s">
        <v>362</v>
      </c>
      <c r="C895" s="122" t="s">
        <v>52</v>
      </c>
      <c r="D895" s="122" t="s">
        <v>363</v>
      </c>
      <c r="E895" s="145" t="s">
        <v>303</v>
      </c>
      <c r="F895" s="145"/>
      <c r="G895" s="15" t="s">
        <v>46</v>
      </c>
      <c r="H895" s="16">
        <v>1</v>
      </c>
      <c r="I895" s="17">
        <v>30.12</v>
      </c>
      <c r="J895" s="17">
        <v>30.12</v>
      </c>
    </row>
    <row r="896" spans="1:10" s="115" customFormat="1" x14ac:dyDescent="0.25">
      <c r="A896" s="121"/>
      <c r="B896" s="121"/>
      <c r="C896" s="121"/>
      <c r="D896" s="121"/>
      <c r="E896" s="121" t="s">
        <v>212</v>
      </c>
      <c r="F896" s="18">
        <v>4.5251001999999998</v>
      </c>
      <c r="G896" s="121" t="s">
        <v>213</v>
      </c>
      <c r="H896" s="18">
        <v>5.07</v>
      </c>
      <c r="I896" s="121" t="s">
        <v>214</v>
      </c>
      <c r="J896" s="18">
        <v>9.6</v>
      </c>
    </row>
    <row r="897" spans="1:10" s="115" customFormat="1" x14ac:dyDescent="0.25">
      <c r="A897" s="121"/>
      <c r="B897" s="121"/>
      <c r="C897" s="121"/>
      <c r="D897" s="121"/>
      <c r="E897" s="121" t="s">
        <v>215</v>
      </c>
      <c r="F897" s="18">
        <v>8.5500000000000007</v>
      </c>
      <c r="G897" s="121"/>
      <c r="H897" s="143" t="s">
        <v>216</v>
      </c>
      <c r="I897" s="143"/>
      <c r="J897" s="18">
        <v>47.65</v>
      </c>
    </row>
    <row r="898" spans="1:10" s="115" customFormat="1" ht="30" customHeight="1" thickBot="1" x14ac:dyDescent="0.3">
      <c r="A898" s="118"/>
      <c r="B898" s="118"/>
      <c r="C898" s="118"/>
      <c r="D898" s="118"/>
      <c r="E898" s="118"/>
      <c r="F898" s="118"/>
      <c r="G898" s="118" t="s">
        <v>217</v>
      </c>
      <c r="H898" s="19">
        <v>7</v>
      </c>
      <c r="I898" s="118" t="s">
        <v>218</v>
      </c>
      <c r="J898" s="119">
        <v>333.55</v>
      </c>
    </row>
    <row r="899" spans="1:10" s="115" customFormat="1" ht="0.9" customHeight="1" thickTop="1" x14ac:dyDescent="0.25">
      <c r="A899" s="20"/>
      <c r="B899" s="20"/>
      <c r="C899" s="20"/>
      <c r="D899" s="20"/>
      <c r="E899" s="20"/>
      <c r="F899" s="20"/>
      <c r="G899" s="20"/>
      <c r="H899" s="20"/>
      <c r="I899" s="20"/>
      <c r="J899" s="20"/>
    </row>
    <row r="900" spans="1:10" s="115" customFormat="1" ht="18" customHeight="1" x14ac:dyDescent="0.25">
      <c r="A900" s="116" t="s">
        <v>889</v>
      </c>
      <c r="B900" s="101" t="s">
        <v>33</v>
      </c>
      <c r="C900" s="116" t="s">
        <v>34</v>
      </c>
      <c r="D900" s="116" t="s">
        <v>5</v>
      </c>
      <c r="E900" s="142" t="s">
        <v>198</v>
      </c>
      <c r="F900" s="142"/>
      <c r="G900" s="102" t="s">
        <v>35</v>
      </c>
      <c r="H900" s="101" t="s">
        <v>36</v>
      </c>
      <c r="I900" s="101" t="s">
        <v>37</v>
      </c>
      <c r="J900" s="101" t="s">
        <v>6</v>
      </c>
    </row>
    <row r="901" spans="1:10" s="115" customFormat="1" ht="48" customHeight="1" x14ac:dyDescent="0.25">
      <c r="A901" s="123" t="s">
        <v>199</v>
      </c>
      <c r="B901" s="9" t="s">
        <v>890</v>
      </c>
      <c r="C901" s="123" t="s">
        <v>52</v>
      </c>
      <c r="D901" s="123" t="s">
        <v>891</v>
      </c>
      <c r="E901" s="146" t="s">
        <v>303</v>
      </c>
      <c r="F901" s="146"/>
      <c r="G901" s="10" t="s">
        <v>46</v>
      </c>
      <c r="H901" s="13">
        <v>1</v>
      </c>
      <c r="I901" s="11">
        <v>25.21</v>
      </c>
      <c r="J901" s="11">
        <v>25.21</v>
      </c>
    </row>
    <row r="902" spans="1:10" s="115" customFormat="1" ht="24" customHeight="1" x14ac:dyDescent="0.25">
      <c r="A902" s="122" t="s">
        <v>201</v>
      </c>
      <c r="B902" s="14" t="s">
        <v>308</v>
      </c>
      <c r="C902" s="122" t="s">
        <v>52</v>
      </c>
      <c r="D902" s="122" t="s">
        <v>309</v>
      </c>
      <c r="E902" s="145" t="s">
        <v>204</v>
      </c>
      <c r="F902" s="145"/>
      <c r="G902" s="15" t="s">
        <v>205</v>
      </c>
      <c r="H902" s="16">
        <v>5.2999999999999999E-2</v>
      </c>
      <c r="I902" s="17">
        <v>19.37</v>
      </c>
      <c r="J902" s="17">
        <v>1.02</v>
      </c>
    </row>
    <row r="903" spans="1:10" s="115" customFormat="1" ht="24" customHeight="1" x14ac:dyDescent="0.25">
      <c r="A903" s="122" t="s">
        <v>201</v>
      </c>
      <c r="B903" s="14" t="s">
        <v>314</v>
      </c>
      <c r="C903" s="122" t="s">
        <v>52</v>
      </c>
      <c r="D903" s="122" t="s">
        <v>315</v>
      </c>
      <c r="E903" s="145" t="s">
        <v>204</v>
      </c>
      <c r="F903" s="145"/>
      <c r="G903" s="15" t="s">
        <v>205</v>
      </c>
      <c r="H903" s="16">
        <v>5.2999999999999999E-2</v>
      </c>
      <c r="I903" s="17">
        <v>14.96</v>
      </c>
      <c r="J903" s="17">
        <v>0.79</v>
      </c>
    </row>
    <row r="904" spans="1:10" s="115" customFormat="1" ht="24" customHeight="1" x14ac:dyDescent="0.25">
      <c r="A904" s="120" t="s">
        <v>228</v>
      </c>
      <c r="B904" s="21" t="s">
        <v>364</v>
      </c>
      <c r="C904" s="120" t="s">
        <v>52</v>
      </c>
      <c r="D904" s="120" t="s">
        <v>365</v>
      </c>
      <c r="E904" s="144" t="s">
        <v>229</v>
      </c>
      <c r="F904" s="144"/>
      <c r="G904" s="22" t="s">
        <v>46</v>
      </c>
      <c r="H904" s="23">
        <v>0.06</v>
      </c>
      <c r="I904" s="24">
        <v>21.07</v>
      </c>
      <c r="J904" s="24">
        <v>1.26</v>
      </c>
    </row>
    <row r="905" spans="1:10" s="115" customFormat="1" ht="24" customHeight="1" x14ac:dyDescent="0.25">
      <c r="A905" s="120" t="s">
        <v>228</v>
      </c>
      <c r="B905" s="21" t="s">
        <v>366</v>
      </c>
      <c r="C905" s="120" t="s">
        <v>52</v>
      </c>
      <c r="D905" s="120" t="s">
        <v>367</v>
      </c>
      <c r="E905" s="144" t="s">
        <v>229</v>
      </c>
      <c r="F905" s="144"/>
      <c r="G905" s="22" t="s">
        <v>46</v>
      </c>
      <c r="H905" s="23">
        <v>0.02</v>
      </c>
      <c r="I905" s="24">
        <v>1.93</v>
      </c>
      <c r="J905" s="24">
        <v>0.03</v>
      </c>
    </row>
    <row r="906" spans="1:10" s="115" customFormat="1" ht="24" customHeight="1" x14ac:dyDescent="0.25">
      <c r="A906" s="120" t="s">
        <v>228</v>
      </c>
      <c r="B906" s="21" t="s">
        <v>1252</v>
      </c>
      <c r="C906" s="120" t="s">
        <v>52</v>
      </c>
      <c r="D906" s="120" t="s">
        <v>1253</v>
      </c>
      <c r="E906" s="144" t="s">
        <v>229</v>
      </c>
      <c r="F906" s="144"/>
      <c r="G906" s="22" t="s">
        <v>46</v>
      </c>
      <c r="H906" s="23">
        <v>1</v>
      </c>
      <c r="I906" s="24">
        <v>21.31</v>
      </c>
      <c r="J906" s="24">
        <v>21.31</v>
      </c>
    </row>
    <row r="907" spans="1:10" s="115" customFormat="1" ht="24" customHeight="1" x14ac:dyDescent="0.25">
      <c r="A907" s="120" t="s">
        <v>228</v>
      </c>
      <c r="B907" s="21" t="s">
        <v>368</v>
      </c>
      <c r="C907" s="120" t="s">
        <v>52</v>
      </c>
      <c r="D907" s="120" t="s">
        <v>369</v>
      </c>
      <c r="E907" s="144" t="s">
        <v>229</v>
      </c>
      <c r="F907" s="144"/>
      <c r="G907" s="22" t="s">
        <v>46</v>
      </c>
      <c r="H907" s="23">
        <v>1.4E-2</v>
      </c>
      <c r="I907" s="24">
        <v>57.66</v>
      </c>
      <c r="J907" s="24">
        <v>0.8</v>
      </c>
    </row>
    <row r="908" spans="1:10" s="115" customFormat="1" x14ac:dyDescent="0.25">
      <c r="A908" s="121"/>
      <c r="B908" s="121"/>
      <c r="C908" s="121"/>
      <c r="D908" s="121"/>
      <c r="E908" s="121" t="s">
        <v>212</v>
      </c>
      <c r="F908" s="18">
        <v>0.64105585670516152</v>
      </c>
      <c r="G908" s="121" t="s">
        <v>213</v>
      </c>
      <c r="H908" s="18">
        <v>0.72</v>
      </c>
      <c r="I908" s="121" t="s">
        <v>214</v>
      </c>
      <c r="J908" s="18">
        <v>1.36</v>
      </c>
    </row>
    <row r="909" spans="1:10" s="115" customFormat="1" x14ac:dyDescent="0.25">
      <c r="A909" s="121"/>
      <c r="B909" s="121"/>
      <c r="C909" s="121"/>
      <c r="D909" s="121"/>
      <c r="E909" s="121" t="s">
        <v>215</v>
      </c>
      <c r="F909" s="18">
        <v>5.51</v>
      </c>
      <c r="G909" s="121"/>
      <c r="H909" s="143" t="s">
        <v>216</v>
      </c>
      <c r="I909" s="143"/>
      <c r="J909" s="18">
        <v>30.72</v>
      </c>
    </row>
    <row r="910" spans="1:10" s="115" customFormat="1" ht="30" customHeight="1" thickBot="1" x14ac:dyDescent="0.3">
      <c r="A910" s="118"/>
      <c r="B910" s="118"/>
      <c r="C910" s="118"/>
      <c r="D910" s="118"/>
      <c r="E910" s="118"/>
      <c r="F910" s="118"/>
      <c r="G910" s="118" t="s">
        <v>217</v>
      </c>
      <c r="H910" s="19">
        <v>2</v>
      </c>
      <c r="I910" s="118" t="s">
        <v>218</v>
      </c>
      <c r="J910" s="119">
        <v>61.44</v>
      </c>
    </row>
    <row r="911" spans="1:10" s="115" customFormat="1" ht="0.9" customHeight="1" thickTop="1" x14ac:dyDescent="0.25">
      <c r="A911" s="20"/>
      <c r="B911" s="20"/>
      <c r="C911" s="20"/>
      <c r="D911" s="20"/>
      <c r="E911" s="20"/>
      <c r="F911" s="20"/>
      <c r="G911" s="20"/>
      <c r="H911" s="20"/>
      <c r="I911" s="20"/>
      <c r="J911" s="20"/>
    </row>
    <row r="912" spans="1:10" s="115" customFormat="1" ht="18" customHeight="1" x14ac:dyDescent="0.25">
      <c r="A912" s="116" t="s">
        <v>892</v>
      </c>
      <c r="B912" s="101" t="s">
        <v>33</v>
      </c>
      <c r="C912" s="116" t="s">
        <v>34</v>
      </c>
      <c r="D912" s="116" t="s">
        <v>5</v>
      </c>
      <c r="E912" s="142" t="s">
        <v>198</v>
      </c>
      <c r="F912" s="142"/>
      <c r="G912" s="102" t="s">
        <v>35</v>
      </c>
      <c r="H912" s="101" t="s">
        <v>36</v>
      </c>
      <c r="I912" s="101" t="s">
        <v>37</v>
      </c>
      <c r="J912" s="101" t="s">
        <v>6</v>
      </c>
    </row>
    <row r="913" spans="1:10" s="115" customFormat="1" ht="36" customHeight="1" x14ac:dyDescent="0.25">
      <c r="A913" s="123" t="s">
        <v>199</v>
      </c>
      <c r="B913" s="9" t="s">
        <v>119</v>
      </c>
      <c r="C913" s="123" t="s">
        <v>52</v>
      </c>
      <c r="D913" s="123" t="s">
        <v>120</v>
      </c>
      <c r="E913" s="146" t="s">
        <v>303</v>
      </c>
      <c r="F913" s="146"/>
      <c r="G913" s="10" t="s">
        <v>46</v>
      </c>
      <c r="H913" s="13">
        <v>1</v>
      </c>
      <c r="I913" s="11">
        <v>7.43</v>
      </c>
      <c r="J913" s="11">
        <v>7.43</v>
      </c>
    </row>
    <row r="914" spans="1:10" s="115" customFormat="1" ht="24" customHeight="1" x14ac:dyDescent="0.25">
      <c r="A914" s="122" t="s">
        <v>201</v>
      </c>
      <c r="B914" s="14" t="s">
        <v>314</v>
      </c>
      <c r="C914" s="122" t="s">
        <v>52</v>
      </c>
      <c r="D914" s="122" t="s">
        <v>315</v>
      </c>
      <c r="E914" s="145" t="s">
        <v>204</v>
      </c>
      <c r="F914" s="145"/>
      <c r="G914" s="15" t="s">
        <v>205</v>
      </c>
      <c r="H914" s="16">
        <v>0.11899999999999999</v>
      </c>
      <c r="I914" s="17">
        <v>14.96</v>
      </c>
      <c r="J914" s="17">
        <v>1.78</v>
      </c>
    </row>
    <row r="915" spans="1:10" s="115" customFormat="1" ht="24" customHeight="1" x14ac:dyDescent="0.25">
      <c r="A915" s="122" t="s">
        <v>201</v>
      </c>
      <c r="B915" s="14" t="s">
        <v>308</v>
      </c>
      <c r="C915" s="122" t="s">
        <v>52</v>
      </c>
      <c r="D915" s="122" t="s">
        <v>309</v>
      </c>
      <c r="E915" s="145" t="s">
        <v>204</v>
      </c>
      <c r="F915" s="145"/>
      <c r="G915" s="15" t="s">
        <v>205</v>
      </c>
      <c r="H915" s="16">
        <v>0.11899999999999999</v>
      </c>
      <c r="I915" s="17">
        <v>19.37</v>
      </c>
      <c r="J915" s="17">
        <v>2.2999999999999998</v>
      </c>
    </row>
    <row r="916" spans="1:10" s="115" customFormat="1" ht="24" customHeight="1" x14ac:dyDescent="0.25">
      <c r="A916" s="120" t="s">
        <v>228</v>
      </c>
      <c r="B916" s="21" t="s">
        <v>370</v>
      </c>
      <c r="C916" s="120" t="s">
        <v>52</v>
      </c>
      <c r="D916" s="120" t="s">
        <v>371</v>
      </c>
      <c r="E916" s="144" t="s">
        <v>229</v>
      </c>
      <c r="F916" s="144"/>
      <c r="G916" s="22" t="s">
        <v>46</v>
      </c>
      <c r="H916" s="23">
        <v>8.9999999999999993E-3</v>
      </c>
      <c r="I916" s="24">
        <v>66.39</v>
      </c>
      <c r="J916" s="24">
        <v>0.59</v>
      </c>
    </row>
    <row r="917" spans="1:10" s="115" customFormat="1" ht="24" customHeight="1" x14ac:dyDescent="0.25">
      <c r="A917" s="120" t="s">
        <v>228</v>
      </c>
      <c r="B917" s="21" t="s">
        <v>372</v>
      </c>
      <c r="C917" s="120" t="s">
        <v>52</v>
      </c>
      <c r="D917" s="120" t="s">
        <v>373</v>
      </c>
      <c r="E917" s="144" t="s">
        <v>229</v>
      </c>
      <c r="F917" s="144"/>
      <c r="G917" s="22" t="s">
        <v>46</v>
      </c>
      <c r="H917" s="23">
        <v>1</v>
      </c>
      <c r="I917" s="24">
        <v>2.02</v>
      </c>
      <c r="J917" s="24">
        <v>2.02</v>
      </c>
    </row>
    <row r="918" spans="1:10" s="115" customFormat="1" ht="24" customHeight="1" x14ac:dyDescent="0.25">
      <c r="A918" s="120" t="s">
        <v>228</v>
      </c>
      <c r="B918" s="21" t="s">
        <v>366</v>
      </c>
      <c r="C918" s="120" t="s">
        <v>52</v>
      </c>
      <c r="D918" s="120" t="s">
        <v>367</v>
      </c>
      <c r="E918" s="144" t="s">
        <v>229</v>
      </c>
      <c r="F918" s="144"/>
      <c r="G918" s="22" t="s">
        <v>46</v>
      </c>
      <c r="H918" s="23">
        <v>0.06</v>
      </c>
      <c r="I918" s="24">
        <v>1.93</v>
      </c>
      <c r="J918" s="24">
        <v>0.11</v>
      </c>
    </row>
    <row r="919" spans="1:10" s="115" customFormat="1" ht="24" customHeight="1" x14ac:dyDescent="0.25">
      <c r="A919" s="120" t="s">
        <v>228</v>
      </c>
      <c r="B919" s="21" t="s">
        <v>368</v>
      </c>
      <c r="C919" s="120" t="s">
        <v>52</v>
      </c>
      <c r="D919" s="120" t="s">
        <v>369</v>
      </c>
      <c r="E919" s="144" t="s">
        <v>229</v>
      </c>
      <c r="F919" s="144"/>
      <c r="G919" s="22" t="s">
        <v>46</v>
      </c>
      <c r="H919" s="23">
        <v>1.0999999999999999E-2</v>
      </c>
      <c r="I919" s="24">
        <v>57.66</v>
      </c>
      <c r="J919" s="24">
        <v>0.63</v>
      </c>
    </row>
    <row r="920" spans="1:10" s="115" customFormat="1" x14ac:dyDescent="0.25">
      <c r="A920" s="121"/>
      <c r="B920" s="121"/>
      <c r="C920" s="121"/>
      <c r="D920" s="121"/>
      <c r="E920" s="121" t="s">
        <v>212</v>
      </c>
      <c r="F920" s="18">
        <v>1.4423756775866132</v>
      </c>
      <c r="G920" s="121" t="s">
        <v>213</v>
      </c>
      <c r="H920" s="18">
        <v>1.62</v>
      </c>
      <c r="I920" s="121" t="s">
        <v>214</v>
      </c>
      <c r="J920" s="18">
        <v>3.06</v>
      </c>
    </row>
    <row r="921" spans="1:10" s="115" customFormat="1" x14ac:dyDescent="0.25">
      <c r="A921" s="121"/>
      <c r="B921" s="121"/>
      <c r="C921" s="121"/>
      <c r="D921" s="121"/>
      <c r="E921" s="121" t="s">
        <v>215</v>
      </c>
      <c r="F921" s="18">
        <v>1.62</v>
      </c>
      <c r="G921" s="121"/>
      <c r="H921" s="143" t="s">
        <v>216</v>
      </c>
      <c r="I921" s="143"/>
      <c r="J921" s="18">
        <v>9.0500000000000007</v>
      </c>
    </row>
    <row r="922" spans="1:10" s="115" customFormat="1" ht="30" customHeight="1" thickBot="1" x14ac:dyDescent="0.3">
      <c r="A922" s="118"/>
      <c r="B922" s="118"/>
      <c r="C922" s="118"/>
      <c r="D922" s="118"/>
      <c r="E922" s="118"/>
      <c r="F922" s="118"/>
      <c r="G922" s="118" t="s">
        <v>217</v>
      </c>
      <c r="H922" s="19">
        <v>9</v>
      </c>
      <c r="I922" s="118" t="s">
        <v>218</v>
      </c>
      <c r="J922" s="119">
        <v>81.45</v>
      </c>
    </row>
    <row r="923" spans="1:10" s="115" customFormat="1" ht="0.9" customHeight="1" thickTop="1" x14ac:dyDescent="0.25">
      <c r="A923" s="20"/>
      <c r="B923" s="20"/>
      <c r="C923" s="20"/>
      <c r="D923" s="20"/>
      <c r="E923" s="20"/>
      <c r="F923" s="20"/>
      <c r="G923" s="20"/>
      <c r="H923" s="20"/>
      <c r="I923" s="20"/>
      <c r="J923" s="20"/>
    </row>
    <row r="924" spans="1:10" s="115" customFormat="1" ht="18" customHeight="1" x14ac:dyDescent="0.25">
      <c r="A924" s="116" t="s">
        <v>893</v>
      </c>
      <c r="B924" s="101" t="s">
        <v>33</v>
      </c>
      <c r="C924" s="116" t="s">
        <v>34</v>
      </c>
      <c r="D924" s="116" t="s">
        <v>5</v>
      </c>
      <c r="E924" s="142" t="s">
        <v>198</v>
      </c>
      <c r="F924" s="142"/>
      <c r="G924" s="102" t="s">
        <v>35</v>
      </c>
      <c r="H924" s="101" t="s">
        <v>36</v>
      </c>
      <c r="I924" s="101" t="s">
        <v>37</v>
      </c>
      <c r="J924" s="101" t="s">
        <v>6</v>
      </c>
    </row>
    <row r="925" spans="1:10" s="115" customFormat="1" ht="36" customHeight="1" x14ac:dyDescent="0.25">
      <c r="A925" s="123" t="s">
        <v>199</v>
      </c>
      <c r="B925" s="9" t="s">
        <v>121</v>
      </c>
      <c r="C925" s="123" t="s">
        <v>52</v>
      </c>
      <c r="D925" s="123" t="s">
        <v>122</v>
      </c>
      <c r="E925" s="146" t="s">
        <v>303</v>
      </c>
      <c r="F925" s="146"/>
      <c r="G925" s="10" t="s">
        <v>46</v>
      </c>
      <c r="H925" s="13">
        <v>1</v>
      </c>
      <c r="I925" s="11">
        <v>6.91</v>
      </c>
      <c r="J925" s="11">
        <v>6.91</v>
      </c>
    </row>
    <row r="926" spans="1:10" s="115" customFormat="1" ht="24" customHeight="1" x14ac:dyDescent="0.25">
      <c r="A926" s="122" t="s">
        <v>201</v>
      </c>
      <c r="B926" s="14" t="s">
        <v>308</v>
      </c>
      <c r="C926" s="122" t="s">
        <v>52</v>
      </c>
      <c r="D926" s="122" t="s">
        <v>309</v>
      </c>
      <c r="E926" s="145" t="s">
        <v>204</v>
      </c>
      <c r="F926" s="145"/>
      <c r="G926" s="15" t="s">
        <v>205</v>
      </c>
      <c r="H926" s="16">
        <v>0.15</v>
      </c>
      <c r="I926" s="17">
        <v>19.37</v>
      </c>
      <c r="J926" s="17">
        <v>2.9</v>
      </c>
    </row>
    <row r="927" spans="1:10" s="115" customFormat="1" ht="24" customHeight="1" x14ac:dyDescent="0.25">
      <c r="A927" s="122" t="s">
        <v>201</v>
      </c>
      <c r="B927" s="14" t="s">
        <v>314</v>
      </c>
      <c r="C927" s="122" t="s">
        <v>52</v>
      </c>
      <c r="D927" s="122" t="s">
        <v>315</v>
      </c>
      <c r="E927" s="145" t="s">
        <v>204</v>
      </c>
      <c r="F927" s="145"/>
      <c r="G927" s="15" t="s">
        <v>205</v>
      </c>
      <c r="H927" s="16">
        <v>0.15</v>
      </c>
      <c r="I927" s="17">
        <v>14.96</v>
      </c>
      <c r="J927" s="17">
        <v>2.2400000000000002</v>
      </c>
    </row>
    <row r="928" spans="1:10" s="115" customFormat="1" ht="24" customHeight="1" x14ac:dyDescent="0.25">
      <c r="A928" s="120" t="s">
        <v>228</v>
      </c>
      <c r="B928" s="21" t="s">
        <v>370</v>
      </c>
      <c r="C928" s="120" t="s">
        <v>52</v>
      </c>
      <c r="D928" s="120" t="s">
        <v>371</v>
      </c>
      <c r="E928" s="144" t="s">
        <v>229</v>
      </c>
      <c r="F928" s="144"/>
      <c r="G928" s="22" t="s">
        <v>46</v>
      </c>
      <c r="H928" s="23">
        <v>7.0000000000000001E-3</v>
      </c>
      <c r="I928" s="24">
        <v>66.39</v>
      </c>
      <c r="J928" s="24">
        <v>0.46</v>
      </c>
    </row>
    <row r="929" spans="1:10" s="115" customFormat="1" ht="24" customHeight="1" x14ac:dyDescent="0.25">
      <c r="A929" s="120" t="s">
        <v>228</v>
      </c>
      <c r="B929" s="21" t="s">
        <v>366</v>
      </c>
      <c r="C929" s="120" t="s">
        <v>52</v>
      </c>
      <c r="D929" s="120" t="s">
        <v>367</v>
      </c>
      <c r="E929" s="144" t="s">
        <v>229</v>
      </c>
      <c r="F929" s="144"/>
      <c r="G929" s="22" t="s">
        <v>46</v>
      </c>
      <c r="H929" s="23">
        <v>0.05</v>
      </c>
      <c r="I929" s="24">
        <v>1.93</v>
      </c>
      <c r="J929" s="24">
        <v>0.09</v>
      </c>
    </row>
    <row r="930" spans="1:10" s="115" customFormat="1" ht="24" customHeight="1" x14ac:dyDescent="0.25">
      <c r="A930" s="120" t="s">
        <v>228</v>
      </c>
      <c r="B930" s="21" t="s">
        <v>374</v>
      </c>
      <c r="C930" s="120" t="s">
        <v>52</v>
      </c>
      <c r="D930" s="120" t="s">
        <v>375</v>
      </c>
      <c r="E930" s="144" t="s">
        <v>229</v>
      </c>
      <c r="F930" s="144"/>
      <c r="G930" s="22" t="s">
        <v>46</v>
      </c>
      <c r="H930" s="23">
        <v>1</v>
      </c>
      <c r="I930" s="24">
        <v>0.76</v>
      </c>
      <c r="J930" s="24">
        <v>0.76</v>
      </c>
    </row>
    <row r="931" spans="1:10" s="115" customFormat="1" ht="24" customHeight="1" x14ac:dyDescent="0.25">
      <c r="A931" s="120" t="s">
        <v>228</v>
      </c>
      <c r="B931" s="21" t="s">
        <v>368</v>
      </c>
      <c r="C931" s="120" t="s">
        <v>52</v>
      </c>
      <c r="D931" s="120" t="s">
        <v>369</v>
      </c>
      <c r="E931" s="144" t="s">
        <v>229</v>
      </c>
      <c r="F931" s="144"/>
      <c r="G931" s="22" t="s">
        <v>46</v>
      </c>
      <c r="H931" s="23">
        <v>8.0000000000000002E-3</v>
      </c>
      <c r="I931" s="24">
        <v>57.66</v>
      </c>
      <c r="J931" s="24">
        <v>0.46</v>
      </c>
    </row>
    <row r="932" spans="1:10" s="115" customFormat="1" x14ac:dyDescent="0.25">
      <c r="A932" s="121"/>
      <c r="B932" s="121"/>
      <c r="C932" s="121"/>
      <c r="D932" s="121"/>
      <c r="E932" s="121" t="s">
        <v>212</v>
      </c>
      <c r="F932" s="18">
        <v>1.819467358001414</v>
      </c>
      <c r="G932" s="121" t="s">
        <v>213</v>
      </c>
      <c r="H932" s="18">
        <v>2.04</v>
      </c>
      <c r="I932" s="121" t="s">
        <v>214</v>
      </c>
      <c r="J932" s="18">
        <v>3.86</v>
      </c>
    </row>
    <row r="933" spans="1:10" s="115" customFormat="1" x14ac:dyDescent="0.25">
      <c r="A933" s="121"/>
      <c r="B933" s="121"/>
      <c r="C933" s="121"/>
      <c r="D933" s="121"/>
      <c r="E933" s="121" t="s">
        <v>215</v>
      </c>
      <c r="F933" s="18">
        <v>1.51</v>
      </c>
      <c r="G933" s="121"/>
      <c r="H933" s="143" t="s">
        <v>216</v>
      </c>
      <c r="I933" s="143"/>
      <c r="J933" s="18">
        <v>8.42</v>
      </c>
    </row>
    <row r="934" spans="1:10" s="115" customFormat="1" ht="30" customHeight="1" thickBot="1" x14ac:dyDescent="0.3">
      <c r="A934" s="118"/>
      <c r="B934" s="118"/>
      <c r="C934" s="118"/>
      <c r="D934" s="118"/>
      <c r="E934" s="118"/>
      <c r="F934" s="118"/>
      <c r="G934" s="118" t="s">
        <v>217</v>
      </c>
      <c r="H934" s="19">
        <v>32</v>
      </c>
      <c r="I934" s="118" t="s">
        <v>218</v>
      </c>
      <c r="J934" s="119">
        <v>269.44</v>
      </c>
    </row>
    <row r="935" spans="1:10" s="115" customFormat="1" ht="0.9" customHeight="1" thickTop="1" x14ac:dyDescent="0.25">
      <c r="A935" s="20"/>
      <c r="B935" s="20"/>
      <c r="C935" s="20"/>
      <c r="D935" s="20"/>
      <c r="E935" s="20"/>
      <c r="F935" s="20"/>
      <c r="G935" s="20"/>
      <c r="H935" s="20"/>
      <c r="I935" s="20"/>
      <c r="J935" s="20"/>
    </row>
    <row r="936" spans="1:10" s="115" customFormat="1" ht="18" customHeight="1" x14ac:dyDescent="0.25">
      <c r="A936" s="116" t="s">
        <v>894</v>
      </c>
      <c r="B936" s="101" t="s">
        <v>33</v>
      </c>
      <c r="C936" s="116" t="s">
        <v>34</v>
      </c>
      <c r="D936" s="116" t="s">
        <v>5</v>
      </c>
      <c r="E936" s="142" t="s">
        <v>198</v>
      </c>
      <c r="F936" s="142"/>
      <c r="G936" s="102" t="s">
        <v>35</v>
      </c>
      <c r="H936" s="101" t="s">
        <v>36</v>
      </c>
      <c r="I936" s="101" t="s">
        <v>37</v>
      </c>
      <c r="J936" s="101" t="s">
        <v>6</v>
      </c>
    </row>
    <row r="937" spans="1:10" s="115" customFormat="1" ht="36" customHeight="1" x14ac:dyDescent="0.25">
      <c r="A937" s="123" t="s">
        <v>199</v>
      </c>
      <c r="B937" s="9" t="s">
        <v>123</v>
      </c>
      <c r="C937" s="123" t="s">
        <v>52</v>
      </c>
      <c r="D937" s="123" t="s">
        <v>124</v>
      </c>
      <c r="E937" s="146" t="s">
        <v>303</v>
      </c>
      <c r="F937" s="146"/>
      <c r="G937" s="10" t="s">
        <v>46</v>
      </c>
      <c r="H937" s="13">
        <v>1</v>
      </c>
      <c r="I937" s="11">
        <v>9.7200000000000006</v>
      </c>
      <c r="J937" s="11">
        <v>9.7200000000000006</v>
      </c>
    </row>
    <row r="938" spans="1:10" s="115" customFormat="1" ht="24" customHeight="1" x14ac:dyDescent="0.25">
      <c r="A938" s="122" t="s">
        <v>201</v>
      </c>
      <c r="B938" s="14" t="s">
        <v>314</v>
      </c>
      <c r="C938" s="122" t="s">
        <v>52</v>
      </c>
      <c r="D938" s="122" t="s">
        <v>315</v>
      </c>
      <c r="E938" s="145" t="s">
        <v>204</v>
      </c>
      <c r="F938" s="145"/>
      <c r="G938" s="15" t="s">
        <v>205</v>
      </c>
      <c r="H938" s="16">
        <v>0.17899999999999999</v>
      </c>
      <c r="I938" s="17">
        <v>14.96</v>
      </c>
      <c r="J938" s="17">
        <v>2.67</v>
      </c>
    </row>
    <row r="939" spans="1:10" s="115" customFormat="1" ht="24" customHeight="1" x14ac:dyDescent="0.25">
      <c r="A939" s="122" t="s">
        <v>201</v>
      </c>
      <c r="B939" s="14" t="s">
        <v>308</v>
      </c>
      <c r="C939" s="122" t="s">
        <v>52</v>
      </c>
      <c r="D939" s="122" t="s">
        <v>309</v>
      </c>
      <c r="E939" s="145" t="s">
        <v>204</v>
      </c>
      <c r="F939" s="145"/>
      <c r="G939" s="15" t="s">
        <v>205</v>
      </c>
      <c r="H939" s="16">
        <v>0.17899999999999999</v>
      </c>
      <c r="I939" s="17">
        <v>19.37</v>
      </c>
      <c r="J939" s="17">
        <v>3.46</v>
      </c>
    </row>
    <row r="940" spans="1:10" s="115" customFormat="1" ht="24" customHeight="1" x14ac:dyDescent="0.25">
      <c r="A940" s="120" t="s">
        <v>228</v>
      </c>
      <c r="B940" s="21" t="s">
        <v>370</v>
      </c>
      <c r="C940" s="120" t="s">
        <v>52</v>
      </c>
      <c r="D940" s="120" t="s">
        <v>371</v>
      </c>
      <c r="E940" s="144" t="s">
        <v>229</v>
      </c>
      <c r="F940" s="144"/>
      <c r="G940" s="22" t="s">
        <v>46</v>
      </c>
      <c r="H940" s="23">
        <v>8.9999999999999993E-3</v>
      </c>
      <c r="I940" s="24">
        <v>66.39</v>
      </c>
      <c r="J940" s="24">
        <v>0.59</v>
      </c>
    </row>
    <row r="941" spans="1:10" s="115" customFormat="1" ht="24" customHeight="1" x14ac:dyDescent="0.25">
      <c r="A941" s="120" t="s">
        <v>228</v>
      </c>
      <c r="B941" s="21" t="s">
        <v>376</v>
      </c>
      <c r="C941" s="120" t="s">
        <v>52</v>
      </c>
      <c r="D941" s="120" t="s">
        <v>377</v>
      </c>
      <c r="E941" s="144" t="s">
        <v>229</v>
      </c>
      <c r="F941" s="144"/>
      <c r="G941" s="22" t="s">
        <v>46</v>
      </c>
      <c r="H941" s="23">
        <v>1</v>
      </c>
      <c r="I941" s="24">
        <v>2.2599999999999998</v>
      </c>
      <c r="J941" s="24">
        <v>2.2599999999999998</v>
      </c>
    </row>
    <row r="942" spans="1:10" s="115" customFormat="1" ht="24" customHeight="1" x14ac:dyDescent="0.25">
      <c r="A942" s="120" t="s">
        <v>228</v>
      </c>
      <c r="B942" s="21" t="s">
        <v>366</v>
      </c>
      <c r="C942" s="120" t="s">
        <v>52</v>
      </c>
      <c r="D942" s="120" t="s">
        <v>367</v>
      </c>
      <c r="E942" s="144" t="s">
        <v>229</v>
      </c>
      <c r="F942" s="144"/>
      <c r="G942" s="22" t="s">
        <v>46</v>
      </c>
      <c r="H942" s="23">
        <v>0.06</v>
      </c>
      <c r="I942" s="24">
        <v>1.93</v>
      </c>
      <c r="J942" s="24">
        <v>0.11</v>
      </c>
    </row>
    <row r="943" spans="1:10" s="115" customFormat="1" ht="24" customHeight="1" x14ac:dyDescent="0.25">
      <c r="A943" s="120" t="s">
        <v>228</v>
      </c>
      <c r="B943" s="21" t="s">
        <v>368</v>
      </c>
      <c r="C943" s="120" t="s">
        <v>52</v>
      </c>
      <c r="D943" s="120" t="s">
        <v>369</v>
      </c>
      <c r="E943" s="144" t="s">
        <v>229</v>
      </c>
      <c r="F943" s="144"/>
      <c r="G943" s="22" t="s">
        <v>46</v>
      </c>
      <c r="H943" s="23">
        <v>1.0999999999999999E-2</v>
      </c>
      <c r="I943" s="24">
        <v>57.66</v>
      </c>
      <c r="J943" s="24">
        <v>0.63</v>
      </c>
    </row>
    <row r="944" spans="1:10" s="115" customFormat="1" x14ac:dyDescent="0.25">
      <c r="A944" s="121"/>
      <c r="B944" s="121"/>
      <c r="C944" s="121"/>
      <c r="D944" s="121"/>
      <c r="E944" s="121" t="s">
        <v>212</v>
      </c>
      <c r="F944" s="18">
        <v>2.1729908083902898</v>
      </c>
      <c r="G944" s="121" t="s">
        <v>213</v>
      </c>
      <c r="H944" s="18">
        <v>2.44</v>
      </c>
      <c r="I944" s="121" t="s">
        <v>214</v>
      </c>
      <c r="J944" s="18">
        <v>4.6100000000000003</v>
      </c>
    </row>
    <row r="945" spans="1:10" s="115" customFormat="1" x14ac:dyDescent="0.25">
      <c r="A945" s="121"/>
      <c r="B945" s="121"/>
      <c r="C945" s="121"/>
      <c r="D945" s="121"/>
      <c r="E945" s="121" t="s">
        <v>215</v>
      </c>
      <c r="F945" s="18">
        <v>2.12</v>
      </c>
      <c r="G945" s="121"/>
      <c r="H945" s="143" t="s">
        <v>216</v>
      </c>
      <c r="I945" s="143"/>
      <c r="J945" s="18">
        <v>11.84</v>
      </c>
    </row>
    <row r="946" spans="1:10" s="115" customFormat="1" ht="30" customHeight="1" thickBot="1" x14ac:dyDescent="0.3">
      <c r="A946" s="118"/>
      <c r="B946" s="118"/>
      <c r="C946" s="118"/>
      <c r="D946" s="118"/>
      <c r="E946" s="118"/>
      <c r="F946" s="118"/>
      <c r="G946" s="118" t="s">
        <v>217</v>
      </c>
      <c r="H946" s="19">
        <v>8</v>
      </c>
      <c r="I946" s="118" t="s">
        <v>218</v>
      </c>
      <c r="J946" s="119">
        <v>94.72</v>
      </c>
    </row>
    <row r="947" spans="1:10" s="115" customFormat="1" ht="0.9" customHeight="1" thickTop="1" x14ac:dyDescent="0.25">
      <c r="A947" s="20"/>
      <c r="B947" s="20"/>
      <c r="C947" s="20"/>
      <c r="D947" s="20"/>
      <c r="E947" s="20"/>
      <c r="F947" s="20"/>
      <c r="G947" s="20"/>
      <c r="H947" s="20"/>
      <c r="I947" s="20"/>
      <c r="J947" s="20"/>
    </row>
    <row r="948" spans="1:10" s="115" customFormat="1" ht="18" customHeight="1" x14ac:dyDescent="0.25">
      <c r="A948" s="116" t="s">
        <v>895</v>
      </c>
      <c r="B948" s="101" t="s">
        <v>33</v>
      </c>
      <c r="C948" s="116" t="s">
        <v>34</v>
      </c>
      <c r="D948" s="116" t="s">
        <v>5</v>
      </c>
      <c r="E948" s="142" t="s">
        <v>198</v>
      </c>
      <c r="F948" s="142"/>
      <c r="G948" s="102" t="s">
        <v>35</v>
      </c>
      <c r="H948" s="101" t="s">
        <v>36</v>
      </c>
      <c r="I948" s="101" t="s">
        <v>37</v>
      </c>
      <c r="J948" s="101" t="s">
        <v>6</v>
      </c>
    </row>
    <row r="949" spans="1:10" s="115" customFormat="1" ht="36" customHeight="1" x14ac:dyDescent="0.25">
      <c r="A949" s="123" t="s">
        <v>199</v>
      </c>
      <c r="B949" s="9" t="s">
        <v>119</v>
      </c>
      <c r="C949" s="123" t="s">
        <v>52</v>
      </c>
      <c r="D949" s="123" t="s">
        <v>120</v>
      </c>
      <c r="E949" s="146" t="s">
        <v>303</v>
      </c>
      <c r="F949" s="146"/>
      <c r="G949" s="10" t="s">
        <v>46</v>
      </c>
      <c r="H949" s="13">
        <v>1</v>
      </c>
      <c r="I949" s="11">
        <v>7.43</v>
      </c>
      <c r="J949" s="11">
        <v>7.43</v>
      </c>
    </row>
    <row r="950" spans="1:10" s="115" customFormat="1" ht="24" customHeight="1" x14ac:dyDescent="0.25">
      <c r="A950" s="122" t="s">
        <v>201</v>
      </c>
      <c r="B950" s="14" t="s">
        <v>314</v>
      </c>
      <c r="C950" s="122" t="s">
        <v>52</v>
      </c>
      <c r="D950" s="122" t="s">
        <v>315</v>
      </c>
      <c r="E950" s="145" t="s">
        <v>204</v>
      </c>
      <c r="F950" s="145"/>
      <c r="G950" s="15" t="s">
        <v>205</v>
      </c>
      <c r="H950" s="16">
        <v>0.11899999999999999</v>
      </c>
      <c r="I950" s="17">
        <v>14.96</v>
      </c>
      <c r="J950" s="17">
        <v>1.78</v>
      </c>
    </row>
    <row r="951" spans="1:10" s="115" customFormat="1" ht="24" customHeight="1" x14ac:dyDescent="0.25">
      <c r="A951" s="122" t="s">
        <v>201</v>
      </c>
      <c r="B951" s="14" t="s">
        <v>308</v>
      </c>
      <c r="C951" s="122" t="s">
        <v>52</v>
      </c>
      <c r="D951" s="122" t="s">
        <v>309</v>
      </c>
      <c r="E951" s="145" t="s">
        <v>204</v>
      </c>
      <c r="F951" s="145"/>
      <c r="G951" s="15" t="s">
        <v>205</v>
      </c>
      <c r="H951" s="16">
        <v>0.11899999999999999</v>
      </c>
      <c r="I951" s="17">
        <v>19.37</v>
      </c>
      <c r="J951" s="17">
        <v>2.2999999999999998</v>
      </c>
    </row>
    <row r="952" spans="1:10" s="115" customFormat="1" ht="24" customHeight="1" x14ac:dyDescent="0.25">
      <c r="A952" s="120" t="s">
        <v>228</v>
      </c>
      <c r="B952" s="21" t="s">
        <v>370</v>
      </c>
      <c r="C952" s="120" t="s">
        <v>52</v>
      </c>
      <c r="D952" s="120" t="s">
        <v>371</v>
      </c>
      <c r="E952" s="144" t="s">
        <v>229</v>
      </c>
      <c r="F952" s="144"/>
      <c r="G952" s="22" t="s">
        <v>46</v>
      </c>
      <c r="H952" s="23">
        <v>8.9999999999999993E-3</v>
      </c>
      <c r="I952" s="24">
        <v>66.39</v>
      </c>
      <c r="J952" s="24">
        <v>0.59</v>
      </c>
    </row>
    <row r="953" spans="1:10" s="115" customFormat="1" ht="24" customHeight="1" x14ac:dyDescent="0.25">
      <c r="A953" s="120" t="s">
        <v>228</v>
      </c>
      <c r="B953" s="21" t="s">
        <v>372</v>
      </c>
      <c r="C953" s="120" t="s">
        <v>52</v>
      </c>
      <c r="D953" s="120" t="s">
        <v>373</v>
      </c>
      <c r="E953" s="144" t="s">
        <v>229</v>
      </c>
      <c r="F953" s="144"/>
      <c r="G953" s="22" t="s">
        <v>46</v>
      </c>
      <c r="H953" s="23">
        <v>1</v>
      </c>
      <c r="I953" s="24">
        <v>2.02</v>
      </c>
      <c r="J953" s="24">
        <v>2.02</v>
      </c>
    </row>
    <row r="954" spans="1:10" s="115" customFormat="1" ht="24" customHeight="1" x14ac:dyDescent="0.25">
      <c r="A954" s="120" t="s">
        <v>228</v>
      </c>
      <c r="B954" s="21" t="s">
        <v>366</v>
      </c>
      <c r="C954" s="120" t="s">
        <v>52</v>
      </c>
      <c r="D954" s="120" t="s">
        <v>367</v>
      </c>
      <c r="E954" s="144" t="s">
        <v>229</v>
      </c>
      <c r="F954" s="144"/>
      <c r="G954" s="22" t="s">
        <v>46</v>
      </c>
      <c r="H954" s="23">
        <v>0.06</v>
      </c>
      <c r="I954" s="24">
        <v>1.93</v>
      </c>
      <c r="J954" s="24">
        <v>0.11</v>
      </c>
    </row>
    <row r="955" spans="1:10" s="115" customFormat="1" ht="24" customHeight="1" x14ac:dyDescent="0.25">
      <c r="A955" s="120" t="s">
        <v>228</v>
      </c>
      <c r="B955" s="21" t="s">
        <v>368</v>
      </c>
      <c r="C955" s="120" t="s">
        <v>52</v>
      </c>
      <c r="D955" s="120" t="s">
        <v>369</v>
      </c>
      <c r="E955" s="144" t="s">
        <v>229</v>
      </c>
      <c r="F955" s="144"/>
      <c r="G955" s="22" t="s">
        <v>46</v>
      </c>
      <c r="H955" s="23">
        <v>1.0999999999999999E-2</v>
      </c>
      <c r="I955" s="24">
        <v>57.66</v>
      </c>
      <c r="J955" s="24">
        <v>0.63</v>
      </c>
    </row>
    <row r="956" spans="1:10" s="115" customFormat="1" x14ac:dyDescent="0.25">
      <c r="A956" s="121"/>
      <c r="B956" s="121"/>
      <c r="C956" s="121"/>
      <c r="D956" s="121"/>
      <c r="E956" s="121" t="s">
        <v>212</v>
      </c>
      <c r="F956" s="18">
        <v>1.4423756775866132</v>
      </c>
      <c r="G956" s="121" t="s">
        <v>213</v>
      </c>
      <c r="H956" s="18">
        <v>1.62</v>
      </c>
      <c r="I956" s="121" t="s">
        <v>214</v>
      </c>
      <c r="J956" s="18">
        <v>3.06</v>
      </c>
    </row>
    <row r="957" spans="1:10" s="115" customFormat="1" x14ac:dyDescent="0.25">
      <c r="A957" s="121"/>
      <c r="B957" s="121"/>
      <c r="C957" s="121"/>
      <c r="D957" s="121"/>
      <c r="E957" s="121" t="s">
        <v>215</v>
      </c>
      <c r="F957" s="18">
        <v>1.62</v>
      </c>
      <c r="G957" s="121"/>
      <c r="H957" s="143" t="s">
        <v>216</v>
      </c>
      <c r="I957" s="143"/>
      <c r="J957" s="18">
        <v>9.0500000000000007</v>
      </c>
    </row>
    <row r="958" spans="1:10" s="115" customFormat="1" ht="30" customHeight="1" thickBot="1" x14ac:dyDescent="0.3">
      <c r="A958" s="118"/>
      <c r="B958" s="118"/>
      <c r="C958" s="118"/>
      <c r="D958" s="118"/>
      <c r="E958" s="118"/>
      <c r="F958" s="118"/>
      <c r="G958" s="118" t="s">
        <v>217</v>
      </c>
      <c r="H958" s="19">
        <v>13</v>
      </c>
      <c r="I958" s="118" t="s">
        <v>218</v>
      </c>
      <c r="J958" s="119">
        <v>117.65</v>
      </c>
    </row>
    <row r="959" spans="1:10" s="115" customFormat="1" ht="0.9" customHeight="1" thickTop="1" x14ac:dyDescent="0.25">
      <c r="A959" s="20"/>
      <c r="B959" s="20"/>
      <c r="C959" s="20"/>
      <c r="D959" s="20"/>
      <c r="E959" s="20"/>
      <c r="F959" s="20"/>
      <c r="G959" s="20"/>
      <c r="H959" s="20"/>
      <c r="I959" s="20"/>
      <c r="J959" s="20"/>
    </row>
    <row r="960" spans="1:10" s="115" customFormat="1" ht="18" customHeight="1" x14ac:dyDescent="0.25">
      <c r="A960" s="116" t="s">
        <v>896</v>
      </c>
      <c r="B960" s="101" t="s">
        <v>33</v>
      </c>
      <c r="C960" s="116" t="s">
        <v>34</v>
      </c>
      <c r="D960" s="116" t="s">
        <v>5</v>
      </c>
      <c r="E960" s="142" t="s">
        <v>198</v>
      </c>
      <c r="F960" s="142"/>
      <c r="G960" s="102" t="s">
        <v>35</v>
      </c>
      <c r="H960" s="101" t="s">
        <v>36</v>
      </c>
      <c r="I960" s="101" t="s">
        <v>37</v>
      </c>
      <c r="J960" s="101" t="s">
        <v>6</v>
      </c>
    </row>
    <row r="961" spans="1:10" s="115" customFormat="1" ht="36" customHeight="1" x14ac:dyDescent="0.25">
      <c r="A961" s="123" t="s">
        <v>199</v>
      </c>
      <c r="B961" s="9" t="s">
        <v>125</v>
      </c>
      <c r="C961" s="123" t="s">
        <v>52</v>
      </c>
      <c r="D961" s="123" t="s">
        <v>126</v>
      </c>
      <c r="E961" s="146" t="s">
        <v>303</v>
      </c>
      <c r="F961" s="146"/>
      <c r="G961" s="10" t="s">
        <v>46</v>
      </c>
      <c r="H961" s="13">
        <v>1</v>
      </c>
      <c r="I961" s="11">
        <v>4.54</v>
      </c>
      <c r="J961" s="11">
        <v>4.54</v>
      </c>
    </row>
    <row r="962" spans="1:10" s="115" customFormat="1" ht="24" customHeight="1" x14ac:dyDescent="0.25">
      <c r="A962" s="122" t="s">
        <v>201</v>
      </c>
      <c r="B962" s="14" t="s">
        <v>308</v>
      </c>
      <c r="C962" s="122" t="s">
        <v>52</v>
      </c>
      <c r="D962" s="122" t="s">
        <v>309</v>
      </c>
      <c r="E962" s="145" t="s">
        <v>204</v>
      </c>
      <c r="F962" s="145"/>
      <c r="G962" s="15" t="s">
        <v>205</v>
      </c>
      <c r="H962" s="16">
        <v>0.06</v>
      </c>
      <c r="I962" s="17">
        <v>19.37</v>
      </c>
      <c r="J962" s="17">
        <v>1.1599999999999999</v>
      </c>
    </row>
    <row r="963" spans="1:10" s="115" customFormat="1" ht="24" customHeight="1" x14ac:dyDescent="0.25">
      <c r="A963" s="122" t="s">
        <v>201</v>
      </c>
      <c r="B963" s="14" t="s">
        <v>314</v>
      </c>
      <c r="C963" s="122" t="s">
        <v>52</v>
      </c>
      <c r="D963" s="122" t="s">
        <v>315</v>
      </c>
      <c r="E963" s="145" t="s">
        <v>204</v>
      </c>
      <c r="F963" s="145"/>
      <c r="G963" s="15" t="s">
        <v>205</v>
      </c>
      <c r="H963" s="16">
        <v>0.06</v>
      </c>
      <c r="I963" s="17">
        <v>14.96</v>
      </c>
      <c r="J963" s="17">
        <v>0.89</v>
      </c>
    </row>
    <row r="964" spans="1:10" s="115" customFormat="1" ht="24" customHeight="1" x14ac:dyDescent="0.25">
      <c r="A964" s="120" t="s">
        <v>228</v>
      </c>
      <c r="B964" s="21" t="s">
        <v>370</v>
      </c>
      <c r="C964" s="120" t="s">
        <v>52</v>
      </c>
      <c r="D964" s="120" t="s">
        <v>371</v>
      </c>
      <c r="E964" s="144" t="s">
        <v>229</v>
      </c>
      <c r="F964" s="144"/>
      <c r="G964" s="22" t="s">
        <v>46</v>
      </c>
      <c r="H964" s="23">
        <v>7.0000000000000001E-3</v>
      </c>
      <c r="I964" s="24">
        <v>66.39</v>
      </c>
      <c r="J964" s="24">
        <v>0.46</v>
      </c>
    </row>
    <row r="965" spans="1:10" s="115" customFormat="1" ht="24" customHeight="1" x14ac:dyDescent="0.25">
      <c r="A965" s="120" t="s">
        <v>228</v>
      </c>
      <c r="B965" s="21" t="s">
        <v>366</v>
      </c>
      <c r="C965" s="120" t="s">
        <v>52</v>
      </c>
      <c r="D965" s="120" t="s">
        <v>367</v>
      </c>
      <c r="E965" s="144" t="s">
        <v>229</v>
      </c>
      <c r="F965" s="144"/>
      <c r="G965" s="22" t="s">
        <v>46</v>
      </c>
      <c r="H965" s="23">
        <v>1.2999999999999999E-2</v>
      </c>
      <c r="I965" s="24">
        <v>1.93</v>
      </c>
      <c r="J965" s="24">
        <v>0.02</v>
      </c>
    </row>
    <row r="966" spans="1:10" s="115" customFormat="1" ht="24" customHeight="1" x14ac:dyDescent="0.25">
      <c r="A966" s="120" t="s">
        <v>228</v>
      </c>
      <c r="B966" s="21" t="s">
        <v>380</v>
      </c>
      <c r="C966" s="120" t="s">
        <v>52</v>
      </c>
      <c r="D966" s="120" t="s">
        <v>381</v>
      </c>
      <c r="E966" s="144" t="s">
        <v>229</v>
      </c>
      <c r="F966" s="144"/>
      <c r="G966" s="22" t="s">
        <v>46</v>
      </c>
      <c r="H966" s="23">
        <v>1</v>
      </c>
      <c r="I966" s="24">
        <v>1.55</v>
      </c>
      <c r="J966" s="24">
        <v>1.55</v>
      </c>
    </row>
    <row r="967" spans="1:10" s="115" customFormat="1" ht="24" customHeight="1" x14ac:dyDescent="0.25">
      <c r="A967" s="120" t="s">
        <v>228</v>
      </c>
      <c r="B967" s="21" t="s">
        <v>368</v>
      </c>
      <c r="C967" s="120" t="s">
        <v>52</v>
      </c>
      <c r="D967" s="120" t="s">
        <v>369</v>
      </c>
      <c r="E967" s="144" t="s">
        <v>229</v>
      </c>
      <c r="F967" s="144"/>
      <c r="G967" s="22" t="s">
        <v>46</v>
      </c>
      <c r="H967" s="23">
        <v>8.0000000000000002E-3</v>
      </c>
      <c r="I967" s="24">
        <v>57.66</v>
      </c>
      <c r="J967" s="24">
        <v>0.46</v>
      </c>
    </row>
    <row r="968" spans="1:10" s="115" customFormat="1" x14ac:dyDescent="0.25">
      <c r="A968" s="121"/>
      <c r="B968" s="121"/>
      <c r="C968" s="121"/>
      <c r="D968" s="121"/>
      <c r="E968" s="121" t="s">
        <v>212</v>
      </c>
      <c r="F968" s="18">
        <v>0.72590148479849159</v>
      </c>
      <c r="G968" s="121" t="s">
        <v>213</v>
      </c>
      <c r="H968" s="18">
        <v>0.81</v>
      </c>
      <c r="I968" s="121" t="s">
        <v>214</v>
      </c>
      <c r="J968" s="18">
        <v>1.54</v>
      </c>
    </row>
    <row r="969" spans="1:10" s="115" customFormat="1" x14ac:dyDescent="0.25">
      <c r="A969" s="121"/>
      <c r="B969" s="121"/>
      <c r="C969" s="121"/>
      <c r="D969" s="121"/>
      <c r="E969" s="121" t="s">
        <v>215</v>
      </c>
      <c r="F969" s="18">
        <v>0.99</v>
      </c>
      <c r="G969" s="121"/>
      <c r="H969" s="143" t="s">
        <v>216</v>
      </c>
      <c r="I969" s="143"/>
      <c r="J969" s="18">
        <v>5.53</v>
      </c>
    </row>
    <row r="970" spans="1:10" s="115" customFormat="1" ht="30" customHeight="1" thickBot="1" x14ac:dyDescent="0.3">
      <c r="A970" s="118"/>
      <c r="B970" s="118"/>
      <c r="C970" s="118"/>
      <c r="D970" s="118"/>
      <c r="E970" s="118"/>
      <c r="F970" s="118"/>
      <c r="G970" s="118" t="s">
        <v>217</v>
      </c>
      <c r="H970" s="19">
        <v>18</v>
      </c>
      <c r="I970" s="118" t="s">
        <v>218</v>
      </c>
      <c r="J970" s="119">
        <v>99.54</v>
      </c>
    </row>
    <row r="971" spans="1:10" s="115" customFormat="1" ht="0.9" customHeight="1" thickTop="1" x14ac:dyDescent="0.25">
      <c r="A971" s="20"/>
      <c r="B971" s="20"/>
      <c r="C971" s="20"/>
      <c r="D971" s="20"/>
      <c r="E971" s="20"/>
      <c r="F971" s="20"/>
      <c r="G971" s="20"/>
      <c r="H971" s="20"/>
      <c r="I971" s="20"/>
      <c r="J971" s="20"/>
    </row>
    <row r="972" spans="1:10" s="115" customFormat="1" ht="18" customHeight="1" x14ac:dyDescent="0.25">
      <c r="A972" s="116" t="s">
        <v>897</v>
      </c>
      <c r="B972" s="101" t="s">
        <v>33</v>
      </c>
      <c r="C972" s="116" t="s">
        <v>34</v>
      </c>
      <c r="D972" s="116" t="s">
        <v>5</v>
      </c>
      <c r="E972" s="142" t="s">
        <v>198</v>
      </c>
      <c r="F972" s="142"/>
      <c r="G972" s="102" t="s">
        <v>35</v>
      </c>
      <c r="H972" s="101" t="s">
        <v>36</v>
      </c>
      <c r="I972" s="101" t="s">
        <v>37</v>
      </c>
      <c r="J972" s="101" t="s">
        <v>6</v>
      </c>
    </row>
    <row r="973" spans="1:10" s="115" customFormat="1" ht="24" customHeight="1" x14ac:dyDescent="0.25">
      <c r="A973" s="123" t="s">
        <v>199</v>
      </c>
      <c r="B973" s="9" t="s">
        <v>127</v>
      </c>
      <c r="C973" s="123" t="s">
        <v>52</v>
      </c>
      <c r="D973" s="123" t="s">
        <v>128</v>
      </c>
      <c r="E973" s="146" t="s">
        <v>303</v>
      </c>
      <c r="F973" s="146"/>
      <c r="G973" s="10" t="s">
        <v>46</v>
      </c>
      <c r="H973" s="13">
        <v>1</v>
      </c>
      <c r="I973" s="11">
        <v>5.46</v>
      </c>
      <c r="J973" s="11">
        <v>5.46</v>
      </c>
    </row>
    <row r="974" spans="1:10" s="115" customFormat="1" ht="24" customHeight="1" x14ac:dyDescent="0.25">
      <c r="A974" s="122" t="s">
        <v>201</v>
      </c>
      <c r="B974" s="14" t="s">
        <v>308</v>
      </c>
      <c r="C974" s="122" t="s">
        <v>52</v>
      </c>
      <c r="D974" s="122" t="s">
        <v>309</v>
      </c>
      <c r="E974" s="145" t="s">
        <v>204</v>
      </c>
      <c r="F974" s="145"/>
      <c r="G974" s="15" t="s">
        <v>205</v>
      </c>
      <c r="H974" s="16">
        <v>0.08</v>
      </c>
      <c r="I974" s="17">
        <v>19.37</v>
      </c>
      <c r="J974" s="17">
        <v>1.54</v>
      </c>
    </row>
    <row r="975" spans="1:10" s="115" customFormat="1" ht="24" customHeight="1" x14ac:dyDescent="0.25">
      <c r="A975" s="122" t="s">
        <v>201</v>
      </c>
      <c r="B975" s="14" t="s">
        <v>314</v>
      </c>
      <c r="C975" s="122" t="s">
        <v>52</v>
      </c>
      <c r="D975" s="122" t="s">
        <v>315</v>
      </c>
      <c r="E975" s="145" t="s">
        <v>204</v>
      </c>
      <c r="F975" s="145"/>
      <c r="G975" s="15" t="s">
        <v>205</v>
      </c>
      <c r="H975" s="16">
        <v>0.08</v>
      </c>
      <c r="I975" s="17">
        <v>14.96</v>
      </c>
      <c r="J975" s="17">
        <v>1.19</v>
      </c>
    </row>
    <row r="976" spans="1:10" s="115" customFormat="1" ht="24" customHeight="1" x14ac:dyDescent="0.25">
      <c r="A976" s="120" t="s">
        <v>228</v>
      </c>
      <c r="B976" s="21" t="s">
        <v>370</v>
      </c>
      <c r="C976" s="120" t="s">
        <v>52</v>
      </c>
      <c r="D976" s="120" t="s">
        <v>371</v>
      </c>
      <c r="E976" s="144" t="s">
        <v>229</v>
      </c>
      <c r="F976" s="144"/>
      <c r="G976" s="22" t="s">
        <v>46</v>
      </c>
      <c r="H976" s="23">
        <v>1.0999999999999999E-2</v>
      </c>
      <c r="I976" s="24">
        <v>66.39</v>
      </c>
      <c r="J976" s="24">
        <v>0.73</v>
      </c>
    </row>
    <row r="977" spans="1:10" s="115" customFormat="1" ht="24" customHeight="1" x14ac:dyDescent="0.25">
      <c r="A977" s="120" t="s">
        <v>228</v>
      </c>
      <c r="B977" s="21" t="s">
        <v>366</v>
      </c>
      <c r="C977" s="120" t="s">
        <v>52</v>
      </c>
      <c r="D977" s="120" t="s">
        <v>367</v>
      </c>
      <c r="E977" s="144" t="s">
        <v>229</v>
      </c>
      <c r="F977" s="144"/>
      <c r="G977" s="22" t="s">
        <v>46</v>
      </c>
      <c r="H977" s="23">
        <v>0.02</v>
      </c>
      <c r="I977" s="24">
        <v>1.93</v>
      </c>
      <c r="J977" s="24">
        <v>0.03</v>
      </c>
    </row>
    <row r="978" spans="1:10" s="115" customFormat="1" ht="24" customHeight="1" x14ac:dyDescent="0.25">
      <c r="A978" s="120" t="s">
        <v>228</v>
      </c>
      <c r="B978" s="21" t="s">
        <v>368</v>
      </c>
      <c r="C978" s="120" t="s">
        <v>52</v>
      </c>
      <c r="D978" s="120" t="s">
        <v>369</v>
      </c>
      <c r="E978" s="144" t="s">
        <v>229</v>
      </c>
      <c r="F978" s="144"/>
      <c r="G978" s="22" t="s">
        <v>46</v>
      </c>
      <c r="H978" s="23">
        <v>1.2E-2</v>
      </c>
      <c r="I978" s="24">
        <v>57.66</v>
      </c>
      <c r="J978" s="24">
        <v>0.69</v>
      </c>
    </row>
    <row r="979" spans="1:10" s="115" customFormat="1" ht="24" customHeight="1" x14ac:dyDescent="0.25">
      <c r="A979" s="120" t="s">
        <v>228</v>
      </c>
      <c r="B979" s="21" t="s">
        <v>382</v>
      </c>
      <c r="C979" s="120" t="s">
        <v>52</v>
      </c>
      <c r="D979" s="120" t="s">
        <v>383</v>
      </c>
      <c r="E979" s="144" t="s">
        <v>229</v>
      </c>
      <c r="F979" s="144"/>
      <c r="G979" s="22" t="s">
        <v>46</v>
      </c>
      <c r="H979" s="23">
        <v>1</v>
      </c>
      <c r="I979" s="24">
        <v>1.28</v>
      </c>
      <c r="J979" s="24">
        <v>1.28</v>
      </c>
    </row>
    <row r="980" spans="1:10" s="115" customFormat="1" x14ac:dyDescent="0.25">
      <c r="A980" s="121"/>
      <c r="B980" s="121"/>
      <c r="C980" s="121"/>
      <c r="D980" s="121"/>
      <c r="E980" s="121" t="s">
        <v>212</v>
      </c>
      <c r="F980" s="18">
        <v>0.9662974310629272</v>
      </c>
      <c r="G980" s="121" t="s">
        <v>213</v>
      </c>
      <c r="H980" s="18">
        <v>1.08</v>
      </c>
      <c r="I980" s="121" t="s">
        <v>214</v>
      </c>
      <c r="J980" s="18">
        <v>2.0499999999999998</v>
      </c>
    </row>
    <row r="981" spans="1:10" s="115" customFormat="1" x14ac:dyDescent="0.25">
      <c r="A981" s="121"/>
      <c r="B981" s="121"/>
      <c r="C981" s="121"/>
      <c r="D981" s="121"/>
      <c r="E981" s="121" t="s">
        <v>215</v>
      </c>
      <c r="F981" s="18">
        <v>1.19</v>
      </c>
      <c r="G981" s="121"/>
      <c r="H981" s="143" t="s">
        <v>216</v>
      </c>
      <c r="I981" s="143"/>
      <c r="J981" s="18">
        <v>6.65</v>
      </c>
    </row>
    <row r="982" spans="1:10" s="115" customFormat="1" ht="30" customHeight="1" thickBot="1" x14ac:dyDescent="0.3">
      <c r="A982" s="118"/>
      <c r="B982" s="118"/>
      <c r="C982" s="118"/>
      <c r="D982" s="118"/>
      <c r="E982" s="118"/>
      <c r="F982" s="118"/>
      <c r="G982" s="118" t="s">
        <v>217</v>
      </c>
      <c r="H982" s="19">
        <v>19</v>
      </c>
      <c r="I982" s="118" t="s">
        <v>218</v>
      </c>
      <c r="J982" s="119">
        <v>126.35</v>
      </c>
    </row>
    <row r="983" spans="1:10" s="115" customFormat="1" ht="0.9" customHeight="1" thickTop="1" x14ac:dyDescent="0.25">
      <c r="A983" s="20"/>
      <c r="B983" s="20"/>
      <c r="C983" s="20"/>
      <c r="D983" s="20"/>
      <c r="E983" s="20"/>
      <c r="F983" s="20"/>
      <c r="G983" s="20"/>
      <c r="H983" s="20"/>
      <c r="I983" s="20"/>
      <c r="J983" s="20"/>
    </row>
    <row r="984" spans="1:10" s="115" customFormat="1" ht="18" customHeight="1" x14ac:dyDescent="0.25">
      <c r="A984" s="116" t="s">
        <v>898</v>
      </c>
      <c r="B984" s="101" t="s">
        <v>33</v>
      </c>
      <c r="C984" s="116" t="s">
        <v>34</v>
      </c>
      <c r="D984" s="116" t="s">
        <v>5</v>
      </c>
      <c r="E984" s="142" t="s">
        <v>198</v>
      </c>
      <c r="F984" s="142"/>
      <c r="G984" s="102" t="s">
        <v>35</v>
      </c>
      <c r="H984" s="101" t="s">
        <v>36</v>
      </c>
      <c r="I984" s="101" t="s">
        <v>37</v>
      </c>
      <c r="J984" s="101" t="s">
        <v>6</v>
      </c>
    </row>
    <row r="985" spans="1:10" s="115" customFormat="1" ht="36" customHeight="1" x14ac:dyDescent="0.25">
      <c r="A985" s="123" t="s">
        <v>199</v>
      </c>
      <c r="B985" s="9" t="s">
        <v>129</v>
      </c>
      <c r="C985" s="123" t="s">
        <v>52</v>
      </c>
      <c r="D985" s="123" t="s">
        <v>130</v>
      </c>
      <c r="E985" s="146" t="s">
        <v>303</v>
      </c>
      <c r="F985" s="146"/>
      <c r="G985" s="10" t="s">
        <v>46</v>
      </c>
      <c r="H985" s="13">
        <v>1</v>
      </c>
      <c r="I985" s="11">
        <v>13.23</v>
      </c>
      <c r="J985" s="11">
        <v>13.23</v>
      </c>
    </row>
    <row r="986" spans="1:10" s="115" customFormat="1" ht="24" customHeight="1" x14ac:dyDescent="0.25">
      <c r="A986" s="122" t="s">
        <v>201</v>
      </c>
      <c r="B986" s="14" t="s">
        <v>308</v>
      </c>
      <c r="C986" s="122" t="s">
        <v>52</v>
      </c>
      <c r="D986" s="122" t="s">
        <v>309</v>
      </c>
      <c r="E986" s="145" t="s">
        <v>204</v>
      </c>
      <c r="F986" s="145"/>
      <c r="G986" s="15" t="s">
        <v>205</v>
      </c>
      <c r="H986" s="16">
        <v>0.14299999999999999</v>
      </c>
      <c r="I986" s="17">
        <v>19.37</v>
      </c>
      <c r="J986" s="17">
        <v>2.76</v>
      </c>
    </row>
    <row r="987" spans="1:10" s="115" customFormat="1" ht="24" customHeight="1" x14ac:dyDescent="0.25">
      <c r="A987" s="122" t="s">
        <v>201</v>
      </c>
      <c r="B987" s="14" t="s">
        <v>314</v>
      </c>
      <c r="C987" s="122" t="s">
        <v>52</v>
      </c>
      <c r="D987" s="122" t="s">
        <v>315</v>
      </c>
      <c r="E987" s="145" t="s">
        <v>204</v>
      </c>
      <c r="F987" s="145"/>
      <c r="G987" s="15" t="s">
        <v>205</v>
      </c>
      <c r="H987" s="16">
        <v>0.14299999999999999</v>
      </c>
      <c r="I987" s="17">
        <v>14.96</v>
      </c>
      <c r="J987" s="17">
        <v>2.13</v>
      </c>
    </row>
    <row r="988" spans="1:10" s="115" customFormat="1" ht="24" customHeight="1" x14ac:dyDescent="0.25">
      <c r="A988" s="120" t="s">
        <v>228</v>
      </c>
      <c r="B988" s="21" t="s">
        <v>370</v>
      </c>
      <c r="C988" s="120" t="s">
        <v>52</v>
      </c>
      <c r="D988" s="120" t="s">
        <v>371</v>
      </c>
      <c r="E988" s="144" t="s">
        <v>229</v>
      </c>
      <c r="F988" s="144"/>
      <c r="G988" s="22" t="s">
        <v>46</v>
      </c>
      <c r="H988" s="23">
        <v>1.4E-2</v>
      </c>
      <c r="I988" s="24">
        <v>66.39</v>
      </c>
      <c r="J988" s="24">
        <v>0.92</v>
      </c>
    </row>
    <row r="989" spans="1:10" s="115" customFormat="1" ht="24" customHeight="1" x14ac:dyDescent="0.25">
      <c r="A989" s="120" t="s">
        <v>228</v>
      </c>
      <c r="B989" s="21" t="s">
        <v>366</v>
      </c>
      <c r="C989" s="120" t="s">
        <v>52</v>
      </c>
      <c r="D989" s="120" t="s">
        <v>367</v>
      </c>
      <c r="E989" s="144" t="s">
        <v>229</v>
      </c>
      <c r="F989" s="144"/>
      <c r="G989" s="22" t="s">
        <v>46</v>
      </c>
      <c r="H989" s="23">
        <v>5.2999999999999999E-2</v>
      </c>
      <c r="I989" s="24">
        <v>1.93</v>
      </c>
      <c r="J989" s="24">
        <v>0.1</v>
      </c>
    </row>
    <row r="990" spans="1:10" s="115" customFormat="1" ht="24" customHeight="1" x14ac:dyDescent="0.25">
      <c r="A990" s="120" t="s">
        <v>228</v>
      </c>
      <c r="B990" s="21" t="s">
        <v>368</v>
      </c>
      <c r="C990" s="120" t="s">
        <v>52</v>
      </c>
      <c r="D990" s="120" t="s">
        <v>369</v>
      </c>
      <c r="E990" s="144" t="s">
        <v>229</v>
      </c>
      <c r="F990" s="144"/>
      <c r="G990" s="22" t="s">
        <v>46</v>
      </c>
      <c r="H990" s="23">
        <v>1.7000000000000001E-2</v>
      </c>
      <c r="I990" s="24">
        <v>57.66</v>
      </c>
      <c r="J990" s="24">
        <v>0.98</v>
      </c>
    </row>
    <row r="991" spans="1:10" s="115" customFormat="1" ht="24" customHeight="1" x14ac:dyDescent="0.25">
      <c r="A991" s="120" t="s">
        <v>228</v>
      </c>
      <c r="B991" s="21" t="s">
        <v>384</v>
      </c>
      <c r="C991" s="120" t="s">
        <v>52</v>
      </c>
      <c r="D991" s="120" t="s">
        <v>385</v>
      </c>
      <c r="E991" s="144" t="s">
        <v>229</v>
      </c>
      <c r="F991" s="144"/>
      <c r="G991" s="22" t="s">
        <v>46</v>
      </c>
      <c r="H991" s="23">
        <v>1</v>
      </c>
      <c r="I991" s="24">
        <v>6.34</v>
      </c>
      <c r="J991" s="24">
        <v>6.34</v>
      </c>
    </row>
    <row r="992" spans="1:10" s="115" customFormat="1" x14ac:dyDescent="0.25">
      <c r="A992" s="121"/>
      <c r="B992" s="121"/>
      <c r="C992" s="121"/>
      <c r="D992" s="121"/>
      <c r="E992" s="121" t="s">
        <v>212</v>
      </c>
      <c r="F992" s="18">
        <v>1.7393353759132688</v>
      </c>
      <c r="G992" s="121" t="s">
        <v>213</v>
      </c>
      <c r="H992" s="18">
        <v>1.95</v>
      </c>
      <c r="I992" s="121" t="s">
        <v>214</v>
      </c>
      <c r="J992" s="18">
        <v>3.69</v>
      </c>
    </row>
    <row r="993" spans="1:10" s="115" customFormat="1" x14ac:dyDescent="0.25">
      <c r="A993" s="121"/>
      <c r="B993" s="121"/>
      <c r="C993" s="121"/>
      <c r="D993" s="121"/>
      <c r="E993" s="121" t="s">
        <v>215</v>
      </c>
      <c r="F993" s="18">
        <v>2.89</v>
      </c>
      <c r="G993" s="121"/>
      <c r="H993" s="143" t="s">
        <v>216</v>
      </c>
      <c r="I993" s="143"/>
      <c r="J993" s="18">
        <v>16.12</v>
      </c>
    </row>
    <row r="994" spans="1:10" s="115" customFormat="1" ht="30" customHeight="1" thickBot="1" x14ac:dyDescent="0.3">
      <c r="A994" s="118"/>
      <c r="B994" s="118"/>
      <c r="C994" s="118"/>
      <c r="D994" s="118"/>
      <c r="E994" s="118"/>
      <c r="F994" s="118"/>
      <c r="G994" s="118" t="s">
        <v>217</v>
      </c>
      <c r="H994" s="19">
        <v>10</v>
      </c>
      <c r="I994" s="118" t="s">
        <v>218</v>
      </c>
      <c r="J994" s="119">
        <v>161.19999999999999</v>
      </c>
    </row>
    <row r="995" spans="1:10" s="115" customFormat="1" ht="0.9" customHeight="1" thickTop="1" x14ac:dyDescent="0.25">
      <c r="A995" s="20"/>
      <c r="B995" s="20"/>
      <c r="C995" s="20"/>
      <c r="D995" s="20"/>
      <c r="E995" s="20"/>
      <c r="F995" s="20"/>
      <c r="G995" s="20"/>
      <c r="H995" s="20"/>
      <c r="I995" s="20"/>
      <c r="J995" s="20"/>
    </row>
    <row r="996" spans="1:10" s="115" customFormat="1" ht="18" customHeight="1" x14ac:dyDescent="0.25">
      <c r="A996" s="116" t="s">
        <v>899</v>
      </c>
      <c r="B996" s="101" t="s">
        <v>33</v>
      </c>
      <c r="C996" s="116" t="s">
        <v>34</v>
      </c>
      <c r="D996" s="116" t="s">
        <v>5</v>
      </c>
      <c r="E996" s="142" t="s">
        <v>198</v>
      </c>
      <c r="F996" s="142"/>
      <c r="G996" s="102" t="s">
        <v>35</v>
      </c>
      <c r="H996" s="101" t="s">
        <v>36</v>
      </c>
      <c r="I996" s="101" t="s">
        <v>37</v>
      </c>
      <c r="J996" s="101" t="s">
        <v>6</v>
      </c>
    </row>
    <row r="997" spans="1:10" s="115" customFormat="1" ht="60" customHeight="1" x14ac:dyDescent="0.25">
      <c r="A997" s="123" t="s">
        <v>199</v>
      </c>
      <c r="B997" s="9" t="s">
        <v>900</v>
      </c>
      <c r="C997" s="123" t="s">
        <v>52</v>
      </c>
      <c r="D997" s="123" t="s">
        <v>901</v>
      </c>
      <c r="E997" s="146" t="s">
        <v>303</v>
      </c>
      <c r="F997" s="146"/>
      <c r="G997" s="10" t="s">
        <v>46</v>
      </c>
      <c r="H997" s="13">
        <v>1</v>
      </c>
      <c r="I997" s="11">
        <v>12.39</v>
      </c>
      <c r="J997" s="11">
        <v>12.39</v>
      </c>
    </row>
    <row r="998" spans="1:10" s="115" customFormat="1" ht="24" customHeight="1" x14ac:dyDescent="0.25">
      <c r="A998" s="122" t="s">
        <v>201</v>
      </c>
      <c r="B998" s="14" t="s">
        <v>314</v>
      </c>
      <c r="C998" s="122" t="s">
        <v>52</v>
      </c>
      <c r="D998" s="122" t="s">
        <v>315</v>
      </c>
      <c r="E998" s="145" t="s">
        <v>204</v>
      </c>
      <c r="F998" s="145"/>
      <c r="G998" s="15" t="s">
        <v>205</v>
      </c>
      <c r="H998" s="16">
        <v>0.159</v>
      </c>
      <c r="I998" s="17">
        <v>14.96</v>
      </c>
      <c r="J998" s="17">
        <v>2.37</v>
      </c>
    </row>
    <row r="999" spans="1:10" s="115" customFormat="1" ht="24" customHeight="1" x14ac:dyDescent="0.25">
      <c r="A999" s="122" t="s">
        <v>201</v>
      </c>
      <c r="B999" s="14" t="s">
        <v>308</v>
      </c>
      <c r="C999" s="122" t="s">
        <v>52</v>
      </c>
      <c r="D999" s="122" t="s">
        <v>309</v>
      </c>
      <c r="E999" s="145" t="s">
        <v>204</v>
      </c>
      <c r="F999" s="145"/>
      <c r="G999" s="15" t="s">
        <v>205</v>
      </c>
      <c r="H999" s="16">
        <v>0.159</v>
      </c>
      <c r="I999" s="17">
        <v>19.37</v>
      </c>
      <c r="J999" s="17">
        <v>3.07</v>
      </c>
    </row>
    <row r="1000" spans="1:10" s="115" customFormat="1" ht="24" customHeight="1" x14ac:dyDescent="0.25">
      <c r="A1000" s="120" t="s">
        <v>228</v>
      </c>
      <c r="B1000" s="21" t="s">
        <v>364</v>
      </c>
      <c r="C1000" s="120" t="s">
        <v>52</v>
      </c>
      <c r="D1000" s="120" t="s">
        <v>365</v>
      </c>
      <c r="E1000" s="144" t="s">
        <v>229</v>
      </c>
      <c r="F1000" s="144"/>
      <c r="G1000" s="22" t="s">
        <v>46</v>
      </c>
      <c r="H1000" s="23">
        <v>0.06</v>
      </c>
      <c r="I1000" s="24">
        <v>21.07</v>
      </c>
      <c r="J1000" s="24">
        <v>1.26</v>
      </c>
    </row>
    <row r="1001" spans="1:10" s="115" customFormat="1" ht="24" customHeight="1" x14ac:dyDescent="0.25">
      <c r="A1001" s="120" t="s">
        <v>228</v>
      </c>
      <c r="B1001" s="21" t="s">
        <v>366</v>
      </c>
      <c r="C1001" s="120" t="s">
        <v>52</v>
      </c>
      <c r="D1001" s="120" t="s">
        <v>367</v>
      </c>
      <c r="E1001" s="144" t="s">
        <v>229</v>
      </c>
      <c r="F1001" s="144"/>
      <c r="G1001" s="22" t="s">
        <v>46</v>
      </c>
      <c r="H1001" s="23">
        <v>2.4E-2</v>
      </c>
      <c r="I1001" s="24">
        <v>1.93</v>
      </c>
      <c r="J1001" s="24">
        <v>0.04</v>
      </c>
    </row>
    <row r="1002" spans="1:10" s="115" customFormat="1" ht="24" customHeight="1" x14ac:dyDescent="0.25">
      <c r="A1002" s="120" t="s">
        <v>228</v>
      </c>
      <c r="B1002" s="21" t="s">
        <v>368</v>
      </c>
      <c r="C1002" s="120" t="s">
        <v>52</v>
      </c>
      <c r="D1002" s="120" t="s">
        <v>369</v>
      </c>
      <c r="E1002" s="144" t="s">
        <v>229</v>
      </c>
      <c r="F1002" s="144"/>
      <c r="G1002" s="22" t="s">
        <v>46</v>
      </c>
      <c r="H1002" s="23">
        <v>1.4E-2</v>
      </c>
      <c r="I1002" s="24">
        <v>57.66</v>
      </c>
      <c r="J1002" s="24">
        <v>0.8</v>
      </c>
    </row>
    <row r="1003" spans="1:10" s="115" customFormat="1" ht="24" customHeight="1" x14ac:dyDescent="0.25">
      <c r="A1003" s="120" t="s">
        <v>228</v>
      </c>
      <c r="B1003" s="21" t="s">
        <v>1254</v>
      </c>
      <c r="C1003" s="120" t="s">
        <v>52</v>
      </c>
      <c r="D1003" s="120" t="s">
        <v>1255</v>
      </c>
      <c r="E1003" s="144" t="s">
        <v>229</v>
      </c>
      <c r="F1003" s="144"/>
      <c r="G1003" s="22" t="s">
        <v>46</v>
      </c>
      <c r="H1003" s="23">
        <v>1</v>
      </c>
      <c r="I1003" s="24">
        <v>4.8499999999999996</v>
      </c>
      <c r="J1003" s="24">
        <v>4.8499999999999996</v>
      </c>
    </row>
    <row r="1004" spans="1:10" s="115" customFormat="1" x14ac:dyDescent="0.25">
      <c r="A1004" s="121"/>
      <c r="B1004" s="121"/>
      <c r="C1004" s="121"/>
      <c r="D1004" s="121"/>
      <c r="E1004" s="121" t="s">
        <v>212</v>
      </c>
      <c r="F1004" s="18">
        <v>1.9325948621258544</v>
      </c>
      <c r="G1004" s="121" t="s">
        <v>213</v>
      </c>
      <c r="H1004" s="18">
        <v>2.17</v>
      </c>
      <c r="I1004" s="121" t="s">
        <v>214</v>
      </c>
      <c r="J1004" s="18">
        <v>4.0999999999999996</v>
      </c>
    </row>
    <row r="1005" spans="1:10" s="115" customFormat="1" x14ac:dyDescent="0.25">
      <c r="A1005" s="121"/>
      <c r="B1005" s="121"/>
      <c r="C1005" s="121"/>
      <c r="D1005" s="121"/>
      <c r="E1005" s="121" t="s">
        <v>215</v>
      </c>
      <c r="F1005" s="18">
        <v>2.71</v>
      </c>
      <c r="G1005" s="121"/>
      <c r="H1005" s="143" t="s">
        <v>216</v>
      </c>
      <c r="I1005" s="143"/>
      <c r="J1005" s="18">
        <v>15.1</v>
      </c>
    </row>
    <row r="1006" spans="1:10" s="115" customFormat="1" ht="30" customHeight="1" thickBot="1" x14ac:dyDescent="0.3">
      <c r="A1006" s="118"/>
      <c r="B1006" s="118"/>
      <c r="C1006" s="118"/>
      <c r="D1006" s="118"/>
      <c r="E1006" s="118"/>
      <c r="F1006" s="118"/>
      <c r="G1006" s="118" t="s">
        <v>217</v>
      </c>
      <c r="H1006" s="19">
        <v>20</v>
      </c>
      <c r="I1006" s="118" t="s">
        <v>218</v>
      </c>
      <c r="J1006" s="119">
        <v>302</v>
      </c>
    </row>
    <row r="1007" spans="1:10" s="115" customFormat="1" ht="0.9" customHeight="1" thickTop="1" x14ac:dyDescent="0.25">
      <c r="A1007" s="20"/>
      <c r="B1007" s="20"/>
      <c r="C1007" s="20"/>
      <c r="D1007" s="20"/>
      <c r="E1007" s="20"/>
      <c r="F1007" s="20"/>
      <c r="G1007" s="20"/>
      <c r="H1007" s="20"/>
      <c r="I1007" s="20"/>
      <c r="J1007" s="20"/>
    </row>
    <row r="1008" spans="1:10" s="115" customFormat="1" ht="18" customHeight="1" x14ac:dyDescent="0.25">
      <c r="A1008" s="116" t="s">
        <v>902</v>
      </c>
      <c r="B1008" s="101" t="s">
        <v>33</v>
      </c>
      <c r="C1008" s="116" t="s">
        <v>34</v>
      </c>
      <c r="D1008" s="116" t="s">
        <v>5</v>
      </c>
      <c r="E1008" s="142" t="s">
        <v>198</v>
      </c>
      <c r="F1008" s="142"/>
      <c r="G1008" s="102" t="s">
        <v>35</v>
      </c>
      <c r="H1008" s="101" t="s">
        <v>36</v>
      </c>
      <c r="I1008" s="101" t="s">
        <v>37</v>
      </c>
      <c r="J1008" s="101" t="s">
        <v>6</v>
      </c>
    </row>
    <row r="1009" spans="1:10" s="115" customFormat="1" ht="36" customHeight="1" x14ac:dyDescent="0.25">
      <c r="A1009" s="123" t="s">
        <v>199</v>
      </c>
      <c r="B1009" s="9" t="s">
        <v>131</v>
      </c>
      <c r="C1009" s="123" t="s">
        <v>52</v>
      </c>
      <c r="D1009" s="123" t="s">
        <v>132</v>
      </c>
      <c r="E1009" s="146" t="s">
        <v>303</v>
      </c>
      <c r="F1009" s="146"/>
      <c r="G1009" s="10" t="s">
        <v>45</v>
      </c>
      <c r="H1009" s="13">
        <v>1</v>
      </c>
      <c r="I1009" s="11">
        <v>16.96</v>
      </c>
      <c r="J1009" s="11">
        <v>16.96</v>
      </c>
    </row>
    <row r="1010" spans="1:10" s="115" customFormat="1" ht="24" customHeight="1" x14ac:dyDescent="0.25">
      <c r="A1010" s="122" t="s">
        <v>201</v>
      </c>
      <c r="B1010" s="14" t="s">
        <v>314</v>
      </c>
      <c r="C1010" s="122" t="s">
        <v>52</v>
      </c>
      <c r="D1010" s="122" t="s">
        <v>315</v>
      </c>
      <c r="E1010" s="145" t="s">
        <v>204</v>
      </c>
      <c r="F1010" s="145"/>
      <c r="G1010" s="15" t="s">
        <v>205</v>
      </c>
      <c r="H1010" s="16">
        <v>0.36899999999999999</v>
      </c>
      <c r="I1010" s="17">
        <v>14.96</v>
      </c>
      <c r="J1010" s="17">
        <v>5.52</v>
      </c>
    </row>
    <row r="1011" spans="1:10" s="115" customFormat="1" ht="24" customHeight="1" x14ac:dyDescent="0.25">
      <c r="A1011" s="122" t="s">
        <v>201</v>
      </c>
      <c r="B1011" s="14" t="s">
        <v>308</v>
      </c>
      <c r="C1011" s="122" t="s">
        <v>52</v>
      </c>
      <c r="D1011" s="122" t="s">
        <v>309</v>
      </c>
      <c r="E1011" s="145" t="s">
        <v>204</v>
      </c>
      <c r="F1011" s="145"/>
      <c r="G1011" s="15" t="s">
        <v>205</v>
      </c>
      <c r="H1011" s="16">
        <v>0.36899999999999999</v>
      </c>
      <c r="I1011" s="17">
        <v>19.37</v>
      </c>
      <c r="J1011" s="17">
        <v>7.14</v>
      </c>
    </row>
    <row r="1012" spans="1:10" s="115" customFormat="1" ht="24" customHeight="1" x14ac:dyDescent="0.25">
      <c r="A1012" s="120" t="s">
        <v>228</v>
      </c>
      <c r="B1012" s="21" t="s">
        <v>366</v>
      </c>
      <c r="C1012" s="120" t="s">
        <v>52</v>
      </c>
      <c r="D1012" s="120" t="s">
        <v>367</v>
      </c>
      <c r="E1012" s="144" t="s">
        <v>229</v>
      </c>
      <c r="F1012" s="144"/>
      <c r="G1012" s="22" t="s">
        <v>46</v>
      </c>
      <c r="H1012" s="23">
        <v>0.123</v>
      </c>
      <c r="I1012" s="24">
        <v>1.93</v>
      </c>
      <c r="J1012" s="24">
        <v>0.23</v>
      </c>
    </row>
    <row r="1013" spans="1:10" s="115" customFormat="1" ht="24" customHeight="1" x14ac:dyDescent="0.25">
      <c r="A1013" s="120" t="s">
        <v>228</v>
      </c>
      <c r="B1013" s="21" t="s">
        <v>386</v>
      </c>
      <c r="C1013" s="120" t="s">
        <v>52</v>
      </c>
      <c r="D1013" s="120" t="s">
        <v>387</v>
      </c>
      <c r="E1013" s="144" t="s">
        <v>229</v>
      </c>
      <c r="F1013" s="144"/>
      <c r="G1013" s="22" t="s">
        <v>45</v>
      </c>
      <c r="H1013" s="23">
        <v>1.0609999999999999</v>
      </c>
      <c r="I1013" s="24">
        <v>3.84</v>
      </c>
      <c r="J1013" s="24">
        <v>4.07</v>
      </c>
    </row>
    <row r="1014" spans="1:10" s="115" customFormat="1" x14ac:dyDescent="0.25">
      <c r="A1014" s="121"/>
      <c r="B1014" s="121"/>
      <c r="C1014" s="121"/>
      <c r="D1014" s="121"/>
      <c r="E1014" s="121" t="s">
        <v>212</v>
      </c>
      <c r="F1014" s="18">
        <v>4.4873909969361305</v>
      </c>
      <c r="G1014" s="121" t="s">
        <v>213</v>
      </c>
      <c r="H1014" s="18">
        <v>5.03</v>
      </c>
      <c r="I1014" s="121" t="s">
        <v>214</v>
      </c>
      <c r="J1014" s="18">
        <v>9.52</v>
      </c>
    </row>
    <row r="1015" spans="1:10" s="115" customFormat="1" x14ac:dyDescent="0.25">
      <c r="A1015" s="121"/>
      <c r="B1015" s="121"/>
      <c r="C1015" s="121"/>
      <c r="D1015" s="121"/>
      <c r="E1015" s="121" t="s">
        <v>215</v>
      </c>
      <c r="F1015" s="18">
        <v>3.71</v>
      </c>
      <c r="G1015" s="121"/>
      <c r="H1015" s="143" t="s">
        <v>216</v>
      </c>
      <c r="I1015" s="143"/>
      <c r="J1015" s="18">
        <v>20.67</v>
      </c>
    </row>
    <row r="1016" spans="1:10" s="115" customFormat="1" ht="30" customHeight="1" thickBot="1" x14ac:dyDescent="0.3">
      <c r="A1016" s="118"/>
      <c r="B1016" s="118"/>
      <c r="C1016" s="118"/>
      <c r="D1016" s="118"/>
      <c r="E1016" s="118"/>
      <c r="F1016" s="118"/>
      <c r="G1016" s="118" t="s">
        <v>217</v>
      </c>
      <c r="H1016" s="19">
        <v>78.489999999999995</v>
      </c>
      <c r="I1016" s="118" t="s">
        <v>218</v>
      </c>
      <c r="J1016" s="119">
        <v>1622.38</v>
      </c>
    </row>
    <row r="1017" spans="1:10" s="115" customFormat="1" ht="0.9" customHeight="1" thickTop="1" x14ac:dyDescent="0.25">
      <c r="A1017" s="20"/>
      <c r="B1017" s="20"/>
      <c r="C1017" s="20"/>
      <c r="D1017" s="20"/>
      <c r="E1017" s="20"/>
      <c r="F1017" s="20"/>
      <c r="G1017" s="20"/>
      <c r="H1017" s="20"/>
      <c r="I1017" s="20"/>
      <c r="J1017" s="20"/>
    </row>
    <row r="1018" spans="1:10" s="115" customFormat="1" ht="18" customHeight="1" x14ac:dyDescent="0.25">
      <c r="A1018" s="116" t="s">
        <v>903</v>
      </c>
      <c r="B1018" s="101" t="s">
        <v>33</v>
      </c>
      <c r="C1018" s="116" t="s">
        <v>34</v>
      </c>
      <c r="D1018" s="116" t="s">
        <v>5</v>
      </c>
      <c r="E1018" s="142" t="s">
        <v>198</v>
      </c>
      <c r="F1018" s="142"/>
      <c r="G1018" s="102" t="s">
        <v>35</v>
      </c>
      <c r="H1018" s="101" t="s">
        <v>36</v>
      </c>
      <c r="I1018" s="101" t="s">
        <v>37</v>
      </c>
      <c r="J1018" s="101" t="s">
        <v>6</v>
      </c>
    </row>
    <row r="1019" spans="1:10" s="115" customFormat="1" ht="36" customHeight="1" x14ac:dyDescent="0.25">
      <c r="A1019" s="123" t="s">
        <v>199</v>
      </c>
      <c r="B1019" s="9" t="s">
        <v>133</v>
      </c>
      <c r="C1019" s="123" t="s">
        <v>52</v>
      </c>
      <c r="D1019" s="123" t="s">
        <v>134</v>
      </c>
      <c r="E1019" s="146" t="s">
        <v>303</v>
      </c>
      <c r="F1019" s="146"/>
      <c r="G1019" s="10" t="s">
        <v>45</v>
      </c>
      <c r="H1019" s="13">
        <v>1</v>
      </c>
      <c r="I1019" s="11">
        <v>13.81</v>
      </c>
      <c r="J1019" s="11">
        <v>13.81</v>
      </c>
    </row>
    <row r="1020" spans="1:10" s="115" customFormat="1" ht="24" customHeight="1" x14ac:dyDescent="0.25">
      <c r="A1020" s="122" t="s">
        <v>201</v>
      </c>
      <c r="B1020" s="14" t="s">
        <v>308</v>
      </c>
      <c r="C1020" s="122" t="s">
        <v>52</v>
      </c>
      <c r="D1020" s="122" t="s">
        <v>309</v>
      </c>
      <c r="E1020" s="145" t="s">
        <v>204</v>
      </c>
      <c r="F1020" s="145"/>
      <c r="G1020" s="15" t="s">
        <v>205</v>
      </c>
      <c r="H1020" s="16">
        <v>0.13400000000000001</v>
      </c>
      <c r="I1020" s="17">
        <v>19.37</v>
      </c>
      <c r="J1020" s="17">
        <v>2.59</v>
      </c>
    </row>
    <row r="1021" spans="1:10" s="115" customFormat="1" ht="24" customHeight="1" x14ac:dyDescent="0.25">
      <c r="A1021" s="122" t="s">
        <v>201</v>
      </c>
      <c r="B1021" s="14" t="s">
        <v>314</v>
      </c>
      <c r="C1021" s="122" t="s">
        <v>52</v>
      </c>
      <c r="D1021" s="122" t="s">
        <v>315</v>
      </c>
      <c r="E1021" s="145" t="s">
        <v>204</v>
      </c>
      <c r="F1021" s="145"/>
      <c r="G1021" s="15" t="s">
        <v>205</v>
      </c>
      <c r="H1021" s="16">
        <v>0.13400000000000001</v>
      </c>
      <c r="I1021" s="17">
        <v>14.96</v>
      </c>
      <c r="J1021" s="17">
        <v>2</v>
      </c>
    </row>
    <row r="1022" spans="1:10" s="115" customFormat="1" ht="24" customHeight="1" x14ac:dyDescent="0.25">
      <c r="A1022" s="120" t="s">
        <v>228</v>
      </c>
      <c r="B1022" s="21" t="s">
        <v>366</v>
      </c>
      <c r="C1022" s="120" t="s">
        <v>52</v>
      </c>
      <c r="D1022" s="120" t="s">
        <v>367</v>
      </c>
      <c r="E1022" s="144" t="s">
        <v>229</v>
      </c>
      <c r="F1022" s="144"/>
      <c r="G1022" s="22" t="s">
        <v>46</v>
      </c>
      <c r="H1022" s="23">
        <v>4.4999999999999998E-2</v>
      </c>
      <c r="I1022" s="24">
        <v>1.93</v>
      </c>
      <c r="J1022" s="24">
        <v>0.08</v>
      </c>
    </row>
    <row r="1023" spans="1:10" s="115" customFormat="1" ht="24" customHeight="1" x14ac:dyDescent="0.25">
      <c r="A1023" s="120" t="s">
        <v>228</v>
      </c>
      <c r="B1023" s="21" t="s">
        <v>388</v>
      </c>
      <c r="C1023" s="120" t="s">
        <v>52</v>
      </c>
      <c r="D1023" s="120" t="s">
        <v>389</v>
      </c>
      <c r="E1023" s="144" t="s">
        <v>229</v>
      </c>
      <c r="F1023" s="144"/>
      <c r="G1023" s="22" t="s">
        <v>45</v>
      </c>
      <c r="H1023" s="23">
        <v>1.0609999999999999</v>
      </c>
      <c r="I1023" s="24">
        <v>8.6199999999999992</v>
      </c>
      <c r="J1023" s="24">
        <v>9.14</v>
      </c>
    </row>
    <row r="1024" spans="1:10" s="115" customFormat="1" x14ac:dyDescent="0.25">
      <c r="A1024" s="121"/>
      <c r="B1024" s="121"/>
      <c r="C1024" s="121"/>
      <c r="D1024" s="121"/>
      <c r="E1024" s="121" t="s">
        <v>212</v>
      </c>
      <c r="F1024" s="18">
        <v>1.6262078717888286</v>
      </c>
      <c r="G1024" s="121" t="s">
        <v>213</v>
      </c>
      <c r="H1024" s="18">
        <v>1.82</v>
      </c>
      <c r="I1024" s="121" t="s">
        <v>214</v>
      </c>
      <c r="J1024" s="18">
        <v>3.45</v>
      </c>
    </row>
    <row r="1025" spans="1:10" s="115" customFormat="1" x14ac:dyDescent="0.25">
      <c r="A1025" s="121"/>
      <c r="B1025" s="121"/>
      <c r="C1025" s="121"/>
      <c r="D1025" s="121"/>
      <c r="E1025" s="121" t="s">
        <v>215</v>
      </c>
      <c r="F1025" s="18">
        <v>3.02</v>
      </c>
      <c r="G1025" s="121"/>
      <c r="H1025" s="143" t="s">
        <v>216</v>
      </c>
      <c r="I1025" s="143"/>
      <c r="J1025" s="18">
        <v>16.829999999999998</v>
      </c>
    </row>
    <row r="1026" spans="1:10" s="115" customFormat="1" ht="30" customHeight="1" thickBot="1" x14ac:dyDescent="0.3">
      <c r="A1026" s="118"/>
      <c r="B1026" s="118"/>
      <c r="C1026" s="118"/>
      <c r="D1026" s="118"/>
      <c r="E1026" s="118"/>
      <c r="F1026" s="118"/>
      <c r="G1026" s="118" t="s">
        <v>217</v>
      </c>
      <c r="H1026" s="19">
        <v>68.77</v>
      </c>
      <c r="I1026" s="118" t="s">
        <v>218</v>
      </c>
      <c r="J1026" s="119">
        <v>1157.3900000000001</v>
      </c>
    </row>
    <row r="1027" spans="1:10" s="115" customFormat="1" ht="0.9" customHeight="1" thickTop="1" x14ac:dyDescent="0.25">
      <c r="A1027" s="20"/>
      <c r="B1027" s="20"/>
      <c r="C1027" s="20"/>
      <c r="D1027" s="20"/>
      <c r="E1027" s="20"/>
      <c r="F1027" s="20"/>
      <c r="G1027" s="20"/>
      <c r="H1027" s="20"/>
      <c r="I1027" s="20"/>
      <c r="J1027" s="20"/>
    </row>
    <row r="1028" spans="1:10" s="115" customFormat="1" ht="18" customHeight="1" x14ac:dyDescent="0.25">
      <c r="A1028" s="116" t="s">
        <v>904</v>
      </c>
      <c r="B1028" s="101" t="s">
        <v>33</v>
      </c>
      <c r="C1028" s="116" t="s">
        <v>34</v>
      </c>
      <c r="D1028" s="116" t="s">
        <v>5</v>
      </c>
      <c r="E1028" s="142" t="s">
        <v>198</v>
      </c>
      <c r="F1028" s="142"/>
      <c r="G1028" s="102" t="s">
        <v>35</v>
      </c>
      <c r="H1028" s="101" t="s">
        <v>36</v>
      </c>
      <c r="I1028" s="101" t="s">
        <v>37</v>
      </c>
      <c r="J1028" s="101" t="s">
        <v>6</v>
      </c>
    </row>
    <row r="1029" spans="1:10" s="115" customFormat="1" ht="24" customHeight="1" x14ac:dyDescent="0.25">
      <c r="A1029" s="123" t="s">
        <v>199</v>
      </c>
      <c r="B1029" s="9" t="s">
        <v>905</v>
      </c>
      <c r="C1029" s="123" t="s">
        <v>52</v>
      </c>
      <c r="D1029" s="123" t="s">
        <v>906</v>
      </c>
      <c r="E1029" s="146" t="s">
        <v>303</v>
      </c>
      <c r="F1029" s="146"/>
      <c r="G1029" s="10" t="s">
        <v>45</v>
      </c>
      <c r="H1029" s="13">
        <v>1</v>
      </c>
      <c r="I1029" s="11">
        <v>14.13</v>
      </c>
      <c r="J1029" s="11">
        <v>14.13</v>
      </c>
    </row>
    <row r="1030" spans="1:10" s="115" customFormat="1" ht="24" customHeight="1" x14ac:dyDescent="0.25">
      <c r="A1030" s="122" t="s">
        <v>201</v>
      </c>
      <c r="B1030" s="14" t="s">
        <v>308</v>
      </c>
      <c r="C1030" s="122" t="s">
        <v>52</v>
      </c>
      <c r="D1030" s="122" t="s">
        <v>309</v>
      </c>
      <c r="E1030" s="145" t="s">
        <v>204</v>
      </c>
      <c r="F1030" s="145"/>
      <c r="G1030" s="15" t="s">
        <v>205</v>
      </c>
      <c r="H1030" s="16">
        <v>2.4E-2</v>
      </c>
      <c r="I1030" s="17">
        <v>19.37</v>
      </c>
      <c r="J1030" s="17">
        <v>0.46</v>
      </c>
    </row>
    <row r="1031" spans="1:10" s="115" customFormat="1" ht="24" customHeight="1" x14ac:dyDescent="0.25">
      <c r="A1031" s="122" t="s">
        <v>201</v>
      </c>
      <c r="B1031" s="14" t="s">
        <v>314</v>
      </c>
      <c r="C1031" s="122" t="s">
        <v>52</v>
      </c>
      <c r="D1031" s="122" t="s">
        <v>315</v>
      </c>
      <c r="E1031" s="145" t="s">
        <v>204</v>
      </c>
      <c r="F1031" s="145"/>
      <c r="G1031" s="15" t="s">
        <v>205</v>
      </c>
      <c r="H1031" s="16">
        <v>2.4E-2</v>
      </c>
      <c r="I1031" s="17">
        <v>14.96</v>
      </c>
      <c r="J1031" s="17">
        <v>0.35</v>
      </c>
    </row>
    <row r="1032" spans="1:10" s="115" customFormat="1" ht="24" customHeight="1" x14ac:dyDescent="0.25">
      <c r="A1032" s="120" t="s">
        <v>228</v>
      </c>
      <c r="B1032" s="21" t="s">
        <v>366</v>
      </c>
      <c r="C1032" s="120" t="s">
        <v>52</v>
      </c>
      <c r="D1032" s="120" t="s">
        <v>367</v>
      </c>
      <c r="E1032" s="144" t="s">
        <v>229</v>
      </c>
      <c r="F1032" s="144"/>
      <c r="G1032" s="22" t="s">
        <v>46</v>
      </c>
      <c r="H1032" s="23">
        <v>8.0000000000000002E-3</v>
      </c>
      <c r="I1032" s="24">
        <v>1.93</v>
      </c>
      <c r="J1032" s="24">
        <v>0.01</v>
      </c>
    </row>
    <row r="1033" spans="1:10" s="115" customFormat="1" ht="24" customHeight="1" x14ac:dyDescent="0.25">
      <c r="A1033" s="120" t="s">
        <v>228</v>
      </c>
      <c r="B1033" s="21" t="s">
        <v>1256</v>
      </c>
      <c r="C1033" s="120" t="s">
        <v>52</v>
      </c>
      <c r="D1033" s="120" t="s">
        <v>1257</v>
      </c>
      <c r="E1033" s="144" t="s">
        <v>229</v>
      </c>
      <c r="F1033" s="144"/>
      <c r="G1033" s="22" t="s">
        <v>45</v>
      </c>
      <c r="H1033" s="23">
        <v>1.0609999999999999</v>
      </c>
      <c r="I1033" s="24">
        <v>12.55</v>
      </c>
      <c r="J1033" s="24">
        <v>13.31</v>
      </c>
    </row>
    <row r="1034" spans="1:10" s="115" customFormat="1" x14ac:dyDescent="0.25">
      <c r="A1034" s="121"/>
      <c r="B1034" s="121"/>
      <c r="C1034" s="121"/>
      <c r="D1034" s="121"/>
      <c r="E1034" s="121" t="s">
        <v>212</v>
      </c>
      <c r="F1034" s="18">
        <v>0.28753240631628563</v>
      </c>
      <c r="G1034" s="121" t="s">
        <v>213</v>
      </c>
      <c r="H1034" s="18">
        <v>0.32</v>
      </c>
      <c r="I1034" s="121" t="s">
        <v>214</v>
      </c>
      <c r="J1034" s="18">
        <v>0.61</v>
      </c>
    </row>
    <row r="1035" spans="1:10" s="115" customFormat="1" x14ac:dyDescent="0.25">
      <c r="A1035" s="121"/>
      <c r="B1035" s="121"/>
      <c r="C1035" s="121"/>
      <c r="D1035" s="121"/>
      <c r="E1035" s="121" t="s">
        <v>215</v>
      </c>
      <c r="F1035" s="18">
        <v>3.09</v>
      </c>
      <c r="G1035" s="121"/>
      <c r="H1035" s="143" t="s">
        <v>216</v>
      </c>
      <c r="I1035" s="143"/>
      <c r="J1035" s="18">
        <v>17.22</v>
      </c>
    </row>
    <row r="1036" spans="1:10" s="115" customFormat="1" ht="30" customHeight="1" thickBot="1" x14ac:dyDescent="0.3">
      <c r="A1036" s="118"/>
      <c r="B1036" s="118"/>
      <c r="C1036" s="118"/>
      <c r="D1036" s="118"/>
      <c r="E1036" s="118"/>
      <c r="F1036" s="118"/>
      <c r="G1036" s="118" t="s">
        <v>217</v>
      </c>
      <c r="H1036" s="19">
        <v>9.6999999999999993</v>
      </c>
      <c r="I1036" s="118" t="s">
        <v>218</v>
      </c>
      <c r="J1036" s="119">
        <v>167.03</v>
      </c>
    </row>
    <row r="1037" spans="1:10" s="115" customFormat="1" ht="0.9" customHeight="1" thickTop="1" x14ac:dyDescent="0.25">
      <c r="A1037" s="20"/>
      <c r="B1037" s="20"/>
      <c r="C1037" s="20"/>
      <c r="D1037" s="20"/>
      <c r="E1037" s="20"/>
      <c r="F1037" s="20"/>
      <c r="G1037" s="20"/>
      <c r="H1037" s="20"/>
      <c r="I1037" s="20"/>
      <c r="J1037" s="20"/>
    </row>
    <row r="1038" spans="1:10" s="115" customFormat="1" ht="18" customHeight="1" x14ac:dyDescent="0.25">
      <c r="A1038" s="116" t="s">
        <v>907</v>
      </c>
      <c r="B1038" s="101" t="s">
        <v>33</v>
      </c>
      <c r="C1038" s="116" t="s">
        <v>34</v>
      </c>
      <c r="D1038" s="116" t="s">
        <v>5</v>
      </c>
      <c r="E1038" s="142" t="s">
        <v>198</v>
      </c>
      <c r="F1038" s="142"/>
      <c r="G1038" s="102" t="s">
        <v>35</v>
      </c>
      <c r="H1038" s="101" t="s">
        <v>36</v>
      </c>
      <c r="I1038" s="101" t="s">
        <v>37</v>
      </c>
      <c r="J1038" s="101" t="s">
        <v>6</v>
      </c>
    </row>
    <row r="1039" spans="1:10" s="115" customFormat="1" ht="24" customHeight="1" x14ac:dyDescent="0.25">
      <c r="A1039" s="123" t="s">
        <v>199</v>
      </c>
      <c r="B1039" s="9" t="s">
        <v>135</v>
      </c>
      <c r="C1039" s="123" t="s">
        <v>52</v>
      </c>
      <c r="D1039" s="123" t="s">
        <v>136</v>
      </c>
      <c r="E1039" s="146" t="s">
        <v>303</v>
      </c>
      <c r="F1039" s="146"/>
      <c r="G1039" s="10" t="s">
        <v>45</v>
      </c>
      <c r="H1039" s="13">
        <v>1</v>
      </c>
      <c r="I1039" s="11">
        <v>16.25</v>
      </c>
      <c r="J1039" s="11">
        <v>16.25</v>
      </c>
    </row>
    <row r="1040" spans="1:10" s="115" customFormat="1" ht="24" customHeight="1" x14ac:dyDescent="0.25">
      <c r="A1040" s="122" t="s">
        <v>201</v>
      </c>
      <c r="B1040" s="14" t="s">
        <v>314</v>
      </c>
      <c r="C1040" s="122" t="s">
        <v>52</v>
      </c>
      <c r="D1040" s="122" t="s">
        <v>315</v>
      </c>
      <c r="E1040" s="145" t="s">
        <v>204</v>
      </c>
      <c r="F1040" s="145"/>
      <c r="G1040" s="15" t="s">
        <v>205</v>
      </c>
      <c r="H1040" s="16">
        <v>2.9000000000000001E-2</v>
      </c>
      <c r="I1040" s="17">
        <v>14.96</v>
      </c>
      <c r="J1040" s="17">
        <v>0.43</v>
      </c>
    </row>
    <row r="1041" spans="1:10" s="115" customFormat="1" ht="24" customHeight="1" x14ac:dyDescent="0.25">
      <c r="A1041" s="122" t="s">
        <v>201</v>
      </c>
      <c r="B1041" s="14" t="s">
        <v>308</v>
      </c>
      <c r="C1041" s="122" t="s">
        <v>52</v>
      </c>
      <c r="D1041" s="122" t="s">
        <v>309</v>
      </c>
      <c r="E1041" s="145" t="s">
        <v>204</v>
      </c>
      <c r="F1041" s="145"/>
      <c r="G1041" s="15" t="s">
        <v>205</v>
      </c>
      <c r="H1041" s="16">
        <v>2.9000000000000001E-2</v>
      </c>
      <c r="I1041" s="17">
        <v>19.37</v>
      </c>
      <c r="J1041" s="17">
        <v>0.56000000000000005</v>
      </c>
    </row>
    <row r="1042" spans="1:10" s="115" customFormat="1" ht="24" customHeight="1" x14ac:dyDescent="0.25">
      <c r="A1042" s="120" t="s">
        <v>228</v>
      </c>
      <c r="B1042" s="21" t="s">
        <v>366</v>
      </c>
      <c r="C1042" s="120" t="s">
        <v>52</v>
      </c>
      <c r="D1042" s="120" t="s">
        <v>367</v>
      </c>
      <c r="E1042" s="144" t="s">
        <v>229</v>
      </c>
      <c r="F1042" s="144"/>
      <c r="G1042" s="22" t="s">
        <v>46</v>
      </c>
      <c r="H1042" s="23">
        <v>0.01</v>
      </c>
      <c r="I1042" s="24">
        <v>1.93</v>
      </c>
      <c r="J1042" s="24">
        <v>0.01</v>
      </c>
    </row>
    <row r="1043" spans="1:10" s="115" customFormat="1" ht="24" customHeight="1" x14ac:dyDescent="0.25">
      <c r="A1043" s="120" t="s">
        <v>228</v>
      </c>
      <c r="B1043" s="21" t="s">
        <v>390</v>
      </c>
      <c r="C1043" s="120" t="s">
        <v>52</v>
      </c>
      <c r="D1043" s="120" t="s">
        <v>391</v>
      </c>
      <c r="E1043" s="144" t="s">
        <v>229</v>
      </c>
      <c r="F1043" s="144"/>
      <c r="G1043" s="22" t="s">
        <v>45</v>
      </c>
      <c r="H1043" s="23">
        <v>1.0609999999999999</v>
      </c>
      <c r="I1043" s="24">
        <v>14.38</v>
      </c>
      <c r="J1043" s="24">
        <v>15.25</v>
      </c>
    </row>
    <row r="1044" spans="1:10" s="115" customFormat="1" x14ac:dyDescent="0.25">
      <c r="A1044" s="121"/>
      <c r="B1044" s="121"/>
      <c r="C1044" s="121"/>
      <c r="D1044" s="121"/>
      <c r="E1044" s="121" t="s">
        <v>212</v>
      </c>
      <c r="F1044" s="18">
        <v>0.3488098043836908</v>
      </c>
      <c r="G1044" s="121" t="s">
        <v>213</v>
      </c>
      <c r="H1044" s="18">
        <v>0.39</v>
      </c>
      <c r="I1044" s="121" t="s">
        <v>214</v>
      </c>
      <c r="J1044" s="18">
        <v>0.74</v>
      </c>
    </row>
    <row r="1045" spans="1:10" s="115" customFormat="1" x14ac:dyDescent="0.25">
      <c r="A1045" s="121"/>
      <c r="B1045" s="121"/>
      <c r="C1045" s="121"/>
      <c r="D1045" s="121"/>
      <c r="E1045" s="121" t="s">
        <v>215</v>
      </c>
      <c r="F1045" s="18">
        <v>3.55</v>
      </c>
      <c r="G1045" s="121"/>
      <c r="H1045" s="143" t="s">
        <v>216</v>
      </c>
      <c r="I1045" s="143"/>
      <c r="J1045" s="18">
        <v>19.8</v>
      </c>
    </row>
    <row r="1046" spans="1:10" s="115" customFormat="1" ht="30" customHeight="1" thickBot="1" x14ac:dyDescent="0.3">
      <c r="A1046" s="118"/>
      <c r="B1046" s="118"/>
      <c r="C1046" s="118"/>
      <c r="D1046" s="118"/>
      <c r="E1046" s="118"/>
      <c r="F1046" s="118"/>
      <c r="G1046" s="118" t="s">
        <v>217</v>
      </c>
      <c r="H1046" s="19">
        <v>181.2</v>
      </c>
      <c r="I1046" s="118" t="s">
        <v>218</v>
      </c>
      <c r="J1046" s="119">
        <v>3587.76</v>
      </c>
    </row>
    <row r="1047" spans="1:10" s="115" customFormat="1" ht="0.9" customHeight="1" thickTop="1" x14ac:dyDescent="0.25">
      <c r="A1047" s="20"/>
      <c r="B1047" s="20"/>
      <c r="C1047" s="20"/>
      <c r="D1047" s="20"/>
      <c r="E1047" s="20"/>
      <c r="F1047" s="20"/>
      <c r="G1047" s="20"/>
      <c r="H1047" s="20"/>
      <c r="I1047" s="20"/>
      <c r="J1047" s="20"/>
    </row>
    <row r="1048" spans="1:10" s="115" customFormat="1" ht="18" customHeight="1" x14ac:dyDescent="0.25">
      <c r="A1048" s="116" t="s">
        <v>908</v>
      </c>
      <c r="B1048" s="101" t="s">
        <v>33</v>
      </c>
      <c r="C1048" s="116" t="s">
        <v>34</v>
      </c>
      <c r="D1048" s="116" t="s">
        <v>5</v>
      </c>
      <c r="E1048" s="142" t="s">
        <v>198</v>
      </c>
      <c r="F1048" s="142"/>
      <c r="G1048" s="102" t="s">
        <v>35</v>
      </c>
      <c r="H1048" s="101" t="s">
        <v>36</v>
      </c>
      <c r="I1048" s="101" t="s">
        <v>37</v>
      </c>
      <c r="J1048" s="101" t="s">
        <v>6</v>
      </c>
    </row>
    <row r="1049" spans="1:10" s="115" customFormat="1" ht="60" customHeight="1" x14ac:dyDescent="0.25">
      <c r="A1049" s="123" t="s">
        <v>199</v>
      </c>
      <c r="B1049" s="9" t="s">
        <v>137</v>
      </c>
      <c r="C1049" s="123" t="s">
        <v>52</v>
      </c>
      <c r="D1049" s="123" t="s">
        <v>138</v>
      </c>
      <c r="E1049" s="146" t="s">
        <v>303</v>
      </c>
      <c r="F1049" s="146"/>
      <c r="G1049" s="10" t="s">
        <v>46</v>
      </c>
      <c r="H1049" s="13">
        <v>1</v>
      </c>
      <c r="I1049" s="11">
        <v>8.99</v>
      </c>
      <c r="J1049" s="11">
        <v>8.99</v>
      </c>
    </row>
    <row r="1050" spans="1:10" s="115" customFormat="1" ht="24" customHeight="1" x14ac:dyDescent="0.25">
      <c r="A1050" s="122" t="s">
        <v>201</v>
      </c>
      <c r="B1050" s="14" t="s">
        <v>314</v>
      </c>
      <c r="C1050" s="122" t="s">
        <v>52</v>
      </c>
      <c r="D1050" s="122" t="s">
        <v>315</v>
      </c>
      <c r="E1050" s="145" t="s">
        <v>204</v>
      </c>
      <c r="F1050" s="145"/>
      <c r="G1050" s="15" t="s">
        <v>205</v>
      </c>
      <c r="H1050" s="16">
        <v>0.12</v>
      </c>
      <c r="I1050" s="17">
        <v>14.96</v>
      </c>
      <c r="J1050" s="17">
        <v>1.79</v>
      </c>
    </row>
    <row r="1051" spans="1:10" s="115" customFormat="1" ht="24" customHeight="1" x14ac:dyDescent="0.25">
      <c r="A1051" s="122" t="s">
        <v>201</v>
      </c>
      <c r="B1051" s="14" t="s">
        <v>308</v>
      </c>
      <c r="C1051" s="122" t="s">
        <v>52</v>
      </c>
      <c r="D1051" s="122" t="s">
        <v>309</v>
      </c>
      <c r="E1051" s="145" t="s">
        <v>204</v>
      </c>
      <c r="F1051" s="145"/>
      <c r="G1051" s="15" t="s">
        <v>205</v>
      </c>
      <c r="H1051" s="16">
        <v>0.12</v>
      </c>
      <c r="I1051" s="17">
        <v>19.37</v>
      </c>
      <c r="J1051" s="17">
        <v>2.3199999999999998</v>
      </c>
    </row>
    <row r="1052" spans="1:10" s="115" customFormat="1" ht="24" customHeight="1" x14ac:dyDescent="0.25">
      <c r="A1052" s="120" t="s">
        <v>228</v>
      </c>
      <c r="B1052" s="21" t="s">
        <v>364</v>
      </c>
      <c r="C1052" s="120" t="s">
        <v>52</v>
      </c>
      <c r="D1052" s="120" t="s">
        <v>365</v>
      </c>
      <c r="E1052" s="144" t="s">
        <v>229</v>
      </c>
      <c r="F1052" s="144"/>
      <c r="G1052" s="22" t="s">
        <v>46</v>
      </c>
      <c r="H1052" s="23">
        <v>0.04</v>
      </c>
      <c r="I1052" s="24">
        <v>21.07</v>
      </c>
      <c r="J1052" s="24">
        <v>0.84</v>
      </c>
    </row>
    <row r="1053" spans="1:10" s="115" customFormat="1" ht="24" customHeight="1" x14ac:dyDescent="0.25">
      <c r="A1053" s="120" t="s">
        <v>228</v>
      </c>
      <c r="B1053" s="21" t="s">
        <v>392</v>
      </c>
      <c r="C1053" s="120" t="s">
        <v>52</v>
      </c>
      <c r="D1053" s="120" t="s">
        <v>393</v>
      </c>
      <c r="E1053" s="144" t="s">
        <v>229</v>
      </c>
      <c r="F1053" s="144"/>
      <c r="G1053" s="22" t="s">
        <v>46</v>
      </c>
      <c r="H1053" s="23">
        <v>1</v>
      </c>
      <c r="I1053" s="24">
        <v>3.45</v>
      </c>
      <c r="J1053" s="24">
        <v>3.45</v>
      </c>
    </row>
    <row r="1054" spans="1:10" s="115" customFormat="1" ht="24" customHeight="1" x14ac:dyDescent="0.25">
      <c r="A1054" s="120" t="s">
        <v>228</v>
      </c>
      <c r="B1054" s="21" t="s">
        <v>366</v>
      </c>
      <c r="C1054" s="120" t="s">
        <v>52</v>
      </c>
      <c r="D1054" s="120" t="s">
        <v>367</v>
      </c>
      <c r="E1054" s="144" t="s">
        <v>229</v>
      </c>
      <c r="F1054" s="144"/>
      <c r="G1054" s="22" t="s">
        <v>46</v>
      </c>
      <c r="H1054" s="23">
        <v>1.2E-2</v>
      </c>
      <c r="I1054" s="24">
        <v>1.93</v>
      </c>
      <c r="J1054" s="24">
        <v>0.02</v>
      </c>
    </row>
    <row r="1055" spans="1:10" s="115" customFormat="1" ht="24" customHeight="1" x14ac:dyDescent="0.25">
      <c r="A1055" s="120" t="s">
        <v>228</v>
      </c>
      <c r="B1055" s="21" t="s">
        <v>368</v>
      </c>
      <c r="C1055" s="120" t="s">
        <v>52</v>
      </c>
      <c r="D1055" s="120" t="s">
        <v>369</v>
      </c>
      <c r="E1055" s="144" t="s">
        <v>229</v>
      </c>
      <c r="F1055" s="144"/>
      <c r="G1055" s="22" t="s">
        <v>46</v>
      </c>
      <c r="H1055" s="23">
        <v>0.01</v>
      </c>
      <c r="I1055" s="24">
        <v>57.66</v>
      </c>
      <c r="J1055" s="24">
        <v>0.56999999999999995</v>
      </c>
    </row>
    <row r="1056" spans="1:10" s="115" customFormat="1" x14ac:dyDescent="0.25">
      <c r="A1056" s="121"/>
      <c r="B1056" s="121"/>
      <c r="C1056" s="121"/>
      <c r="D1056" s="121"/>
      <c r="E1056" s="121" t="s">
        <v>212</v>
      </c>
      <c r="F1056" s="18">
        <v>1.4565166156021683</v>
      </c>
      <c r="G1056" s="121" t="s">
        <v>213</v>
      </c>
      <c r="H1056" s="18">
        <v>1.63</v>
      </c>
      <c r="I1056" s="121" t="s">
        <v>214</v>
      </c>
      <c r="J1056" s="18">
        <v>3.09</v>
      </c>
    </row>
    <row r="1057" spans="1:10" s="115" customFormat="1" x14ac:dyDescent="0.25">
      <c r="A1057" s="121"/>
      <c r="B1057" s="121"/>
      <c r="C1057" s="121"/>
      <c r="D1057" s="121"/>
      <c r="E1057" s="121" t="s">
        <v>215</v>
      </c>
      <c r="F1057" s="18">
        <v>1.96</v>
      </c>
      <c r="G1057" s="121"/>
      <c r="H1057" s="143" t="s">
        <v>216</v>
      </c>
      <c r="I1057" s="143"/>
      <c r="J1057" s="18">
        <v>10.95</v>
      </c>
    </row>
    <row r="1058" spans="1:10" s="115" customFormat="1" ht="30" customHeight="1" thickBot="1" x14ac:dyDescent="0.3">
      <c r="A1058" s="118"/>
      <c r="B1058" s="118"/>
      <c r="C1058" s="118"/>
      <c r="D1058" s="118"/>
      <c r="E1058" s="118"/>
      <c r="F1058" s="118"/>
      <c r="G1058" s="118" t="s">
        <v>217</v>
      </c>
      <c r="H1058" s="19">
        <v>23</v>
      </c>
      <c r="I1058" s="118" t="s">
        <v>218</v>
      </c>
      <c r="J1058" s="119">
        <v>251.85</v>
      </c>
    </row>
    <row r="1059" spans="1:10" s="115" customFormat="1" ht="0.9" customHeight="1" thickTop="1" x14ac:dyDescent="0.25">
      <c r="A1059" s="20"/>
      <c r="B1059" s="20"/>
      <c r="C1059" s="20"/>
      <c r="D1059" s="20"/>
      <c r="E1059" s="20"/>
      <c r="F1059" s="20"/>
      <c r="G1059" s="20"/>
      <c r="H1059" s="20"/>
      <c r="I1059" s="20"/>
      <c r="J1059" s="20"/>
    </row>
    <row r="1060" spans="1:10" s="115" customFormat="1" ht="18" customHeight="1" x14ac:dyDescent="0.25">
      <c r="A1060" s="116" t="s">
        <v>909</v>
      </c>
      <c r="B1060" s="101" t="s">
        <v>33</v>
      </c>
      <c r="C1060" s="116" t="s">
        <v>34</v>
      </c>
      <c r="D1060" s="116" t="s">
        <v>5</v>
      </c>
      <c r="E1060" s="142" t="s">
        <v>198</v>
      </c>
      <c r="F1060" s="142"/>
      <c r="G1060" s="102" t="s">
        <v>35</v>
      </c>
      <c r="H1060" s="101" t="s">
        <v>36</v>
      </c>
      <c r="I1060" s="101" t="s">
        <v>37</v>
      </c>
      <c r="J1060" s="101" t="s">
        <v>6</v>
      </c>
    </row>
    <row r="1061" spans="1:10" s="115" customFormat="1" ht="36" customHeight="1" x14ac:dyDescent="0.25">
      <c r="A1061" s="123" t="s">
        <v>199</v>
      </c>
      <c r="B1061" s="9" t="s">
        <v>139</v>
      </c>
      <c r="C1061" s="123" t="s">
        <v>52</v>
      </c>
      <c r="D1061" s="123" t="s">
        <v>140</v>
      </c>
      <c r="E1061" s="146" t="s">
        <v>303</v>
      </c>
      <c r="F1061" s="146"/>
      <c r="G1061" s="10" t="s">
        <v>46</v>
      </c>
      <c r="H1061" s="13">
        <v>1</v>
      </c>
      <c r="I1061" s="11">
        <v>56.73</v>
      </c>
      <c r="J1061" s="11">
        <v>56.73</v>
      </c>
    </row>
    <row r="1062" spans="1:10" s="115" customFormat="1" ht="24" customHeight="1" x14ac:dyDescent="0.25">
      <c r="A1062" s="122" t="s">
        <v>201</v>
      </c>
      <c r="B1062" s="14" t="s">
        <v>308</v>
      </c>
      <c r="C1062" s="122" t="s">
        <v>52</v>
      </c>
      <c r="D1062" s="122" t="s">
        <v>309</v>
      </c>
      <c r="E1062" s="145" t="s">
        <v>204</v>
      </c>
      <c r="F1062" s="145"/>
      <c r="G1062" s="15" t="s">
        <v>205</v>
      </c>
      <c r="H1062" s="16">
        <v>9.6000000000000002E-2</v>
      </c>
      <c r="I1062" s="17">
        <v>19.37</v>
      </c>
      <c r="J1062" s="17">
        <v>1.85</v>
      </c>
    </row>
    <row r="1063" spans="1:10" s="115" customFormat="1" ht="24" customHeight="1" x14ac:dyDescent="0.25">
      <c r="A1063" s="122" t="s">
        <v>201</v>
      </c>
      <c r="B1063" s="14" t="s">
        <v>224</v>
      </c>
      <c r="C1063" s="122" t="s">
        <v>52</v>
      </c>
      <c r="D1063" s="122" t="s">
        <v>225</v>
      </c>
      <c r="E1063" s="145" t="s">
        <v>204</v>
      </c>
      <c r="F1063" s="145"/>
      <c r="G1063" s="15" t="s">
        <v>205</v>
      </c>
      <c r="H1063" s="16">
        <v>3.0300000000000001E-2</v>
      </c>
      <c r="I1063" s="17">
        <v>15.35</v>
      </c>
      <c r="J1063" s="17">
        <v>0.46</v>
      </c>
    </row>
    <row r="1064" spans="1:10" s="115" customFormat="1" ht="24" customHeight="1" x14ac:dyDescent="0.25">
      <c r="A1064" s="120" t="s">
        <v>228</v>
      </c>
      <c r="B1064" s="21" t="s">
        <v>310</v>
      </c>
      <c r="C1064" s="120" t="s">
        <v>52</v>
      </c>
      <c r="D1064" s="120" t="s">
        <v>311</v>
      </c>
      <c r="E1064" s="144" t="s">
        <v>229</v>
      </c>
      <c r="F1064" s="144"/>
      <c r="G1064" s="22" t="s">
        <v>46</v>
      </c>
      <c r="H1064" s="23">
        <v>2.1000000000000001E-2</v>
      </c>
      <c r="I1064" s="24">
        <v>3.5</v>
      </c>
      <c r="J1064" s="24">
        <v>7.0000000000000007E-2</v>
      </c>
    </row>
    <row r="1065" spans="1:10" s="115" customFormat="1" ht="24" customHeight="1" x14ac:dyDescent="0.25">
      <c r="A1065" s="120" t="s">
        <v>228</v>
      </c>
      <c r="B1065" s="21" t="s">
        <v>394</v>
      </c>
      <c r="C1065" s="120" t="s">
        <v>52</v>
      </c>
      <c r="D1065" s="120" t="s">
        <v>395</v>
      </c>
      <c r="E1065" s="144" t="s">
        <v>229</v>
      </c>
      <c r="F1065" s="144"/>
      <c r="G1065" s="22" t="s">
        <v>46</v>
      </c>
      <c r="H1065" s="23">
        <v>1</v>
      </c>
      <c r="I1065" s="24">
        <v>54.35</v>
      </c>
      <c r="J1065" s="24">
        <v>54.35</v>
      </c>
    </row>
    <row r="1066" spans="1:10" s="115" customFormat="1" x14ac:dyDescent="0.25">
      <c r="A1066" s="121"/>
      <c r="B1066" s="121"/>
      <c r="C1066" s="121"/>
      <c r="D1066" s="121"/>
      <c r="E1066" s="121" t="s">
        <v>212</v>
      </c>
      <c r="F1066" s="18">
        <v>0.83431534291774689</v>
      </c>
      <c r="G1066" s="121" t="s">
        <v>213</v>
      </c>
      <c r="H1066" s="18">
        <v>0.94</v>
      </c>
      <c r="I1066" s="121" t="s">
        <v>214</v>
      </c>
      <c r="J1066" s="18">
        <v>1.77</v>
      </c>
    </row>
    <row r="1067" spans="1:10" s="115" customFormat="1" x14ac:dyDescent="0.25">
      <c r="A1067" s="121"/>
      <c r="B1067" s="121"/>
      <c r="C1067" s="121"/>
      <c r="D1067" s="121"/>
      <c r="E1067" s="121" t="s">
        <v>215</v>
      </c>
      <c r="F1067" s="18">
        <v>12.41</v>
      </c>
      <c r="G1067" s="121"/>
      <c r="H1067" s="143" t="s">
        <v>216</v>
      </c>
      <c r="I1067" s="143"/>
      <c r="J1067" s="18">
        <v>69.14</v>
      </c>
    </row>
    <row r="1068" spans="1:10" s="115" customFormat="1" ht="30" customHeight="1" thickBot="1" x14ac:dyDescent="0.3">
      <c r="A1068" s="118"/>
      <c r="B1068" s="118"/>
      <c r="C1068" s="118"/>
      <c r="D1068" s="118"/>
      <c r="E1068" s="118"/>
      <c r="F1068" s="118"/>
      <c r="G1068" s="118" t="s">
        <v>217</v>
      </c>
      <c r="H1068" s="19">
        <v>15</v>
      </c>
      <c r="I1068" s="118" t="s">
        <v>218</v>
      </c>
      <c r="J1068" s="119">
        <v>1037.0999999999999</v>
      </c>
    </row>
    <row r="1069" spans="1:10" s="115" customFormat="1" ht="0.9" customHeight="1" thickTop="1" x14ac:dyDescent="0.25">
      <c r="A1069" s="20"/>
      <c r="B1069" s="20"/>
      <c r="C1069" s="20"/>
      <c r="D1069" s="20"/>
      <c r="E1069" s="20"/>
      <c r="F1069" s="20"/>
      <c r="G1069" s="20"/>
      <c r="H1069" s="20"/>
      <c r="I1069" s="20"/>
      <c r="J1069" s="20"/>
    </row>
    <row r="1070" spans="1:10" s="115" customFormat="1" ht="18" customHeight="1" x14ac:dyDescent="0.25">
      <c r="A1070" s="116" t="s">
        <v>910</v>
      </c>
      <c r="B1070" s="101" t="s">
        <v>33</v>
      </c>
      <c r="C1070" s="116" t="s">
        <v>34</v>
      </c>
      <c r="D1070" s="116" t="s">
        <v>5</v>
      </c>
      <c r="E1070" s="142" t="s">
        <v>198</v>
      </c>
      <c r="F1070" s="142"/>
      <c r="G1070" s="102" t="s">
        <v>35</v>
      </c>
      <c r="H1070" s="101" t="s">
        <v>36</v>
      </c>
      <c r="I1070" s="101" t="s">
        <v>37</v>
      </c>
      <c r="J1070" s="101" t="s">
        <v>6</v>
      </c>
    </row>
    <row r="1071" spans="1:10" s="115" customFormat="1" ht="60" customHeight="1" x14ac:dyDescent="0.25">
      <c r="A1071" s="123" t="s">
        <v>199</v>
      </c>
      <c r="B1071" s="9" t="s">
        <v>911</v>
      </c>
      <c r="C1071" s="123" t="s">
        <v>52</v>
      </c>
      <c r="D1071" s="123" t="s">
        <v>912</v>
      </c>
      <c r="E1071" s="146" t="s">
        <v>303</v>
      </c>
      <c r="F1071" s="146"/>
      <c r="G1071" s="10" t="s">
        <v>46</v>
      </c>
      <c r="H1071" s="13">
        <v>1</v>
      </c>
      <c r="I1071" s="11">
        <v>26.44</v>
      </c>
      <c r="J1071" s="11">
        <v>26.44</v>
      </c>
    </row>
    <row r="1072" spans="1:10" s="115" customFormat="1" ht="24" customHeight="1" x14ac:dyDescent="0.25">
      <c r="A1072" s="122" t="s">
        <v>201</v>
      </c>
      <c r="B1072" s="14" t="s">
        <v>308</v>
      </c>
      <c r="C1072" s="122" t="s">
        <v>52</v>
      </c>
      <c r="D1072" s="122" t="s">
        <v>309</v>
      </c>
      <c r="E1072" s="145" t="s">
        <v>204</v>
      </c>
      <c r="F1072" s="145"/>
      <c r="G1072" s="15" t="s">
        <v>205</v>
      </c>
      <c r="H1072" s="16">
        <v>0.13600000000000001</v>
      </c>
      <c r="I1072" s="17">
        <v>19.37</v>
      </c>
      <c r="J1072" s="17">
        <v>2.63</v>
      </c>
    </row>
    <row r="1073" spans="1:10" s="115" customFormat="1" ht="24" customHeight="1" x14ac:dyDescent="0.25">
      <c r="A1073" s="122" t="s">
        <v>201</v>
      </c>
      <c r="B1073" s="14" t="s">
        <v>314</v>
      </c>
      <c r="C1073" s="122" t="s">
        <v>52</v>
      </c>
      <c r="D1073" s="122" t="s">
        <v>315</v>
      </c>
      <c r="E1073" s="145" t="s">
        <v>204</v>
      </c>
      <c r="F1073" s="145"/>
      <c r="G1073" s="15" t="s">
        <v>205</v>
      </c>
      <c r="H1073" s="16">
        <v>0.13600000000000001</v>
      </c>
      <c r="I1073" s="17">
        <v>14.96</v>
      </c>
      <c r="J1073" s="17">
        <v>2.0299999999999998</v>
      </c>
    </row>
    <row r="1074" spans="1:10" s="115" customFormat="1" ht="24" customHeight="1" x14ac:dyDescent="0.25">
      <c r="A1074" s="120" t="s">
        <v>228</v>
      </c>
      <c r="B1074" s="21" t="s">
        <v>1258</v>
      </c>
      <c r="C1074" s="120" t="s">
        <v>52</v>
      </c>
      <c r="D1074" s="120" t="s">
        <v>1259</v>
      </c>
      <c r="E1074" s="144" t="s">
        <v>229</v>
      </c>
      <c r="F1074" s="144"/>
      <c r="G1074" s="22" t="s">
        <v>46</v>
      </c>
      <c r="H1074" s="23">
        <v>1</v>
      </c>
      <c r="I1074" s="24">
        <v>20.170000000000002</v>
      </c>
      <c r="J1074" s="24">
        <v>20.170000000000002</v>
      </c>
    </row>
    <row r="1075" spans="1:10" s="115" customFormat="1" ht="24" customHeight="1" x14ac:dyDescent="0.25">
      <c r="A1075" s="120" t="s">
        <v>228</v>
      </c>
      <c r="B1075" s="21" t="s">
        <v>364</v>
      </c>
      <c r="C1075" s="120" t="s">
        <v>52</v>
      </c>
      <c r="D1075" s="120" t="s">
        <v>365</v>
      </c>
      <c r="E1075" s="144" t="s">
        <v>229</v>
      </c>
      <c r="F1075" s="144"/>
      <c r="G1075" s="22" t="s">
        <v>46</v>
      </c>
      <c r="H1075" s="23">
        <v>4.5999999999999999E-2</v>
      </c>
      <c r="I1075" s="24">
        <v>21.07</v>
      </c>
      <c r="J1075" s="24">
        <v>0.96</v>
      </c>
    </row>
    <row r="1076" spans="1:10" s="115" customFormat="1" ht="24" customHeight="1" x14ac:dyDescent="0.25">
      <c r="A1076" s="120" t="s">
        <v>228</v>
      </c>
      <c r="B1076" s="21" t="s">
        <v>366</v>
      </c>
      <c r="C1076" s="120" t="s">
        <v>52</v>
      </c>
      <c r="D1076" s="120" t="s">
        <v>367</v>
      </c>
      <c r="E1076" s="144" t="s">
        <v>229</v>
      </c>
      <c r="F1076" s="144"/>
      <c r="G1076" s="22" t="s">
        <v>46</v>
      </c>
      <c r="H1076" s="23">
        <v>1.4E-2</v>
      </c>
      <c r="I1076" s="24">
        <v>1.93</v>
      </c>
      <c r="J1076" s="24">
        <v>0.02</v>
      </c>
    </row>
    <row r="1077" spans="1:10" s="115" customFormat="1" ht="24" customHeight="1" x14ac:dyDescent="0.25">
      <c r="A1077" s="120" t="s">
        <v>228</v>
      </c>
      <c r="B1077" s="21" t="s">
        <v>368</v>
      </c>
      <c r="C1077" s="120" t="s">
        <v>52</v>
      </c>
      <c r="D1077" s="120" t="s">
        <v>369</v>
      </c>
      <c r="E1077" s="144" t="s">
        <v>229</v>
      </c>
      <c r="F1077" s="144"/>
      <c r="G1077" s="22" t="s">
        <v>46</v>
      </c>
      <c r="H1077" s="23">
        <v>1.0999999999999999E-2</v>
      </c>
      <c r="I1077" s="24">
        <v>57.66</v>
      </c>
      <c r="J1077" s="24">
        <v>0.63</v>
      </c>
    </row>
    <row r="1078" spans="1:10" s="115" customFormat="1" x14ac:dyDescent="0.25">
      <c r="A1078" s="121"/>
      <c r="B1078" s="121"/>
      <c r="C1078" s="121"/>
      <c r="D1078" s="121"/>
      <c r="E1078" s="121" t="s">
        <v>212</v>
      </c>
      <c r="F1078" s="18">
        <v>1.6497761018147536</v>
      </c>
      <c r="G1078" s="121" t="s">
        <v>213</v>
      </c>
      <c r="H1078" s="18">
        <v>1.85</v>
      </c>
      <c r="I1078" s="121" t="s">
        <v>214</v>
      </c>
      <c r="J1078" s="18">
        <v>3.5</v>
      </c>
    </row>
    <row r="1079" spans="1:10" s="115" customFormat="1" x14ac:dyDescent="0.25">
      <c r="A1079" s="121"/>
      <c r="B1079" s="121"/>
      <c r="C1079" s="121"/>
      <c r="D1079" s="121"/>
      <c r="E1079" s="121" t="s">
        <v>215</v>
      </c>
      <c r="F1079" s="18">
        <v>5.78</v>
      </c>
      <c r="G1079" s="121"/>
      <c r="H1079" s="143" t="s">
        <v>216</v>
      </c>
      <c r="I1079" s="143"/>
      <c r="J1079" s="18">
        <v>32.22</v>
      </c>
    </row>
    <row r="1080" spans="1:10" s="115" customFormat="1" ht="30" customHeight="1" thickBot="1" x14ac:dyDescent="0.3">
      <c r="A1080" s="118"/>
      <c r="B1080" s="118"/>
      <c r="C1080" s="118"/>
      <c r="D1080" s="118"/>
      <c r="E1080" s="118"/>
      <c r="F1080" s="118"/>
      <c r="G1080" s="118" t="s">
        <v>217</v>
      </c>
      <c r="H1080" s="19">
        <v>2</v>
      </c>
      <c r="I1080" s="118" t="s">
        <v>218</v>
      </c>
      <c r="J1080" s="119">
        <v>64.44</v>
      </c>
    </row>
    <row r="1081" spans="1:10" s="115" customFormat="1" ht="0.9" customHeight="1" thickTop="1" x14ac:dyDescent="0.25">
      <c r="A1081" s="20"/>
      <c r="B1081" s="20"/>
      <c r="C1081" s="20"/>
      <c r="D1081" s="20"/>
      <c r="E1081" s="20"/>
      <c r="F1081" s="20"/>
      <c r="G1081" s="20"/>
      <c r="H1081" s="20"/>
      <c r="I1081" s="20"/>
      <c r="J1081" s="20"/>
    </row>
    <row r="1082" spans="1:10" s="115" customFormat="1" ht="24" customHeight="1" x14ac:dyDescent="0.25">
      <c r="A1082" s="117" t="s">
        <v>760</v>
      </c>
      <c r="B1082" s="117"/>
      <c r="C1082" s="117"/>
      <c r="D1082" s="117" t="s">
        <v>26</v>
      </c>
      <c r="E1082" s="117"/>
      <c r="F1082" s="139"/>
      <c r="G1082" s="139"/>
      <c r="H1082" s="5"/>
      <c r="I1082" s="117"/>
      <c r="J1082" s="6">
        <v>18515.22</v>
      </c>
    </row>
    <row r="1083" spans="1:10" s="115" customFormat="1" ht="18" customHeight="1" x14ac:dyDescent="0.25">
      <c r="A1083" s="116" t="s">
        <v>913</v>
      </c>
      <c r="B1083" s="101" t="s">
        <v>33</v>
      </c>
      <c r="C1083" s="116" t="s">
        <v>34</v>
      </c>
      <c r="D1083" s="116" t="s">
        <v>5</v>
      </c>
      <c r="E1083" s="142" t="s">
        <v>198</v>
      </c>
      <c r="F1083" s="142"/>
      <c r="G1083" s="102" t="s">
        <v>35</v>
      </c>
      <c r="H1083" s="101" t="s">
        <v>36</v>
      </c>
      <c r="I1083" s="101" t="s">
        <v>37</v>
      </c>
      <c r="J1083" s="101" t="s">
        <v>6</v>
      </c>
    </row>
    <row r="1084" spans="1:10" s="115" customFormat="1" ht="48" customHeight="1" x14ac:dyDescent="0.25">
      <c r="A1084" s="123" t="s">
        <v>199</v>
      </c>
      <c r="B1084" s="9" t="s">
        <v>141</v>
      </c>
      <c r="C1084" s="123" t="s">
        <v>52</v>
      </c>
      <c r="D1084" s="123" t="s">
        <v>142</v>
      </c>
      <c r="E1084" s="146" t="s">
        <v>303</v>
      </c>
      <c r="F1084" s="146"/>
      <c r="G1084" s="10" t="s">
        <v>46</v>
      </c>
      <c r="H1084" s="13">
        <v>1</v>
      </c>
      <c r="I1084" s="11">
        <v>8.77</v>
      </c>
      <c r="J1084" s="11">
        <v>8.77</v>
      </c>
    </row>
    <row r="1085" spans="1:10" s="115" customFormat="1" ht="24" customHeight="1" x14ac:dyDescent="0.25">
      <c r="A1085" s="122" t="s">
        <v>201</v>
      </c>
      <c r="B1085" s="14" t="s">
        <v>314</v>
      </c>
      <c r="C1085" s="122" t="s">
        <v>52</v>
      </c>
      <c r="D1085" s="122" t="s">
        <v>315</v>
      </c>
      <c r="E1085" s="145" t="s">
        <v>204</v>
      </c>
      <c r="F1085" s="145"/>
      <c r="G1085" s="15" t="s">
        <v>205</v>
      </c>
      <c r="H1085" s="16">
        <v>0.13</v>
      </c>
      <c r="I1085" s="17">
        <v>14.96</v>
      </c>
      <c r="J1085" s="17">
        <v>1.94</v>
      </c>
    </row>
    <row r="1086" spans="1:10" s="115" customFormat="1" ht="24" customHeight="1" x14ac:dyDescent="0.25">
      <c r="A1086" s="122" t="s">
        <v>201</v>
      </c>
      <c r="B1086" s="14" t="s">
        <v>308</v>
      </c>
      <c r="C1086" s="122" t="s">
        <v>52</v>
      </c>
      <c r="D1086" s="122" t="s">
        <v>309</v>
      </c>
      <c r="E1086" s="145" t="s">
        <v>204</v>
      </c>
      <c r="F1086" s="145"/>
      <c r="G1086" s="15" t="s">
        <v>205</v>
      </c>
      <c r="H1086" s="16">
        <v>0.13</v>
      </c>
      <c r="I1086" s="17">
        <v>19.37</v>
      </c>
      <c r="J1086" s="17">
        <v>2.5099999999999998</v>
      </c>
    </row>
    <row r="1087" spans="1:10" s="115" customFormat="1" ht="24" customHeight="1" x14ac:dyDescent="0.25">
      <c r="A1087" s="120" t="s">
        <v>228</v>
      </c>
      <c r="B1087" s="21" t="s">
        <v>396</v>
      </c>
      <c r="C1087" s="120" t="s">
        <v>52</v>
      </c>
      <c r="D1087" s="120" t="s">
        <v>397</v>
      </c>
      <c r="E1087" s="144" t="s">
        <v>229</v>
      </c>
      <c r="F1087" s="144"/>
      <c r="G1087" s="22" t="s">
        <v>46</v>
      </c>
      <c r="H1087" s="23">
        <v>1</v>
      </c>
      <c r="I1087" s="24">
        <v>1.64</v>
      </c>
      <c r="J1087" s="24">
        <v>1.64</v>
      </c>
    </row>
    <row r="1088" spans="1:10" s="115" customFormat="1" ht="24" customHeight="1" x14ac:dyDescent="0.25">
      <c r="A1088" s="120" t="s">
        <v>228</v>
      </c>
      <c r="B1088" s="21" t="s">
        <v>398</v>
      </c>
      <c r="C1088" s="120" t="s">
        <v>52</v>
      </c>
      <c r="D1088" s="120" t="s">
        <v>399</v>
      </c>
      <c r="E1088" s="144" t="s">
        <v>229</v>
      </c>
      <c r="F1088" s="144"/>
      <c r="G1088" s="22" t="s">
        <v>46</v>
      </c>
      <c r="H1088" s="23">
        <v>1</v>
      </c>
      <c r="I1088" s="24">
        <v>2.2000000000000002</v>
      </c>
      <c r="J1088" s="24">
        <v>2.2000000000000002</v>
      </c>
    </row>
    <row r="1089" spans="1:10" s="115" customFormat="1" ht="36" customHeight="1" x14ac:dyDescent="0.25">
      <c r="A1089" s="120" t="s">
        <v>228</v>
      </c>
      <c r="B1089" s="21" t="s">
        <v>378</v>
      </c>
      <c r="C1089" s="120" t="s">
        <v>52</v>
      </c>
      <c r="D1089" s="120" t="s">
        <v>379</v>
      </c>
      <c r="E1089" s="144" t="s">
        <v>229</v>
      </c>
      <c r="F1089" s="144"/>
      <c r="G1089" s="22" t="s">
        <v>46</v>
      </c>
      <c r="H1089" s="23">
        <v>0.02</v>
      </c>
      <c r="I1089" s="24">
        <v>24.31</v>
      </c>
      <c r="J1089" s="24">
        <v>0.48</v>
      </c>
    </row>
    <row r="1090" spans="1:10" s="115" customFormat="1" x14ac:dyDescent="0.25">
      <c r="A1090" s="121"/>
      <c r="B1090" s="121"/>
      <c r="C1090" s="121"/>
      <c r="D1090" s="121"/>
      <c r="E1090" s="121" t="s">
        <v>212</v>
      </c>
      <c r="F1090" s="18">
        <v>1.5790714117369786</v>
      </c>
      <c r="G1090" s="121" t="s">
        <v>213</v>
      </c>
      <c r="H1090" s="18">
        <v>1.77</v>
      </c>
      <c r="I1090" s="121" t="s">
        <v>214</v>
      </c>
      <c r="J1090" s="18">
        <v>3.35</v>
      </c>
    </row>
    <row r="1091" spans="1:10" s="115" customFormat="1" x14ac:dyDescent="0.25">
      <c r="A1091" s="121"/>
      <c r="B1091" s="121"/>
      <c r="C1091" s="121"/>
      <c r="D1091" s="121"/>
      <c r="E1091" s="121" t="s">
        <v>215</v>
      </c>
      <c r="F1091" s="18">
        <v>1.91</v>
      </c>
      <c r="G1091" s="121"/>
      <c r="H1091" s="143" t="s">
        <v>216</v>
      </c>
      <c r="I1091" s="143"/>
      <c r="J1091" s="18">
        <v>10.68</v>
      </c>
    </row>
    <row r="1092" spans="1:10" s="115" customFormat="1" ht="30" customHeight="1" thickBot="1" x14ac:dyDescent="0.3">
      <c r="A1092" s="118"/>
      <c r="B1092" s="118"/>
      <c r="C1092" s="118"/>
      <c r="D1092" s="118"/>
      <c r="E1092" s="118"/>
      <c r="F1092" s="118"/>
      <c r="G1092" s="118" t="s">
        <v>217</v>
      </c>
      <c r="H1092" s="19">
        <v>22</v>
      </c>
      <c r="I1092" s="118" t="s">
        <v>218</v>
      </c>
      <c r="J1092" s="119">
        <v>234.96</v>
      </c>
    </row>
    <row r="1093" spans="1:10" s="115" customFormat="1" ht="0.9" customHeight="1" thickTop="1" x14ac:dyDescent="0.25">
      <c r="A1093" s="20"/>
      <c r="B1093" s="20"/>
      <c r="C1093" s="20"/>
      <c r="D1093" s="20"/>
      <c r="E1093" s="20"/>
      <c r="F1093" s="20"/>
      <c r="G1093" s="20"/>
      <c r="H1093" s="20"/>
      <c r="I1093" s="20"/>
      <c r="J1093" s="20"/>
    </row>
    <row r="1094" spans="1:10" s="115" customFormat="1" ht="18" customHeight="1" x14ac:dyDescent="0.25">
      <c r="A1094" s="116" t="s">
        <v>914</v>
      </c>
      <c r="B1094" s="101" t="s">
        <v>33</v>
      </c>
      <c r="C1094" s="116" t="s">
        <v>34</v>
      </c>
      <c r="D1094" s="116" t="s">
        <v>5</v>
      </c>
      <c r="E1094" s="142" t="s">
        <v>198</v>
      </c>
      <c r="F1094" s="142"/>
      <c r="G1094" s="102" t="s">
        <v>35</v>
      </c>
      <c r="H1094" s="101" t="s">
        <v>36</v>
      </c>
      <c r="I1094" s="101" t="s">
        <v>37</v>
      </c>
      <c r="J1094" s="101" t="s">
        <v>6</v>
      </c>
    </row>
    <row r="1095" spans="1:10" s="115" customFormat="1" ht="48" customHeight="1" x14ac:dyDescent="0.25">
      <c r="A1095" s="123" t="s">
        <v>199</v>
      </c>
      <c r="B1095" s="9" t="s">
        <v>143</v>
      </c>
      <c r="C1095" s="123" t="s">
        <v>52</v>
      </c>
      <c r="D1095" s="123" t="s">
        <v>144</v>
      </c>
      <c r="E1095" s="146" t="s">
        <v>303</v>
      </c>
      <c r="F1095" s="146"/>
      <c r="G1095" s="10" t="s">
        <v>46</v>
      </c>
      <c r="H1095" s="13">
        <v>1</v>
      </c>
      <c r="I1095" s="11">
        <v>5.89</v>
      </c>
      <c r="J1095" s="11">
        <v>5.89</v>
      </c>
    </row>
    <row r="1096" spans="1:10" s="115" customFormat="1" ht="24" customHeight="1" x14ac:dyDescent="0.25">
      <c r="A1096" s="122" t="s">
        <v>201</v>
      </c>
      <c r="B1096" s="14" t="s">
        <v>314</v>
      </c>
      <c r="C1096" s="122" t="s">
        <v>52</v>
      </c>
      <c r="D1096" s="122" t="s">
        <v>315</v>
      </c>
      <c r="E1096" s="145" t="s">
        <v>204</v>
      </c>
      <c r="F1096" s="145"/>
      <c r="G1096" s="15" t="s">
        <v>205</v>
      </c>
      <c r="H1096" s="16">
        <v>0.1</v>
      </c>
      <c r="I1096" s="17">
        <v>14.96</v>
      </c>
      <c r="J1096" s="17">
        <v>1.49</v>
      </c>
    </row>
    <row r="1097" spans="1:10" s="115" customFormat="1" ht="24" customHeight="1" x14ac:dyDescent="0.25">
      <c r="A1097" s="122" t="s">
        <v>201</v>
      </c>
      <c r="B1097" s="14" t="s">
        <v>308</v>
      </c>
      <c r="C1097" s="122" t="s">
        <v>52</v>
      </c>
      <c r="D1097" s="122" t="s">
        <v>309</v>
      </c>
      <c r="E1097" s="145" t="s">
        <v>204</v>
      </c>
      <c r="F1097" s="145"/>
      <c r="G1097" s="15" t="s">
        <v>205</v>
      </c>
      <c r="H1097" s="16">
        <v>0.1</v>
      </c>
      <c r="I1097" s="17">
        <v>19.37</v>
      </c>
      <c r="J1097" s="17">
        <v>1.93</v>
      </c>
    </row>
    <row r="1098" spans="1:10" s="115" customFormat="1" ht="24" customHeight="1" x14ac:dyDescent="0.25">
      <c r="A1098" s="120" t="s">
        <v>228</v>
      </c>
      <c r="B1098" s="21" t="s">
        <v>370</v>
      </c>
      <c r="C1098" s="120" t="s">
        <v>52</v>
      </c>
      <c r="D1098" s="120" t="s">
        <v>371</v>
      </c>
      <c r="E1098" s="144" t="s">
        <v>229</v>
      </c>
      <c r="F1098" s="144"/>
      <c r="G1098" s="22" t="s">
        <v>46</v>
      </c>
      <c r="H1098" s="23">
        <v>9.9000000000000008E-3</v>
      </c>
      <c r="I1098" s="24">
        <v>66.39</v>
      </c>
      <c r="J1098" s="24">
        <v>0.65</v>
      </c>
    </row>
    <row r="1099" spans="1:10" s="115" customFormat="1" ht="24" customHeight="1" x14ac:dyDescent="0.25">
      <c r="A1099" s="120" t="s">
        <v>228</v>
      </c>
      <c r="B1099" s="21" t="s">
        <v>400</v>
      </c>
      <c r="C1099" s="120" t="s">
        <v>52</v>
      </c>
      <c r="D1099" s="120" t="s">
        <v>401</v>
      </c>
      <c r="E1099" s="144" t="s">
        <v>229</v>
      </c>
      <c r="F1099" s="144"/>
      <c r="G1099" s="22" t="s">
        <v>46</v>
      </c>
      <c r="H1099" s="23">
        <v>1</v>
      </c>
      <c r="I1099" s="24">
        <v>0.92</v>
      </c>
      <c r="J1099" s="24">
        <v>0.92</v>
      </c>
    </row>
    <row r="1100" spans="1:10" s="115" customFormat="1" ht="24" customHeight="1" x14ac:dyDescent="0.25">
      <c r="A1100" s="120" t="s">
        <v>228</v>
      </c>
      <c r="B1100" s="21" t="s">
        <v>366</v>
      </c>
      <c r="C1100" s="120" t="s">
        <v>52</v>
      </c>
      <c r="D1100" s="120" t="s">
        <v>367</v>
      </c>
      <c r="E1100" s="144" t="s">
        <v>229</v>
      </c>
      <c r="F1100" s="144"/>
      <c r="G1100" s="22" t="s">
        <v>46</v>
      </c>
      <c r="H1100" s="23">
        <v>2.1000000000000001E-2</v>
      </c>
      <c r="I1100" s="24">
        <v>1.93</v>
      </c>
      <c r="J1100" s="24">
        <v>0.04</v>
      </c>
    </row>
    <row r="1101" spans="1:10" s="115" customFormat="1" ht="24" customHeight="1" x14ac:dyDescent="0.25">
      <c r="A1101" s="120" t="s">
        <v>228</v>
      </c>
      <c r="B1101" s="21" t="s">
        <v>368</v>
      </c>
      <c r="C1101" s="120" t="s">
        <v>52</v>
      </c>
      <c r="D1101" s="120" t="s">
        <v>369</v>
      </c>
      <c r="E1101" s="144" t="s">
        <v>229</v>
      </c>
      <c r="F1101" s="144"/>
      <c r="G1101" s="22" t="s">
        <v>46</v>
      </c>
      <c r="H1101" s="23">
        <v>1.4999999999999999E-2</v>
      </c>
      <c r="I1101" s="24">
        <v>57.66</v>
      </c>
      <c r="J1101" s="24">
        <v>0.86</v>
      </c>
    </row>
    <row r="1102" spans="1:10" s="115" customFormat="1" x14ac:dyDescent="0.25">
      <c r="A1102" s="121"/>
      <c r="B1102" s="121"/>
      <c r="C1102" s="121"/>
      <c r="D1102" s="121"/>
      <c r="E1102" s="121" t="s">
        <v>212</v>
      </c>
      <c r="F1102" s="18">
        <v>1.2161206693377327</v>
      </c>
      <c r="G1102" s="121" t="s">
        <v>213</v>
      </c>
      <c r="H1102" s="18">
        <v>1.36</v>
      </c>
      <c r="I1102" s="121" t="s">
        <v>214</v>
      </c>
      <c r="J1102" s="18">
        <v>2.58</v>
      </c>
    </row>
    <row r="1103" spans="1:10" s="115" customFormat="1" x14ac:dyDescent="0.25">
      <c r="A1103" s="121"/>
      <c r="B1103" s="121"/>
      <c r="C1103" s="121"/>
      <c r="D1103" s="121"/>
      <c r="E1103" s="121" t="s">
        <v>215</v>
      </c>
      <c r="F1103" s="18">
        <v>1.28</v>
      </c>
      <c r="G1103" s="121"/>
      <c r="H1103" s="143" t="s">
        <v>216</v>
      </c>
      <c r="I1103" s="143"/>
      <c r="J1103" s="18">
        <v>7.17</v>
      </c>
    </row>
    <row r="1104" spans="1:10" s="115" customFormat="1" ht="30" customHeight="1" thickBot="1" x14ac:dyDescent="0.3">
      <c r="A1104" s="118"/>
      <c r="B1104" s="118"/>
      <c r="C1104" s="118"/>
      <c r="D1104" s="118"/>
      <c r="E1104" s="118"/>
      <c r="F1104" s="118"/>
      <c r="G1104" s="118" t="s">
        <v>217</v>
      </c>
      <c r="H1104" s="19">
        <v>7</v>
      </c>
      <c r="I1104" s="118" t="s">
        <v>218</v>
      </c>
      <c r="J1104" s="119">
        <v>50.19</v>
      </c>
    </row>
    <row r="1105" spans="1:10" s="115" customFormat="1" ht="0.9" customHeight="1" thickTop="1" x14ac:dyDescent="0.25">
      <c r="A1105" s="20"/>
      <c r="B1105" s="20"/>
      <c r="C1105" s="20"/>
      <c r="D1105" s="20"/>
      <c r="E1105" s="20"/>
      <c r="F1105" s="20"/>
      <c r="G1105" s="20"/>
      <c r="H1105" s="20"/>
      <c r="I1105" s="20"/>
      <c r="J1105" s="20"/>
    </row>
    <row r="1106" spans="1:10" s="115" customFormat="1" ht="18" customHeight="1" x14ac:dyDescent="0.25">
      <c r="A1106" s="116" t="s">
        <v>915</v>
      </c>
      <c r="B1106" s="101" t="s">
        <v>33</v>
      </c>
      <c r="C1106" s="116" t="s">
        <v>34</v>
      </c>
      <c r="D1106" s="116" t="s">
        <v>5</v>
      </c>
      <c r="E1106" s="142" t="s">
        <v>198</v>
      </c>
      <c r="F1106" s="142"/>
      <c r="G1106" s="102" t="s">
        <v>35</v>
      </c>
      <c r="H1106" s="101" t="s">
        <v>36</v>
      </c>
      <c r="I1106" s="101" t="s">
        <v>37</v>
      </c>
      <c r="J1106" s="101" t="s">
        <v>6</v>
      </c>
    </row>
    <row r="1107" spans="1:10" s="115" customFormat="1" ht="48" customHeight="1" x14ac:dyDescent="0.25">
      <c r="A1107" s="123" t="s">
        <v>199</v>
      </c>
      <c r="B1107" s="9" t="s">
        <v>145</v>
      </c>
      <c r="C1107" s="123" t="s">
        <v>52</v>
      </c>
      <c r="D1107" s="123" t="s">
        <v>146</v>
      </c>
      <c r="E1107" s="146" t="s">
        <v>303</v>
      </c>
      <c r="F1107" s="146"/>
      <c r="G1107" s="10" t="s">
        <v>46</v>
      </c>
      <c r="H1107" s="13">
        <v>1</v>
      </c>
      <c r="I1107" s="11">
        <v>6.22</v>
      </c>
      <c r="J1107" s="11">
        <v>6.22</v>
      </c>
    </row>
    <row r="1108" spans="1:10" s="115" customFormat="1" ht="24" customHeight="1" x14ac:dyDescent="0.25">
      <c r="A1108" s="122" t="s">
        <v>201</v>
      </c>
      <c r="B1108" s="14" t="s">
        <v>308</v>
      </c>
      <c r="C1108" s="122" t="s">
        <v>52</v>
      </c>
      <c r="D1108" s="122" t="s">
        <v>309</v>
      </c>
      <c r="E1108" s="145" t="s">
        <v>204</v>
      </c>
      <c r="F1108" s="145"/>
      <c r="G1108" s="15" t="s">
        <v>205</v>
      </c>
      <c r="H1108" s="16">
        <v>0.04</v>
      </c>
      <c r="I1108" s="17">
        <v>19.37</v>
      </c>
      <c r="J1108" s="17">
        <v>0.77</v>
      </c>
    </row>
    <row r="1109" spans="1:10" s="115" customFormat="1" ht="24" customHeight="1" x14ac:dyDescent="0.25">
      <c r="A1109" s="122" t="s">
        <v>201</v>
      </c>
      <c r="B1109" s="14" t="s">
        <v>314</v>
      </c>
      <c r="C1109" s="122" t="s">
        <v>52</v>
      </c>
      <c r="D1109" s="122" t="s">
        <v>315</v>
      </c>
      <c r="E1109" s="145" t="s">
        <v>204</v>
      </c>
      <c r="F1109" s="145"/>
      <c r="G1109" s="15" t="s">
        <v>205</v>
      </c>
      <c r="H1109" s="16">
        <v>0.04</v>
      </c>
      <c r="I1109" s="17">
        <v>14.96</v>
      </c>
      <c r="J1109" s="17">
        <v>0.59</v>
      </c>
    </row>
    <row r="1110" spans="1:10" s="115" customFormat="1" ht="24" customHeight="1" x14ac:dyDescent="0.25">
      <c r="A1110" s="120" t="s">
        <v>228</v>
      </c>
      <c r="B1110" s="21" t="s">
        <v>396</v>
      </c>
      <c r="C1110" s="120" t="s">
        <v>52</v>
      </c>
      <c r="D1110" s="120" t="s">
        <v>397</v>
      </c>
      <c r="E1110" s="144" t="s">
        <v>229</v>
      </c>
      <c r="F1110" s="144"/>
      <c r="G1110" s="22" t="s">
        <v>46</v>
      </c>
      <c r="H1110" s="23">
        <v>1</v>
      </c>
      <c r="I1110" s="24">
        <v>1.64</v>
      </c>
      <c r="J1110" s="24">
        <v>1.64</v>
      </c>
    </row>
    <row r="1111" spans="1:10" s="115" customFormat="1" ht="24" customHeight="1" x14ac:dyDescent="0.25">
      <c r="A1111" s="120" t="s">
        <v>228</v>
      </c>
      <c r="B1111" s="21" t="s">
        <v>402</v>
      </c>
      <c r="C1111" s="120" t="s">
        <v>52</v>
      </c>
      <c r="D1111" s="120" t="s">
        <v>403</v>
      </c>
      <c r="E1111" s="144" t="s">
        <v>229</v>
      </c>
      <c r="F1111" s="144"/>
      <c r="G1111" s="22" t="s">
        <v>46</v>
      </c>
      <c r="H1111" s="23">
        <v>1</v>
      </c>
      <c r="I1111" s="24">
        <v>2.74</v>
      </c>
      <c r="J1111" s="24">
        <v>2.74</v>
      </c>
    </row>
    <row r="1112" spans="1:10" s="115" customFormat="1" ht="36" customHeight="1" x14ac:dyDescent="0.25">
      <c r="A1112" s="120" t="s">
        <v>228</v>
      </c>
      <c r="B1112" s="21" t="s">
        <v>378</v>
      </c>
      <c r="C1112" s="120" t="s">
        <v>52</v>
      </c>
      <c r="D1112" s="120" t="s">
        <v>379</v>
      </c>
      <c r="E1112" s="144" t="s">
        <v>229</v>
      </c>
      <c r="F1112" s="144"/>
      <c r="G1112" s="22" t="s">
        <v>46</v>
      </c>
      <c r="H1112" s="23">
        <v>0.02</v>
      </c>
      <c r="I1112" s="24">
        <v>24.31</v>
      </c>
      <c r="J1112" s="24">
        <v>0.48</v>
      </c>
    </row>
    <row r="1113" spans="1:10" s="115" customFormat="1" x14ac:dyDescent="0.25">
      <c r="A1113" s="121"/>
      <c r="B1113" s="121"/>
      <c r="C1113" s="121"/>
      <c r="D1113" s="121"/>
      <c r="E1113" s="121" t="s">
        <v>212</v>
      </c>
      <c r="F1113" s="18">
        <v>0.48079189252887106</v>
      </c>
      <c r="G1113" s="121" t="s">
        <v>213</v>
      </c>
      <c r="H1113" s="18">
        <v>0.54</v>
      </c>
      <c r="I1113" s="121" t="s">
        <v>214</v>
      </c>
      <c r="J1113" s="18">
        <v>1.02</v>
      </c>
    </row>
    <row r="1114" spans="1:10" s="115" customFormat="1" x14ac:dyDescent="0.25">
      <c r="A1114" s="121"/>
      <c r="B1114" s="121"/>
      <c r="C1114" s="121"/>
      <c r="D1114" s="121"/>
      <c r="E1114" s="121" t="s">
        <v>215</v>
      </c>
      <c r="F1114" s="18">
        <v>1.36</v>
      </c>
      <c r="G1114" s="121"/>
      <c r="H1114" s="143" t="s">
        <v>216</v>
      </c>
      <c r="I1114" s="143"/>
      <c r="J1114" s="18">
        <v>7.58</v>
      </c>
    </row>
    <row r="1115" spans="1:10" s="115" customFormat="1" ht="30" customHeight="1" thickBot="1" x14ac:dyDescent="0.3">
      <c r="A1115" s="118"/>
      <c r="B1115" s="118"/>
      <c r="C1115" s="118"/>
      <c r="D1115" s="118"/>
      <c r="E1115" s="118"/>
      <c r="F1115" s="118"/>
      <c r="G1115" s="118" t="s">
        <v>217</v>
      </c>
      <c r="H1115" s="19">
        <v>28</v>
      </c>
      <c r="I1115" s="118" t="s">
        <v>218</v>
      </c>
      <c r="J1115" s="119">
        <v>212.24</v>
      </c>
    </row>
    <row r="1116" spans="1:10" s="115" customFormat="1" ht="0.9" customHeight="1" thickTop="1" x14ac:dyDescent="0.25">
      <c r="A1116" s="20"/>
      <c r="B1116" s="20"/>
      <c r="C1116" s="20"/>
      <c r="D1116" s="20"/>
      <c r="E1116" s="20"/>
      <c r="F1116" s="20"/>
      <c r="G1116" s="20"/>
      <c r="H1116" s="20"/>
      <c r="I1116" s="20"/>
      <c r="J1116" s="20"/>
    </row>
    <row r="1117" spans="1:10" s="115" customFormat="1" ht="18" customHeight="1" x14ac:dyDescent="0.25">
      <c r="A1117" s="116" t="s">
        <v>916</v>
      </c>
      <c r="B1117" s="101" t="s">
        <v>33</v>
      </c>
      <c r="C1117" s="116" t="s">
        <v>34</v>
      </c>
      <c r="D1117" s="116" t="s">
        <v>5</v>
      </c>
      <c r="E1117" s="142" t="s">
        <v>198</v>
      </c>
      <c r="F1117" s="142"/>
      <c r="G1117" s="102" t="s">
        <v>35</v>
      </c>
      <c r="H1117" s="101" t="s">
        <v>36</v>
      </c>
      <c r="I1117" s="101" t="s">
        <v>37</v>
      </c>
      <c r="J1117" s="101" t="s">
        <v>6</v>
      </c>
    </row>
    <row r="1118" spans="1:10" s="115" customFormat="1" ht="48" customHeight="1" x14ac:dyDescent="0.25">
      <c r="A1118" s="123" t="s">
        <v>199</v>
      </c>
      <c r="B1118" s="9" t="s">
        <v>917</v>
      </c>
      <c r="C1118" s="123" t="s">
        <v>52</v>
      </c>
      <c r="D1118" s="123" t="s">
        <v>918</v>
      </c>
      <c r="E1118" s="146" t="s">
        <v>303</v>
      </c>
      <c r="F1118" s="146"/>
      <c r="G1118" s="10" t="s">
        <v>46</v>
      </c>
      <c r="H1118" s="13">
        <v>1</v>
      </c>
      <c r="I1118" s="11">
        <v>12.26</v>
      </c>
      <c r="J1118" s="11">
        <v>12.26</v>
      </c>
    </row>
    <row r="1119" spans="1:10" s="115" customFormat="1" ht="24" customHeight="1" x14ac:dyDescent="0.25">
      <c r="A1119" s="122" t="s">
        <v>201</v>
      </c>
      <c r="B1119" s="14" t="s">
        <v>308</v>
      </c>
      <c r="C1119" s="122" t="s">
        <v>52</v>
      </c>
      <c r="D1119" s="122" t="s">
        <v>309</v>
      </c>
      <c r="E1119" s="145" t="s">
        <v>204</v>
      </c>
      <c r="F1119" s="145"/>
      <c r="G1119" s="15" t="s">
        <v>205</v>
      </c>
      <c r="H1119" s="16">
        <v>0.08</v>
      </c>
      <c r="I1119" s="17">
        <v>19.37</v>
      </c>
      <c r="J1119" s="17">
        <v>1.54</v>
      </c>
    </row>
    <row r="1120" spans="1:10" s="115" customFormat="1" ht="24" customHeight="1" x14ac:dyDescent="0.25">
      <c r="A1120" s="122" t="s">
        <v>201</v>
      </c>
      <c r="B1120" s="14" t="s">
        <v>314</v>
      </c>
      <c r="C1120" s="122" t="s">
        <v>52</v>
      </c>
      <c r="D1120" s="122" t="s">
        <v>315</v>
      </c>
      <c r="E1120" s="145" t="s">
        <v>204</v>
      </c>
      <c r="F1120" s="145"/>
      <c r="G1120" s="15" t="s">
        <v>205</v>
      </c>
      <c r="H1120" s="16">
        <v>0.08</v>
      </c>
      <c r="I1120" s="17">
        <v>14.96</v>
      </c>
      <c r="J1120" s="17">
        <v>1.19</v>
      </c>
    </row>
    <row r="1121" spans="1:10" s="115" customFormat="1" ht="24" customHeight="1" x14ac:dyDescent="0.25">
      <c r="A1121" s="120" t="s">
        <v>228</v>
      </c>
      <c r="B1121" s="21" t="s">
        <v>404</v>
      </c>
      <c r="C1121" s="120" t="s">
        <v>52</v>
      </c>
      <c r="D1121" s="120" t="s">
        <v>405</v>
      </c>
      <c r="E1121" s="144" t="s">
        <v>229</v>
      </c>
      <c r="F1121" s="144"/>
      <c r="G1121" s="22" t="s">
        <v>46</v>
      </c>
      <c r="H1121" s="23">
        <v>1</v>
      </c>
      <c r="I1121" s="24">
        <v>2.3199999999999998</v>
      </c>
      <c r="J1121" s="24">
        <v>2.3199999999999998</v>
      </c>
    </row>
    <row r="1122" spans="1:10" s="115" customFormat="1" ht="24" customHeight="1" x14ac:dyDescent="0.25">
      <c r="A1122" s="120" t="s">
        <v>228</v>
      </c>
      <c r="B1122" s="21" t="s">
        <v>1260</v>
      </c>
      <c r="C1122" s="120" t="s">
        <v>52</v>
      </c>
      <c r="D1122" s="120" t="s">
        <v>1261</v>
      </c>
      <c r="E1122" s="144" t="s">
        <v>229</v>
      </c>
      <c r="F1122" s="144"/>
      <c r="G1122" s="22" t="s">
        <v>46</v>
      </c>
      <c r="H1122" s="23">
        <v>1</v>
      </c>
      <c r="I1122" s="24">
        <v>6.49</v>
      </c>
      <c r="J1122" s="24">
        <v>6.49</v>
      </c>
    </row>
    <row r="1123" spans="1:10" s="115" customFormat="1" ht="36" customHeight="1" x14ac:dyDescent="0.25">
      <c r="A1123" s="120" t="s">
        <v>228</v>
      </c>
      <c r="B1123" s="21" t="s">
        <v>378</v>
      </c>
      <c r="C1123" s="120" t="s">
        <v>52</v>
      </c>
      <c r="D1123" s="120" t="s">
        <v>379</v>
      </c>
      <c r="E1123" s="144" t="s">
        <v>229</v>
      </c>
      <c r="F1123" s="144"/>
      <c r="G1123" s="22" t="s">
        <v>46</v>
      </c>
      <c r="H1123" s="23">
        <v>0.03</v>
      </c>
      <c r="I1123" s="24">
        <v>24.31</v>
      </c>
      <c r="J1123" s="24">
        <v>0.72</v>
      </c>
    </row>
    <row r="1124" spans="1:10" s="115" customFormat="1" x14ac:dyDescent="0.25">
      <c r="A1124" s="121"/>
      <c r="B1124" s="121"/>
      <c r="C1124" s="121"/>
      <c r="D1124" s="121"/>
      <c r="E1124" s="121" t="s">
        <v>212</v>
      </c>
      <c r="F1124" s="18">
        <v>0.9662974310629272</v>
      </c>
      <c r="G1124" s="121" t="s">
        <v>213</v>
      </c>
      <c r="H1124" s="18">
        <v>1.08</v>
      </c>
      <c r="I1124" s="121" t="s">
        <v>214</v>
      </c>
      <c r="J1124" s="18">
        <v>2.0499999999999998</v>
      </c>
    </row>
    <row r="1125" spans="1:10" s="115" customFormat="1" x14ac:dyDescent="0.25">
      <c r="A1125" s="121"/>
      <c r="B1125" s="121"/>
      <c r="C1125" s="121"/>
      <c r="D1125" s="121"/>
      <c r="E1125" s="121" t="s">
        <v>215</v>
      </c>
      <c r="F1125" s="18">
        <v>2.68</v>
      </c>
      <c r="G1125" s="121"/>
      <c r="H1125" s="143" t="s">
        <v>216</v>
      </c>
      <c r="I1125" s="143"/>
      <c r="J1125" s="18">
        <v>14.94</v>
      </c>
    </row>
    <row r="1126" spans="1:10" s="115" customFormat="1" ht="30" customHeight="1" thickBot="1" x14ac:dyDescent="0.3">
      <c r="A1126" s="118"/>
      <c r="B1126" s="118"/>
      <c r="C1126" s="118"/>
      <c r="D1126" s="118"/>
      <c r="E1126" s="118"/>
      <c r="F1126" s="118"/>
      <c r="G1126" s="118" t="s">
        <v>217</v>
      </c>
      <c r="H1126" s="19">
        <v>27</v>
      </c>
      <c r="I1126" s="118" t="s">
        <v>218</v>
      </c>
      <c r="J1126" s="119">
        <v>403.38</v>
      </c>
    </row>
    <row r="1127" spans="1:10" s="115" customFormat="1" ht="0.9" customHeight="1" thickTop="1" x14ac:dyDescent="0.25">
      <c r="A1127" s="20"/>
      <c r="B1127" s="20"/>
      <c r="C1127" s="20"/>
      <c r="D1127" s="20"/>
      <c r="E1127" s="20"/>
      <c r="F1127" s="20"/>
      <c r="G1127" s="20"/>
      <c r="H1127" s="20"/>
      <c r="I1127" s="20"/>
      <c r="J1127" s="20"/>
    </row>
    <row r="1128" spans="1:10" s="115" customFormat="1" ht="18" customHeight="1" x14ac:dyDescent="0.25">
      <c r="A1128" s="116" t="s">
        <v>919</v>
      </c>
      <c r="B1128" s="101" t="s">
        <v>33</v>
      </c>
      <c r="C1128" s="116" t="s">
        <v>34</v>
      </c>
      <c r="D1128" s="116" t="s">
        <v>5</v>
      </c>
      <c r="E1128" s="142" t="s">
        <v>198</v>
      </c>
      <c r="F1128" s="142"/>
      <c r="G1128" s="102" t="s">
        <v>35</v>
      </c>
      <c r="H1128" s="101" t="s">
        <v>36</v>
      </c>
      <c r="I1128" s="101" t="s">
        <v>37</v>
      </c>
      <c r="J1128" s="101" t="s">
        <v>6</v>
      </c>
    </row>
    <row r="1129" spans="1:10" s="115" customFormat="1" ht="48" customHeight="1" x14ac:dyDescent="0.25">
      <c r="A1129" s="123" t="s">
        <v>199</v>
      </c>
      <c r="B1129" s="9" t="s">
        <v>147</v>
      </c>
      <c r="C1129" s="123" t="s">
        <v>52</v>
      </c>
      <c r="D1129" s="123" t="s">
        <v>148</v>
      </c>
      <c r="E1129" s="146" t="s">
        <v>303</v>
      </c>
      <c r="F1129" s="146"/>
      <c r="G1129" s="10" t="s">
        <v>46</v>
      </c>
      <c r="H1129" s="13">
        <v>1</v>
      </c>
      <c r="I1129" s="11">
        <v>8.17</v>
      </c>
      <c r="J1129" s="11">
        <v>8.17</v>
      </c>
    </row>
    <row r="1130" spans="1:10" s="115" customFormat="1" ht="24" customHeight="1" x14ac:dyDescent="0.25">
      <c r="A1130" s="122" t="s">
        <v>201</v>
      </c>
      <c r="B1130" s="14" t="s">
        <v>308</v>
      </c>
      <c r="C1130" s="122" t="s">
        <v>52</v>
      </c>
      <c r="D1130" s="122" t="s">
        <v>309</v>
      </c>
      <c r="E1130" s="145" t="s">
        <v>204</v>
      </c>
      <c r="F1130" s="145"/>
      <c r="G1130" s="15" t="s">
        <v>205</v>
      </c>
      <c r="H1130" s="16">
        <v>0.1</v>
      </c>
      <c r="I1130" s="17">
        <v>19.37</v>
      </c>
      <c r="J1130" s="17">
        <v>1.93</v>
      </c>
    </row>
    <row r="1131" spans="1:10" s="115" customFormat="1" ht="24" customHeight="1" x14ac:dyDescent="0.25">
      <c r="A1131" s="122" t="s">
        <v>201</v>
      </c>
      <c r="B1131" s="14" t="s">
        <v>314</v>
      </c>
      <c r="C1131" s="122" t="s">
        <v>52</v>
      </c>
      <c r="D1131" s="122" t="s">
        <v>315</v>
      </c>
      <c r="E1131" s="145" t="s">
        <v>204</v>
      </c>
      <c r="F1131" s="145"/>
      <c r="G1131" s="15" t="s">
        <v>205</v>
      </c>
      <c r="H1131" s="16">
        <v>0.1</v>
      </c>
      <c r="I1131" s="17">
        <v>14.96</v>
      </c>
      <c r="J1131" s="17">
        <v>1.49</v>
      </c>
    </row>
    <row r="1132" spans="1:10" s="115" customFormat="1" ht="24" customHeight="1" x14ac:dyDescent="0.25">
      <c r="A1132" s="120" t="s">
        <v>228</v>
      </c>
      <c r="B1132" s="21" t="s">
        <v>370</v>
      </c>
      <c r="C1132" s="120" t="s">
        <v>52</v>
      </c>
      <c r="D1132" s="120" t="s">
        <v>371</v>
      </c>
      <c r="E1132" s="144" t="s">
        <v>229</v>
      </c>
      <c r="F1132" s="144"/>
      <c r="G1132" s="22" t="s">
        <v>46</v>
      </c>
      <c r="H1132" s="23">
        <v>9.9000000000000008E-3</v>
      </c>
      <c r="I1132" s="24">
        <v>66.39</v>
      </c>
      <c r="J1132" s="24">
        <v>0.65</v>
      </c>
    </row>
    <row r="1133" spans="1:10" s="115" customFormat="1" ht="24" customHeight="1" x14ac:dyDescent="0.25">
      <c r="A1133" s="120" t="s">
        <v>228</v>
      </c>
      <c r="B1133" s="21" t="s">
        <v>406</v>
      </c>
      <c r="C1133" s="120" t="s">
        <v>52</v>
      </c>
      <c r="D1133" s="120" t="s">
        <v>407</v>
      </c>
      <c r="E1133" s="144" t="s">
        <v>229</v>
      </c>
      <c r="F1133" s="144"/>
      <c r="G1133" s="22" t="s">
        <v>46</v>
      </c>
      <c r="H1133" s="23">
        <v>1</v>
      </c>
      <c r="I1133" s="24">
        <v>3.2</v>
      </c>
      <c r="J1133" s="24">
        <v>3.2</v>
      </c>
    </row>
    <row r="1134" spans="1:10" s="115" customFormat="1" ht="24" customHeight="1" x14ac:dyDescent="0.25">
      <c r="A1134" s="120" t="s">
        <v>228</v>
      </c>
      <c r="B1134" s="21" t="s">
        <v>366</v>
      </c>
      <c r="C1134" s="120" t="s">
        <v>52</v>
      </c>
      <c r="D1134" s="120" t="s">
        <v>367</v>
      </c>
      <c r="E1134" s="144" t="s">
        <v>229</v>
      </c>
      <c r="F1134" s="144"/>
      <c r="G1134" s="22" t="s">
        <v>46</v>
      </c>
      <c r="H1134" s="23">
        <v>2.1000000000000001E-2</v>
      </c>
      <c r="I1134" s="24">
        <v>1.93</v>
      </c>
      <c r="J1134" s="24">
        <v>0.04</v>
      </c>
    </row>
    <row r="1135" spans="1:10" s="115" customFormat="1" ht="24" customHeight="1" x14ac:dyDescent="0.25">
      <c r="A1135" s="120" t="s">
        <v>228</v>
      </c>
      <c r="B1135" s="21" t="s">
        <v>368</v>
      </c>
      <c r="C1135" s="120" t="s">
        <v>52</v>
      </c>
      <c r="D1135" s="120" t="s">
        <v>369</v>
      </c>
      <c r="E1135" s="144" t="s">
        <v>229</v>
      </c>
      <c r="F1135" s="144"/>
      <c r="G1135" s="22" t="s">
        <v>46</v>
      </c>
      <c r="H1135" s="23">
        <v>1.4999999999999999E-2</v>
      </c>
      <c r="I1135" s="24">
        <v>57.66</v>
      </c>
      <c r="J1135" s="24">
        <v>0.86</v>
      </c>
    </row>
    <row r="1136" spans="1:10" s="115" customFormat="1" x14ac:dyDescent="0.25">
      <c r="A1136" s="121"/>
      <c r="B1136" s="121"/>
      <c r="C1136" s="121"/>
      <c r="D1136" s="121"/>
      <c r="E1136" s="121" t="s">
        <v>212</v>
      </c>
      <c r="F1136" s="18">
        <v>1.2161206693377327</v>
      </c>
      <c r="G1136" s="121" t="s">
        <v>213</v>
      </c>
      <c r="H1136" s="18">
        <v>1.36</v>
      </c>
      <c r="I1136" s="121" t="s">
        <v>214</v>
      </c>
      <c r="J1136" s="18">
        <v>2.58</v>
      </c>
    </row>
    <row r="1137" spans="1:10" s="115" customFormat="1" x14ac:dyDescent="0.25">
      <c r="A1137" s="121"/>
      <c r="B1137" s="121"/>
      <c r="C1137" s="121"/>
      <c r="D1137" s="121"/>
      <c r="E1137" s="121" t="s">
        <v>215</v>
      </c>
      <c r="F1137" s="18">
        <v>1.78</v>
      </c>
      <c r="G1137" s="121"/>
      <c r="H1137" s="143" t="s">
        <v>216</v>
      </c>
      <c r="I1137" s="143"/>
      <c r="J1137" s="18">
        <v>9.9499999999999993</v>
      </c>
    </row>
    <row r="1138" spans="1:10" s="115" customFormat="1" ht="30" customHeight="1" thickBot="1" x14ac:dyDescent="0.3">
      <c r="A1138" s="118"/>
      <c r="B1138" s="118"/>
      <c r="C1138" s="118"/>
      <c r="D1138" s="118"/>
      <c r="E1138" s="118"/>
      <c r="F1138" s="118"/>
      <c r="G1138" s="118" t="s">
        <v>217</v>
      </c>
      <c r="H1138" s="19">
        <v>62</v>
      </c>
      <c r="I1138" s="118" t="s">
        <v>218</v>
      </c>
      <c r="J1138" s="119">
        <v>616.9</v>
      </c>
    </row>
    <row r="1139" spans="1:10" s="115" customFormat="1" ht="0.9" customHeight="1" thickTop="1" x14ac:dyDescent="0.25">
      <c r="A1139" s="20"/>
      <c r="B1139" s="20"/>
      <c r="C1139" s="20"/>
      <c r="D1139" s="20"/>
      <c r="E1139" s="20"/>
      <c r="F1139" s="20"/>
      <c r="G1139" s="20"/>
      <c r="H1139" s="20"/>
      <c r="I1139" s="20"/>
      <c r="J1139" s="20"/>
    </row>
    <row r="1140" spans="1:10" s="115" customFormat="1" ht="18" customHeight="1" x14ac:dyDescent="0.25">
      <c r="A1140" s="116" t="s">
        <v>920</v>
      </c>
      <c r="B1140" s="101" t="s">
        <v>33</v>
      </c>
      <c r="C1140" s="116" t="s">
        <v>34</v>
      </c>
      <c r="D1140" s="116" t="s">
        <v>5</v>
      </c>
      <c r="E1140" s="142" t="s">
        <v>198</v>
      </c>
      <c r="F1140" s="142"/>
      <c r="G1140" s="102" t="s">
        <v>35</v>
      </c>
      <c r="H1140" s="101" t="s">
        <v>36</v>
      </c>
      <c r="I1140" s="101" t="s">
        <v>37</v>
      </c>
      <c r="J1140" s="101" t="s">
        <v>6</v>
      </c>
    </row>
    <row r="1141" spans="1:10" s="115" customFormat="1" ht="48" customHeight="1" x14ac:dyDescent="0.25">
      <c r="A1141" s="123" t="s">
        <v>199</v>
      </c>
      <c r="B1141" s="9" t="s">
        <v>149</v>
      </c>
      <c r="C1141" s="123" t="s">
        <v>52</v>
      </c>
      <c r="D1141" s="123" t="s">
        <v>150</v>
      </c>
      <c r="E1141" s="146" t="s">
        <v>303</v>
      </c>
      <c r="F1141" s="146"/>
      <c r="G1141" s="10" t="s">
        <v>46</v>
      </c>
      <c r="H1141" s="13">
        <v>1</v>
      </c>
      <c r="I1141" s="11">
        <v>15.36</v>
      </c>
      <c r="J1141" s="11">
        <v>15.36</v>
      </c>
    </row>
    <row r="1142" spans="1:10" s="115" customFormat="1" ht="24" customHeight="1" x14ac:dyDescent="0.25">
      <c r="A1142" s="122" t="s">
        <v>201</v>
      </c>
      <c r="B1142" s="14" t="s">
        <v>308</v>
      </c>
      <c r="C1142" s="122" t="s">
        <v>52</v>
      </c>
      <c r="D1142" s="122" t="s">
        <v>309</v>
      </c>
      <c r="E1142" s="145" t="s">
        <v>204</v>
      </c>
      <c r="F1142" s="145"/>
      <c r="G1142" s="15" t="s">
        <v>205</v>
      </c>
      <c r="H1142" s="16">
        <v>0.12</v>
      </c>
      <c r="I1142" s="17">
        <v>19.37</v>
      </c>
      <c r="J1142" s="17">
        <v>2.3199999999999998</v>
      </c>
    </row>
    <row r="1143" spans="1:10" s="115" customFormat="1" ht="24" customHeight="1" x14ac:dyDescent="0.25">
      <c r="A1143" s="122" t="s">
        <v>201</v>
      </c>
      <c r="B1143" s="14" t="s">
        <v>314</v>
      </c>
      <c r="C1143" s="122" t="s">
        <v>52</v>
      </c>
      <c r="D1143" s="122" t="s">
        <v>315</v>
      </c>
      <c r="E1143" s="145" t="s">
        <v>204</v>
      </c>
      <c r="F1143" s="145"/>
      <c r="G1143" s="15" t="s">
        <v>205</v>
      </c>
      <c r="H1143" s="16">
        <v>0.12</v>
      </c>
      <c r="I1143" s="17">
        <v>14.96</v>
      </c>
      <c r="J1143" s="17">
        <v>1.79</v>
      </c>
    </row>
    <row r="1144" spans="1:10" s="115" customFormat="1" ht="24" customHeight="1" x14ac:dyDescent="0.25">
      <c r="A1144" s="120" t="s">
        <v>228</v>
      </c>
      <c r="B1144" s="21" t="s">
        <v>408</v>
      </c>
      <c r="C1144" s="120" t="s">
        <v>52</v>
      </c>
      <c r="D1144" s="120" t="s">
        <v>409</v>
      </c>
      <c r="E1144" s="144" t="s">
        <v>229</v>
      </c>
      <c r="F1144" s="144"/>
      <c r="G1144" s="22" t="s">
        <v>46</v>
      </c>
      <c r="H1144" s="23">
        <v>1</v>
      </c>
      <c r="I1144" s="24">
        <v>2.91</v>
      </c>
      <c r="J1144" s="24">
        <v>2.91</v>
      </c>
    </row>
    <row r="1145" spans="1:10" s="115" customFormat="1" ht="24" customHeight="1" x14ac:dyDescent="0.25">
      <c r="A1145" s="120" t="s">
        <v>228</v>
      </c>
      <c r="B1145" s="21" t="s">
        <v>410</v>
      </c>
      <c r="C1145" s="120" t="s">
        <v>52</v>
      </c>
      <c r="D1145" s="120" t="s">
        <v>411</v>
      </c>
      <c r="E1145" s="144" t="s">
        <v>229</v>
      </c>
      <c r="F1145" s="144"/>
      <c r="G1145" s="22" t="s">
        <v>46</v>
      </c>
      <c r="H1145" s="23">
        <v>1</v>
      </c>
      <c r="I1145" s="24">
        <v>7.23</v>
      </c>
      <c r="J1145" s="24">
        <v>7.23</v>
      </c>
    </row>
    <row r="1146" spans="1:10" s="115" customFormat="1" ht="36" customHeight="1" x14ac:dyDescent="0.25">
      <c r="A1146" s="120" t="s">
        <v>228</v>
      </c>
      <c r="B1146" s="21" t="s">
        <v>378</v>
      </c>
      <c r="C1146" s="120" t="s">
        <v>52</v>
      </c>
      <c r="D1146" s="120" t="s">
        <v>379</v>
      </c>
      <c r="E1146" s="144" t="s">
        <v>229</v>
      </c>
      <c r="F1146" s="144"/>
      <c r="G1146" s="22" t="s">
        <v>46</v>
      </c>
      <c r="H1146" s="23">
        <v>4.5999999999999999E-2</v>
      </c>
      <c r="I1146" s="24">
        <v>24.31</v>
      </c>
      <c r="J1146" s="24">
        <v>1.1100000000000001</v>
      </c>
    </row>
    <row r="1147" spans="1:10" s="115" customFormat="1" x14ac:dyDescent="0.25">
      <c r="A1147" s="121"/>
      <c r="B1147" s="121"/>
      <c r="C1147" s="121"/>
      <c r="D1147" s="121"/>
      <c r="E1147" s="121" t="s">
        <v>212</v>
      </c>
      <c r="F1147" s="18">
        <v>1.4565166156021683</v>
      </c>
      <c r="G1147" s="121" t="s">
        <v>213</v>
      </c>
      <c r="H1147" s="18">
        <v>1.63</v>
      </c>
      <c r="I1147" s="121" t="s">
        <v>214</v>
      </c>
      <c r="J1147" s="18">
        <v>3.09</v>
      </c>
    </row>
    <row r="1148" spans="1:10" s="115" customFormat="1" x14ac:dyDescent="0.25">
      <c r="A1148" s="121"/>
      <c r="B1148" s="121"/>
      <c r="C1148" s="121"/>
      <c r="D1148" s="121"/>
      <c r="E1148" s="121" t="s">
        <v>215</v>
      </c>
      <c r="F1148" s="18">
        <v>3.36</v>
      </c>
      <c r="G1148" s="121"/>
      <c r="H1148" s="143" t="s">
        <v>216</v>
      </c>
      <c r="I1148" s="143"/>
      <c r="J1148" s="18">
        <v>18.72</v>
      </c>
    </row>
    <row r="1149" spans="1:10" s="115" customFormat="1" ht="30" customHeight="1" thickBot="1" x14ac:dyDescent="0.3">
      <c r="A1149" s="118"/>
      <c r="B1149" s="118"/>
      <c r="C1149" s="118"/>
      <c r="D1149" s="118"/>
      <c r="E1149" s="118"/>
      <c r="F1149" s="118"/>
      <c r="G1149" s="118" t="s">
        <v>217</v>
      </c>
      <c r="H1149" s="19">
        <v>23</v>
      </c>
      <c r="I1149" s="118" t="s">
        <v>218</v>
      </c>
      <c r="J1149" s="119">
        <v>430.56</v>
      </c>
    </row>
    <row r="1150" spans="1:10" s="115" customFormat="1" ht="0.9" customHeight="1" thickTop="1" x14ac:dyDescent="0.25">
      <c r="A1150" s="20"/>
      <c r="B1150" s="20"/>
      <c r="C1150" s="20"/>
      <c r="D1150" s="20"/>
      <c r="E1150" s="20"/>
      <c r="F1150" s="20"/>
      <c r="G1150" s="20"/>
      <c r="H1150" s="20"/>
      <c r="I1150" s="20"/>
      <c r="J1150" s="20"/>
    </row>
    <row r="1151" spans="1:10" s="115" customFormat="1" ht="18" customHeight="1" x14ac:dyDescent="0.25">
      <c r="A1151" s="116" t="s">
        <v>921</v>
      </c>
      <c r="B1151" s="101" t="s">
        <v>33</v>
      </c>
      <c r="C1151" s="116" t="s">
        <v>34</v>
      </c>
      <c r="D1151" s="116" t="s">
        <v>5</v>
      </c>
      <c r="E1151" s="142" t="s">
        <v>198</v>
      </c>
      <c r="F1151" s="142"/>
      <c r="G1151" s="102" t="s">
        <v>35</v>
      </c>
      <c r="H1151" s="101" t="s">
        <v>36</v>
      </c>
      <c r="I1151" s="101" t="s">
        <v>37</v>
      </c>
      <c r="J1151" s="101" t="s">
        <v>6</v>
      </c>
    </row>
    <row r="1152" spans="1:10" s="115" customFormat="1" ht="48" customHeight="1" x14ac:dyDescent="0.25">
      <c r="A1152" s="123" t="s">
        <v>199</v>
      </c>
      <c r="B1152" s="9" t="s">
        <v>151</v>
      </c>
      <c r="C1152" s="123" t="s">
        <v>52</v>
      </c>
      <c r="D1152" s="123" t="s">
        <v>152</v>
      </c>
      <c r="E1152" s="146" t="s">
        <v>303</v>
      </c>
      <c r="F1152" s="146"/>
      <c r="G1152" s="10" t="s">
        <v>46</v>
      </c>
      <c r="H1152" s="13">
        <v>1</v>
      </c>
      <c r="I1152" s="11">
        <v>14.05</v>
      </c>
      <c r="J1152" s="11">
        <v>14.05</v>
      </c>
    </row>
    <row r="1153" spans="1:10" s="115" customFormat="1" ht="24" customHeight="1" x14ac:dyDescent="0.25">
      <c r="A1153" s="122" t="s">
        <v>201</v>
      </c>
      <c r="B1153" s="14" t="s">
        <v>308</v>
      </c>
      <c r="C1153" s="122" t="s">
        <v>52</v>
      </c>
      <c r="D1153" s="122" t="s">
        <v>309</v>
      </c>
      <c r="E1153" s="145" t="s">
        <v>204</v>
      </c>
      <c r="F1153" s="145"/>
      <c r="G1153" s="15" t="s">
        <v>205</v>
      </c>
      <c r="H1153" s="16">
        <v>0.06</v>
      </c>
      <c r="I1153" s="17">
        <v>19.37</v>
      </c>
      <c r="J1153" s="17">
        <v>1.1599999999999999</v>
      </c>
    </row>
    <row r="1154" spans="1:10" s="115" customFormat="1" ht="24" customHeight="1" x14ac:dyDescent="0.25">
      <c r="A1154" s="122" t="s">
        <v>201</v>
      </c>
      <c r="B1154" s="14" t="s">
        <v>314</v>
      </c>
      <c r="C1154" s="122" t="s">
        <v>52</v>
      </c>
      <c r="D1154" s="122" t="s">
        <v>315</v>
      </c>
      <c r="E1154" s="145" t="s">
        <v>204</v>
      </c>
      <c r="F1154" s="145"/>
      <c r="G1154" s="15" t="s">
        <v>205</v>
      </c>
      <c r="H1154" s="16">
        <v>0.06</v>
      </c>
      <c r="I1154" s="17">
        <v>14.96</v>
      </c>
      <c r="J1154" s="17">
        <v>0.89</v>
      </c>
    </row>
    <row r="1155" spans="1:10" s="115" customFormat="1" ht="24" customHeight="1" x14ac:dyDescent="0.25">
      <c r="A1155" s="120" t="s">
        <v>228</v>
      </c>
      <c r="B1155" s="21" t="s">
        <v>396</v>
      </c>
      <c r="C1155" s="120" t="s">
        <v>52</v>
      </c>
      <c r="D1155" s="120" t="s">
        <v>397</v>
      </c>
      <c r="E1155" s="144" t="s">
        <v>229</v>
      </c>
      <c r="F1155" s="144"/>
      <c r="G1155" s="22" t="s">
        <v>46</v>
      </c>
      <c r="H1155" s="23">
        <v>2</v>
      </c>
      <c r="I1155" s="24">
        <v>1.64</v>
      </c>
      <c r="J1155" s="24">
        <v>3.28</v>
      </c>
    </row>
    <row r="1156" spans="1:10" s="115" customFormat="1" ht="24" customHeight="1" x14ac:dyDescent="0.25">
      <c r="A1156" s="120" t="s">
        <v>228</v>
      </c>
      <c r="B1156" s="21" t="s">
        <v>412</v>
      </c>
      <c r="C1156" s="120" t="s">
        <v>52</v>
      </c>
      <c r="D1156" s="120" t="s">
        <v>413</v>
      </c>
      <c r="E1156" s="144" t="s">
        <v>229</v>
      </c>
      <c r="F1156" s="144"/>
      <c r="G1156" s="22" t="s">
        <v>46</v>
      </c>
      <c r="H1156" s="23">
        <v>1</v>
      </c>
      <c r="I1156" s="24">
        <v>7.75</v>
      </c>
      <c r="J1156" s="24">
        <v>7.75</v>
      </c>
    </row>
    <row r="1157" spans="1:10" s="115" customFormat="1" ht="36" customHeight="1" x14ac:dyDescent="0.25">
      <c r="A1157" s="120" t="s">
        <v>228</v>
      </c>
      <c r="B1157" s="21" t="s">
        <v>378</v>
      </c>
      <c r="C1157" s="120" t="s">
        <v>52</v>
      </c>
      <c r="D1157" s="120" t="s">
        <v>379</v>
      </c>
      <c r="E1157" s="144" t="s">
        <v>229</v>
      </c>
      <c r="F1157" s="144"/>
      <c r="G1157" s="22" t="s">
        <v>46</v>
      </c>
      <c r="H1157" s="23">
        <v>0.04</v>
      </c>
      <c r="I1157" s="24">
        <v>24.31</v>
      </c>
      <c r="J1157" s="24">
        <v>0.97</v>
      </c>
    </row>
    <row r="1158" spans="1:10" s="115" customFormat="1" x14ac:dyDescent="0.25">
      <c r="A1158" s="121"/>
      <c r="B1158" s="121"/>
      <c r="C1158" s="121"/>
      <c r="D1158" s="121"/>
      <c r="E1158" s="121" t="s">
        <v>212</v>
      </c>
      <c r="F1158" s="18">
        <v>0.72590148479849159</v>
      </c>
      <c r="G1158" s="121" t="s">
        <v>213</v>
      </c>
      <c r="H1158" s="18">
        <v>0.81</v>
      </c>
      <c r="I1158" s="121" t="s">
        <v>214</v>
      </c>
      <c r="J1158" s="18">
        <v>1.54</v>
      </c>
    </row>
    <row r="1159" spans="1:10" s="115" customFormat="1" x14ac:dyDescent="0.25">
      <c r="A1159" s="121"/>
      <c r="B1159" s="121"/>
      <c r="C1159" s="121"/>
      <c r="D1159" s="121"/>
      <c r="E1159" s="121" t="s">
        <v>215</v>
      </c>
      <c r="F1159" s="18">
        <v>3.07</v>
      </c>
      <c r="G1159" s="121"/>
      <c r="H1159" s="143" t="s">
        <v>216</v>
      </c>
      <c r="I1159" s="143"/>
      <c r="J1159" s="18">
        <v>17.12</v>
      </c>
    </row>
    <row r="1160" spans="1:10" s="115" customFormat="1" ht="30" customHeight="1" thickBot="1" x14ac:dyDescent="0.3">
      <c r="A1160" s="118"/>
      <c r="B1160" s="118"/>
      <c r="C1160" s="118"/>
      <c r="D1160" s="118"/>
      <c r="E1160" s="118"/>
      <c r="F1160" s="118"/>
      <c r="G1160" s="118" t="s">
        <v>217</v>
      </c>
      <c r="H1160" s="19">
        <v>29</v>
      </c>
      <c r="I1160" s="118" t="s">
        <v>218</v>
      </c>
      <c r="J1160" s="119">
        <v>496.48</v>
      </c>
    </row>
    <row r="1161" spans="1:10" s="115" customFormat="1" ht="0.9" customHeight="1" thickTop="1" x14ac:dyDescent="0.25">
      <c r="A1161" s="20"/>
      <c r="B1161" s="20"/>
      <c r="C1161" s="20"/>
      <c r="D1161" s="20"/>
      <c r="E1161" s="20"/>
      <c r="F1161" s="20"/>
      <c r="G1161" s="20"/>
      <c r="H1161" s="20"/>
      <c r="I1161" s="20"/>
      <c r="J1161" s="20"/>
    </row>
    <row r="1162" spans="1:10" s="115" customFormat="1" ht="18" customHeight="1" x14ac:dyDescent="0.25">
      <c r="A1162" s="116" t="s">
        <v>922</v>
      </c>
      <c r="B1162" s="101" t="s">
        <v>33</v>
      </c>
      <c r="C1162" s="116" t="s">
        <v>34</v>
      </c>
      <c r="D1162" s="116" t="s">
        <v>5</v>
      </c>
      <c r="E1162" s="142" t="s">
        <v>198</v>
      </c>
      <c r="F1162" s="142"/>
      <c r="G1162" s="102" t="s">
        <v>35</v>
      </c>
      <c r="H1162" s="101" t="s">
        <v>36</v>
      </c>
      <c r="I1162" s="101" t="s">
        <v>37</v>
      </c>
      <c r="J1162" s="101" t="s">
        <v>6</v>
      </c>
    </row>
    <row r="1163" spans="1:10" s="115" customFormat="1" ht="48" customHeight="1" x14ac:dyDescent="0.25">
      <c r="A1163" s="123" t="s">
        <v>199</v>
      </c>
      <c r="B1163" s="9" t="s">
        <v>153</v>
      </c>
      <c r="C1163" s="123" t="s">
        <v>52</v>
      </c>
      <c r="D1163" s="123" t="s">
        <v>154</v>
      </c>
      <c r="E1163" s="146" t="s">
        <v>303</v>
      </c>
      <c r="F1163" s="146"/>
      <c r="G1163" s="10" t="s">
        <v>46</v>
      </c>
      <c r="H1163" s="13">
        <v>1</v>
      </c>
      <c r="I1163" s="11">
        <v>29.18</v>
      </c>
      <c r="J1163" s="11">
        <v>29.18</v>
      </c>
    </row>
    <row r="1164" spans="1:10" s="115" customFormat="1" ht="24" customHeight="1" x14ac:dyDescent="0.25">
      <c r="A1164" s="122" t="s">
        <v>201</v>
      </c>
      <c r="B1164" s="14" t="s">
        <v>314</v>
      </c>
      <c r="C1164" s="122" t="s">
        <v>52</v>
      </c>
      <c r="D1164" s="122" t="s">
        <v>315</v>
      </c>
      <c r="E1164" s="145" t="s">
        <v>204</v>
      </c>
      <c r="F1164" s="145"/>
      <c r="G1164" s="15" t="s">
        <v>205</v>
      </c>
      <c r="H1164" s="16">
        <v>0.25</v>
      </c>
      <c r="I1164" s="17">
        <v>14.96</v>
      </c>
      <c r="J1164" s="17">
        <v>3.74</v>
      </c>
    </row>
    <row r="1165" spans="1:10" s="115" customFormat="1" ht="24" customHeight="1" x14ac:dyDescent="0.25">
      <c r="A1165" s="122" t="s">
        <v>201</v>
      </c>
      <c r="B1165" s="14" t="s">
        <v>308</v>
      </c>
      <c r="C1165" s="122" t="s">
        <v>52</v>
      </c>
      <c r="D1165" s="122" t="s">
        <v>309</v>
      </c>
      <c r="E1165" s="145" t="s">
        <v>204</v>
      </c>
      <c r="F1165" s="145"/>
      <c r="G1165" s="15" t="s">
        <v>205</v>
      </c>
      <c r="H1165" s="16">
        <v>0.25</v>
      </c>
      <c r="I1165" s="17">
        <v>19.37</v>
      </c>
      <c r="J1165" s="17">
        <v>4.84</v>
      </c>
    </row>
    <row r="1166" spans="1:10" s="115" customFormat="1" ht="24" customHeight="1" x14ac:dyDescent="0.25">
      <c r="A1166" s="120" t="s">
        <v>228</v>
      </c>
      <c r="B1166" s="21" t="s">
        <v>404</v>
      </c>
      <c r="C1166" s="120" t="s">
        <v>52</v>
      </c>
      <c r="D1166" s="120" t="s">
        <v>405</v>
      </c>
      <c r="E1166" s="144" t="s">
        <v>229</v>
      </c>
      <c r="F1166" s="144"/>
      <c r="G1166" s="22" t="s">
        <v>46</v>
      </c>
      <c r="H1166" s="23">
        <v>2</v>
      </c>
      <c r="I1166" s="24">
        <v>2.3199999999999998</v>
      </c>
      <c r="J1166" s="24">
        <v>4.6399999999999997</v>
      </c>
    </row>
    <row r="1167" spans="1:10" s="115" customFormat="1" ht="24" customHeight="1" x14ac:dyDescent="0.25">
      <c r="A1167" s="120" t="s">
        <v>228</v>
      </c>
      <c r="B1167" s="21" t="s">
        <v>414</v>
      </c>
      <c r="C1167" s="120" t="s">
        <v>52</v>
      </c>
      <c r="D1167" s="120" t="s">
        <v>415</v>
      </c>
      <c r="E1167" s="144" t="s">
        <v>229</v>
      </c>
      <c r="F1167" s="144"/>
      <c r="G1167" s="22" t="s">
        <v>46</v>
      </c>
      <c r="H1167" s="23">
        <v>1</v>
      </c>
      <c r="I1167" s="24">
        <v>14.51</v>
      </c>
      <c r="J1167" s="24">
        <v>14.51</v>
      </c>
    </row>
    <row r="1168" spans="1:10" s="115" customFormat="1" ht="36" customHeight="1" x14ac:dyDescent="0.25">
      <c r="A1168" s="120" t="s">
        <v>228</v>
      </c>
      <c r="B1168" s="21" t="s">
        <v>378</v>
      </c>
      <c r="C1168" s="120" t="s">
        <v>52</v>
      </c>
      <c r="D1168" s="120" t="s">
        <v>379</v>
      </c>
      <c r="E1168" s="144" t="s">
        <v>229</v>
      </c>
      <c r="F1168" s="144"/>
      <c r="G1168" s="22" t="s">
        <v>46</v>
      </c>
      <c r="H1168" s="23">
        <v>0.06</v>
      </c>
      <c r="I1168" s="24">
        <v>24.31</v>
      </c>
      <c r="J1168" s="24">
        <v>1.45</v>
      </c>
    </row>
    <row r="1169" spans="1:10" s="115" customFormat="1" x14ac:dyDescent="0.25">
      <c r="A1169" s="121"/>
      <c r="B1169" s="121"/>
      <c r="C1169" s="121"/>
      <c r="D1169" s="121"/>
      <c r="E1169" s="121" t="s">
        <v>212</v>
      </c>
      <c r="F1169" s="18">
        <v>3.0403016733443318</v>
      </c>
      <c r="G1169" s="121" t="s">
        <v>213</v>
      </c>
      <c r="H1169" s="18">
        <v>3.41</v>
      </c>
      <c r="I1169" s="121" t="s">
        <v>214</v>
      </c>
      <c r="J1169" s="18">
        <v>6.45</v>
      </c>
    </row>
    <row r="1170" spans="1:10" s="115" customFormat="1" x14ac:dyDescent="0.25">
      <c r="A1170" s="121"/>
      <c r="B1170" s="121"/>
      <c r="C1170" s="121"/>
      <c r="D1170" s="121"/>
      <c r="E1170" s="121" t="s">
        <v>215</v>
      </c>
      <c r="F1170" s="18">
        <v>6.38</v>
      </c>
      <c r="G1170" s="121"/>
      <c r="H1170" s="143" t="s">
        <v>216</v>
      </c>
      <c r="I1170" s="143"/>
      <c r="J1170" s="18">
        <v>35.56</v>
      </c>
    </row>
    <row r="1171" spans="1:10" s="115" customFormat="1" ht="30" customHeight="1" thickBot="1" x14ac:dyDescent="0.3">
      <c r="A1171" s="118"/>
      <c r="B1171" s="118"/>
      <c r="C1171" s="118"/>
      <c r="D1171" s="118"/>
      <c r="E1171" s="118"/>
      <c r="F1171" s="118"/>
      <c r="G1171" s="118" t="s">
        <v>217</v>
      </c>
      <c r="H1171" s="19">
        <v>8</v>
      </c>
      <c r="I1171" s="118" t="s">
        <v>218</v>
      </c>
      <c r="J1171" s="119">
        <v>284.48</v>
      </c>
    </row>
    <row r="1172" spans="1:10" s="115" customFormat="1" ht="0.9" customHeight="1" thickTop="1" x14ac:dyDescent="0.25">
      <c r="A1172" s="20"/>
      <c r="B1172" s="20"/>
      <c r="C1172" s="20"/>
      <c r="D1172" s="20"/>
      <c r="E1172" s="20"/>
      <c r="F1172" s="20"/>
      <c r="G1172" s="20"/>
      <c r="H1172" s="20"/>
      <c r="I1172" s="20"/>
      <c r="J1172" s="20"/>
    </row>
    <row r="1173" spans="1:10" s="115" customFormat="1" ht="18" customHeight="1" x14ac:dyDescent="0.25">
      <c r="A1173" s="116" t="s">
        <v>923</v>
      </c>
      <c r="B1173" s="101" t="s">
        <v>33</v>
      </c>
      <c r="C1173" s="116" t="s">
        <v>34</v>
      </c>
      <c r="D1173" s="116" t="s">
        <v>5</v>
      </c>
      <c r="E1173" s="142" t="s">
        <v>198</v>
      </c>
      <c r="F1173" s="142"/>
      <c r="G1173" s="102" t="s">
        <v>35</v>
      </c>
      <c r="H1173" s="101" t="s">
        <v>36</v>
      </c>
      <c r="I1173" s="101" t="s">
        <v>37</v>
      </c>
      <c r="J1173" s="101" t="s">
        <v>6</v>
      </c>
    </row>
    <row r="1174" spans="1:10" s="115" customFormat="1" ht="36" customHeight="1" x14ac:dyDescent="0.25">
      <c r="A1174" s="123" t="s">
        <v>199</v>
      </c>
      <c r="B1174" s="9" t="s">
        <v>157</v>
      </c>
      <c r="C1174" s="123" t="s">
        <v>52</v>
      </c>
      <c r="D1174" s="123" t="s">
        <v>158</v>
      </c>
      <c r="E1174" s="146" t="s">
        <v>303</v>
      </c>
      <c r="F1174" s="146"/>
      <c r="G1174" s="10" t="s">
        <v>45</v>
      </c>
      <c r="H1174" s="13">
        <v>1</v>
      </c>
      <c r="I1174" s="11">
        <v>23.17</v>
      </c>
      <c r="J1174" s="11">
        <v>23.17</v>
      </c>
    </row>
    <row r="1175" spans="1:10" s="115" customFormat="1" ht="24" customHeight="1" x14ac:dyDescent="0.25">
      <c r="A1175" s="122" t="s">
        <v>201</v>
      </c>
      <c r="B1175" s="14" t="s">
        <v>314</v>
      </c>
      <c r="C1175" s="122" t="s">
        <v>52</v>
      </c>
      <c r="D1175" s="122" t="s">
        <v>315</v>
      </c>
      <c r="E1175" s="145" t="s">
        <v>204</v>
      </c>
      <c r="F1175" s="145"/>
      <c r="G1175" s="15" t="s">
        <v>205</v>
      </c>
      <c r="H1175" s="16">
        <v>0.38</v>
      </c>
      <c r="I1175" s="17">
        <v>14.96</v>
      </c>
      <c r="J1175" s="17">
        <v>5.68</v>
      </c>
    </row>
    <row r="1176" spans="1:10" s="115" customFormat="1" ht="24" customHeight="1" x14ac:dyDescent="0.25">
      <c r="A1176" s="122" t="s">
        <v>201</v>
      </c>
      <c r="B1176" s="14" t="s">
        <v>308</v>
      </c>
      <c r="C1176" s="122" t="s">
        <v>52</v>
      </c>
      <c r="D1176" s="122" t="s">
        <v>309</v>
      </c>
      <c r="E1176" s="145" t="s">
        <v>204</v>
      </c>
      <c r="F1176" s="145"/>
      <c r="G1176" s="15" t="s">
        <v>205</v>
      </c>
      <c r="H1176" s="16">
        <v>0.38</v>
      </c>
      <c r="I1176" s="17">
        <v>19.37</v>
      </c>
      <c r="J1176" s="17">
        <v>7.36</v>
      </c>
    </row>
    <row r="1177" spans="1:10" s="115" customFormat="1" ht="24" customHeight="1" x14ac:dyDescent="0.25">
      <c r="A1177" s="120" t="s">
        <v>228</v>
      </c>
      <c r="B1177" s="21" t="s">
        <v>370</v>
      </c>
      <c r="C1177" s="120" t="s">
        <v>52</v>
      </c>
      <c r="D1177" s="120" t="s">
        <v>371</v>
      </c>
      <c r="E1177" s="144" t="s">
        <v>229</v>
      </c>
      <c r="F1177" s="144"/>
      <c r="G1177" s="22" t="s">
        <v>46</v>
      </c>
      <c r="H1177" s="23">
        <v>1.0800000000000001E-2</v>
      </c>
      <c r="I1177" s="24">
        <v>66.39</v>
      </c>
      <c r="J1177" s="24">
        <v>0.71</v>
      </c>
    </row>
    <row r="1178" spans="1:10" s="115" customFormat="1" ht="24" customHeight="1" x14ac:dyDescent="0.25">
      <c r="A1178" s="120" t="s">
        <v>228</v>
      </c>
      <c r="B1178" s="21" t="s">
        <v>366</v>
      </c>
      <c r="C1178" s="120" t="s">
        <v>52</v>
      </c>
      <c r="D1178" s="120" t="s">
        <v>367</v>
      </c>
      <c r="E1178" s="144" t="s">
        <v>229</v>
      </c>
      <c r="F1178" s="144"/>
      <c r="G1178" s="22" t="s">
        <v>46</v>
      </c>
      <c r="H1178" s="23">
        <v>0.127</v>
      </c>
      <c r="I1178" s="24">
        <v>1.93</v>
      </c>
      <c r="J1178" s="24">
        <v>0.24</v>
      </c>
    </row>
    <row r="1179" spans="1:10" s="115" customFormat="1" ht="24" customHeight="1" x14ac:dyDescent="0.25">
      <c r="A1179" s="120" t="s">
        <v>228</v>
      </c>
      <c r="B1179" s="21" t="s">
        <v>368</v>
      </c>
      <c r="C1179" s="120" t="s">
        <v>52</v>
      </c>
      <c r="D1179" s="120" t="s">
        <v>369</v>
      </c>
      <c r="E1179" s="144" t="s">
        <v>229</v>
      </c>
      <c r="F1179" s="144"/>
      <c r="G1179" s="22" t="s">
        <v>46</v>
      </c>
      <c r="H1179" s="23">
        <v>1.6299999999999999E-2</v>
      </c>
      <c r="I1179" s="24">
        <v>57.66</v>
      </c>
      <c r="J1179" s="24">
        <v>0.93</v>
      </c>
    </row>
    <row r="1180" spans="1:10" s="115" customFormat="1" ht="24" customHeight="1" x14ac:dyDescent="0.25">
      <c r="A1180" s="120" t="s">
        <v>228</v>
      </c>
      <c r="B1180" s="21" t="s">
        <v>418</v>
      </c>
      <c r="C1180" s="120" t="s">
        <v>52</v>
      </c>
      <c r="D1180" s="120" t="s">
        <v>419</v>
      </c>
      <c r="E1180" s="144" t="s">
        <v>229</v>
      </c>
      <c r="F1180" s="144"/>
      <c r="G1180" s="22" t="s">
        <v>45</v>
      </c>
      <c r="H1180" s="23">
        <v>1.05</v>
      </c>
      <c r="I1180" s="24">
        <v>7.86</v>
      </c>
      <c r="J1180" s="24">
        <v>8.25</v>
      </c>
    </row>
    <row r="1181" spans="1:10" s="115" customFormat="1" x14ac:dyDescent="0.25">
      <c r="A1181" s="121"/>
      <c r="B1181" s="121"/>
      <c r="C1181" s="121"/>
      <c r="D1181" s="121"/>
      <c r="E1181" s="121" t="s">
        <v>212</v>
      </c>
      <c r="F1181" s="18">
        <v>4.6193730850813104</v>
      </c>
      <c r="G1181" s="121" t="s">
        <v>213</v>
      </c>
      <c r="H1181" s="18">
        <v>5.18</v>
      </c>
      <c r="I1181" s="121" t="s">
        <v>214</v>
      </c>
      <c r="J1181" s="18">
        <v>9.8000000000000007</v>
      </c>
    </row>
    <row r="1182" spans="1:10" s="115" customFormat="1" x14ac:dyDescent="0.25">
      <c r="A1182" s="121"/>
      <c r="B1182" s="121"/>
      <c r="C1182" s="121"/>
      <c r="D1182" s="121"/>
      <c r="E1182" s="121" t="s">
        <v>215</v>
      </c>
      <c r="F1182" s="18">
        <v>5.07</v>
      </c>
      <c r="G1182" s="121"/>
      <c r="H1182" s="143" t="s">
        <v>216</v>
      </c>
      <c r="I1182" s="143"/>
      <c r="J1182" s="18">
        <v>28.24</v>
      </c>
    </row>
    <row r="1183" spans="1:10" s="115" customFormat="1" ht="30" customHeight="1" thickBot="1" x14ac:dyDescent="0.3">
      <c r="A1183" s="118"/>
      <c r="B1183" s="118"/>
      <c r="C1183" s="118"/>
      <c r="D1183" s="118"/>
      <c r="E1183" s="118"/>
      <c r="F1183" s="118"/>
      <c r="G1183" s="118" t="s">
        <v>217</v>
      </c>
      <c r="H1183" s="19">
        <v>7.72</v>
      </c>
      <c r="I1183" s="118" t="s">
        <v>218</v>
      </c>
      <c r="J1183" s="119">
        <v>218.01</v>
      </c>
    </row>
    <row r="1184" spans="1:10" s="115" customFormat="1" ht="0.9" customHeight="1" thickTop="1" x14ac:dyDescent="0.25">
      <c r="A1184" s="20"/>
      <c r="B1184" s="20"/>
      <c r="C1184" s="20"/>
      <c r="D1184" s="20"/>
      <c r="E1184" s="20"/>
      <c r="F1184" s="20"/>
      <c r="G1184" s="20"/>
      <c r="H1184" s="20"/>
      <c r="I1184" s="20"/>
      <c r="J1184" s="20"/>
    </row>
    <row r="1185" spans="1:10" s="115" customFormat="1" ht="18" customHeight="1" x14ac:dyDescent="0.25">
      <c r="A1185" s="116" t="s">
        <v>924</v>
      </c>
      <c r="B1185" s="101" t="s">
        <v>33</v>
      </c>
      <c r="C1185" s="116" t="s">
        <v>34</v>
      </c>
      <c r="D1185" s="116" t="s">
        <v>5</v>
      </c>
      <c r="E1185" s="142" t="s">
        <v>198</v>
      </c>
      <c r="F1185" s="142"/>
      <c r="G1185" s="102" t="s">
        <v>35</v>
      </c>
      <c r="H1185" s="101" t="s">
        <v>36</v>
      </c>
      <c r="I1185" s="101" t="s">
        <v>37</v>
      </c>
      <c r="J1185" s="101" t="s">
        <v>6</v>
      </c>
    </row>
    <row r="1186" spans="1:10" s="115" customFormat="1" ht="48" customHeight="1" x14ac:dyDescent="0.25">
      <c r="A1186" s="123" t="s">
        <v>199</v>
      </c>
      <c r="B1186" s="9" t="s">
        <v>731</v>
      </c>
      <c r="C1186" s="123" t="s">
        <v>52</v>
      </c>
      <c r="D1186" s="123" t="s">
        <v>732</v>
      </c>
      <c r="E1186" s="146" t="s">
        <v>303</v>
      </c>
      <c r="F1186" s="146"/>
      <c r="G1186" s="10" t="s">
        <v>46</v>
      </c>
      <c r="H1186" s="13">
        <v>1</v>
      </c>
      <c r="I1186" s="11">
        <v>226.26</v>
      </c>
      <c r="J1186" s="11">
        <v>226.26</v>
      </c>
    </row>
    <row r="1187" spans="1:10" s="115" customFormat="1" ht="36" customHeight="1" x14ac:dyDescent="0.25">
      <c r="A1187" s="122" t="s">
        <v>201</v>
      </c>
      <c r="B1187" s="14" t="s">
        <v>326</v>
      </c>
      <c r="C1187" s="122" t="s">
        <v>52</v>
      </c>
      <c r="D1187" s="122" t="s">
        <v>327</v>
      </c>
      <c r="E1187" s="145" t="s">
        <v>223</v>
      </c>
      <c r="F1187" s="145"/>
      <c r="G1187" s="15" t="s">
        <v>58</v>
      </c>
      <c r="H1187" s="16">
        <v>2.23E-2</v>
      </c>
      <c r="I1187" s="17">
        <v>364.98</v>
      </c>
      <c r="J1187" s="17">
        <v>8.1300000000000008</v>
      </c>
    </row>
    <row r="1188" spans="1:10" s="115" customFormat="1" ht="36" customHeight="1" x14ac:dyDescent="0.25">
      <c r="A1188" s="122" t="s">
        <v>201</v>
      </c>
      <c r="B1188" s="14" t="s">
        <v>733</v>
      </c>
      <c r="C1188" s="122" t="s">
        <v>52</v>
      </c>
      <c r="D1188" s="122" t="s">
        <v>734</v>
      </c>
      <c r="E1188" s="145" t="s">
        <v>223</v>
      </c>
      <c r="F1188" s="145"/>
      <c r="G1188" s="15" t="s">
        <v>58</v>
      </c>
      <c r="H1188" s="16">
        <v>1.32E-2</v>
      </c>
      <c r="I1188" s="17">
        <v>2704.76</v>
      </c>
      <c r="J1188" s="17">
        <v>35.700000000000003</v>
      </c>
    </row>
    <row r="1189" spans="1:10" s="115" customFormat="1" ht="24" customHeight="1" x14ac:dyDescent="0.25">
      <c r="A1189" s="122" t="s">
        <v>201</v>
      </c>
      <c r="B1189" s="14" t="s">
        <v>420</v>
      </c>
      <c r="C1189" s="122" t="s">
        <v>52</v>
      </c>
      <c r="D1189" s="122" t="s">
        <v>421</v>
      </c>
      <c r="E1189" s="145" t="s">
        <v>285</v>
      </c>
      <c r="F1189" s="145"/>
      <c r="G1189" s="15" t="s">
        <v>44</v>
      </c>
      <c r="H1189" s="16">
        <v>0.35</v>
      </c>
      <c r="I1189" s="17">
        <v>4.57</v>
      </c>
      <c r="J1189" s="17">
        <v>1.59</v>
      </c>
    </row>
    <row r="1190" spans="1:10" s="115" customFormat="1" ht="36" customHeight="1" x14ac:dyDescent="0.25">
      <c r="A1190" s="122" t="s">
        <v>201</v>
      </c>
      <c r="B1190" s="14" t="s">
        <v>422</v>
      </c>
      <c r="C1190" s="122" t="s">
        <v>52</v>
      </c>
      <c r="D1190" s="122" t="s">
        <v>423</v>
      </c>
      <c r="E1190" s="145" t="s">
        <v>204</v>
      </c>
      <c r="F1190" s="145"/>
      <c r="G1190" s="15" t="s">
        <v>58</v>
      </c>
      <c r="H1190" s="16">
        <v>1.1000000000000001E-3</v>
      </c>
      <c r="I1190" s="17">
        <v>387.44</v>
      </c>
      <c r="J1190" s="17">
        <v>0.42</v>
      </c>
    </row>
    <row r="1191" spans="1:10" s="115" customFormat="1" ht="36" customHeight="1" x14ac:dyDescent="0.25">
      <c r="A1191" s="122" t="s">
        <v>201</v>
      </c>
      <c r="B1191" s="14" t="s">
        <v>424</v>
      </c>
      <c r="C1191" s="122" t="s">
        <v>52</v>
      </c>
      <c r="D1191" s="122" t="s">
        <v>425</v>
      </c>
      <c r="E1191" s="145" t="s">
        <v>204</v>
      </c>
      <c r="F1191" s="145"/>
      <c r="G1191" s="15" t="s">
        <v>58</v>
      </c>
      <c r="H1191" s="16">
        <v>6.0600000000000001E-2</v>
      </c>
      <c r="I1191" s="17">
        <v>592.05999999999995</v>
      </c>
      <c r="J1191" s="17">
        <v>35.869999999999997</v>
      </c>
    </row>
    <row r="1192" spans="1:10" s="115" customFormat="1" ht="24" customHeight="1" x14ac:dyDescent="0.25">
      <c r="A1192" s="122" t="s">
        <v>201</v>
      </c>
      <c r="B1192" s="14" t="s">
        <v>224</v>
      </c>
      <c r="C1192" s="122" t="s">
        <v>52</v>
      </c>
      <c r="D1192" s="122" t="s">
        <v>225</v>
      </c>
      <c r="E1192" s="145" t="s">
        <v>204</v>
      </c>
      <c r="F1192" s="145"/>
      <c r="G1192" s="15" t="s">
        <v>205</v>
      </c>
      <c r="H1192" s="16">
        <v>3.1503000000000001</v>
      </c>
      <c r="I1192" s="17">
        <v>15.35</v>
      </c>
      <c r="J1192" s="17">
        <v>48.35</v>
      </c>
    </row>
    <row r="1193" spans="1:10" s="115" customFormat="1" ht="24" customHeight="1" x14ac:dyDescent="0.25">
      <c r="A1193" s="122" t="s">
        <v>201</v>
      </c>
      <c r="B1193" s="14" t="s">
        <v>278</v>
      </c>
      <c r="C1193" s="122" t="s">
        <v>52</v>
      </c>
      <c r="D1193" s="122" t="s">
        <v>279</v>
      </c>
      <c r="E1193" s="145" t="s">
        <v>204</v>
      </c>
      <c r="F1193" s="145"/>
      <c r="G1193" s="15" t="s">
        <v>205</v>
      </c>
      <c r="H1193" s="16">
        <v>3.1503000000000001</v>
      </c>
      <c r="I1193" s="17">
        <v>19.850000000000001</v>
      </c>
      <c r="J1193" s="17">
        <v>62.53</v>
      </c>
    </row>
    <row r="1194" spans="1:10" s="115" customFormat="1" ht="24" customHeight="1" x14ac:dyDescent="0.25">
      <c r="A1194" s="120" t="s">
        <v>228</v>
      </c>
      <c r="B1194" s="21" t="s">
        <v>735</v>
      </c>
      <c r="C1194" s="120" t="s">
        <v>52</v>
      </c>
      <c r="D1194" s="120" t="s">
        <v>736</v>
      </c>
      <c r="E1194" s="144" t="s">
        <v>229</v>
      </c>
      <c r="F1194" s="144"/>
      <c r="G1194" s="22" t="s">
        <v>46</v>
      </c>
      <c r="H1194" s="23">
        <v>17.445599999999999</v>
      </c>
      <c r="I1194" s="24">
        <v>1.93</v>
      </c>
      <c r="J1194" s="24">
        <v>33.67</v>
      </c>
    </row>
    <row r="1195" spans="1:10" s="115" customFormat="1" x14ac:dyDescent="0.25">
      <c r="A1195" s="121"/>
      <c r="B1195" s="121"/>
      <c r="C1195" s="121"/>
      <c r="D1195" s="121"/>
      <c r="E1195" s="121" t="s">
        <v>212</v>
      </c>
      <c r="F1195" s="18">
        <v>49.045486683950038</v>
      </c>
      <c r="G1195" s="121" t="s">
        <v>213</v>
      </c>
      <c r="H1195" s="18">
        <v>55</v>
      </c>
      <c r="I1195" s="121" t="s">
        <v>214</v>
      </c>
      <c r="J1195" s="18">
        <v>104.05</v>
      </c>
    </row>
    <row r="1196" spans="1:10" s="115" customFormat="1" x14ac:dyDescent="0.25">
      <c r="A1196" s="121"/>
      <c r="B1196" s="121"/>
      <c r="C1196" s="121"/>
      <c r="D1196" s="121"/>
      <c r="E1196" s="121" t="s">
        <v>215</v>
      </c>
      <c r="F1196" s="18">
        <v>49.52</v>
      </c>
      <c r="G1196" s="121"/>
      <c r="H1196" s="143" t="s">
        <v>216</v>
      </c>
      <c r="I1196" s="143"/>
      <c r="J1196" s="18">
        <v>275.77999999999997</v>
      </c>
    </row>
    <row r="1197" spans="1:10" s="115" customFormat="1" ht="30" customHeight="1" thickBot="1" x14ac:dyDescent="0.3">
      <c r="A1197" s="118"/>
      <c r="B1197" s="118"/>
      <c r="C1197" s="118"/>
      <c r="D1197" s="118"/>
      <c r="E1197" s="118"/>
      <c r="F1197" s="118"/>
      <c r="G1197" s="118" t="s">
        <v>217</v>
      </c>
      <c r="H1197" s="19">
        <v>1</v>
      </c>
      <c r="I1197" s="118" t="s">
        <v>218</v>
      </c>
      <c r="J1197" s="119">
        <v>275.77999999999997</v>
      </c>
    </row>
    <row r="1198" spans="1:10" s="115" customFormat="1" ht="0.9" customHeight="1" thickTop="1" x14ac:dyDescent="0.25">
      <c r="A1198" s="20"/>
      <c r="B1198" s="20"/>
      <c r="C1198" s="20"/>
      <c r="D1198" s="20"/>
      <c r="E1198" s="20"/>
      <c r="F1198" s="20"/>
      <c r="G1198" s="20"/>
      <c r="H1198" s="20"/>
      <c r="I1198" s="20"/>
      <c r="J1198" s="20"/>
    </row>
    <row r="1199" spans="1:10" s="115" customFormat="1" ht="18" customHeight="1" x14ac:dyDescent="0.25">
      <c r="A1199" s="116" t="s">
        <v>925</v>
      </c>
      <c r="B1199" s="101" t="s">
        <v>33</v>
      </c>
      <c r="C1199" s="116" t="s">
        <v>34</v>
      </c>
      <c r="D1199" s="116" t="s">
        <v>5</v>
      </c>
      <c r="E1199" s="142" t="s">
        <v>198</v>
      </c>
      <c r="F1199" s="142"/>
      <c r="G1199" s="102" t="s">
        <v>35</v>
      </c>
      <c r="H1199" s="101" t="s">
        <v>36</v>
      </c>
      <c r="I1199" s="101" t="s">
        <v>37</v>
      </c>
      <c r="J1199" s="101" t="s">
        <v>6</v>
      </c>
    </row>
    <row r="1200" spans="1:10" s="115" customFormat="1" ht="36" customHeight="1" x14ac:dyDescent="0.25">
      <c r="A1200" s="123" t="s">
        <v>199</v>
      </c>
      <c r="B1200" s="9" t="s">
        <v>1757</v>
      </c>
      <c r="C1200" s="123" t="s">
        <v>52</v>
      </c>
      <c r="D1200" s="123" t="s">
        <v>1758</v>
      </c>
      <c r="E1200" s="146" t="s">
        <v>303</v>
      </c>
      <c r="F1200" s="146"/>
      <c r="G1200" s="10" t="s">
        <v>46</v>
      </c>
      <c r="H1200" s="13">
        <v>1</v>
      </c>
      <c r="I1200" s="11">
        <v>356.33</v>
      </c>
      <c r="J1200" s="11">
        <v>356.33</v>
      </c>
    </row>
    <row r="1201" spans="1:10" s="115" customFormat="1" ht="60" customHeight="1" x14ac:dyDescent="0.25">
      <c r="A1201" s="122" t="s">
        <v>201</v>
      </c>
      <c r="B1201" s="14" t="s">
        <v>716</v>
      </c>
      <c r="C1201" s="122" t="s">
        <v>52</v>
      </c>
      <c r="D1201" s="122" t="s">
        <v>717</v>
      </c>
      <c r="E1201" s="145" t="s">
        <v>251</v>
      </c>
      <c r="F1201" s="145"/>
      <c r="G1201" s="15" t="s">
        <v>255</v>
      </c>
      <c r="H1201" s="16">
        <v>8.6999999999999994E-3</v>
      </c>
      <c r="I1201" s="17">
        <v>105.5</v>
      </c>
      <c r="J1201" s="17">
        <v>0.91</v>
      </c>
    </row>
    <row r="1202" spans="1:10" s="115" customFormat="1" ht="60" customHeight="1" x14ac:dyDescent="0.25">
      <c r="A1202" s="122" t="s">
        <v>201</v>
      </c>
      <c r="B1202" s="14" t="s">
        <v>718</v>
      </c>
      <c r="C1202" s="122" t="s">
        <v>52</v>
      </c>
      <c r="D1202" s="122" t="s">
        <v>719</v>
      </c>
      <c r="E1202" s="145" t="s">
        <v>251</v>
      </c>
      <c r="F1202" s="145"/>
      <c r="G1202" s="15" t="s">
        <v>252</v>
      </c>
      <c r="H1202" s="16">
        <v>2.9399999999999999E-2</v>
      </c>
      <c r="I1202" s="17">
        <v>44.32</v>
      </c>
      <c r="J1202" s="17">
        <v>1.3</v>
      </c>
    </row>
    <row r="1203" spans="1:10" s="115" customFormat="1" ht="36" customHeight="1" x14ac:dyDescent="0.25">
      <c r="A1203" s="122" t="s">
        <v>201</v>
      </c>
      <c r="B1203" s="14" t="s">
        <v>326</v>
      </c>
      <c r="C1203" s="122" t="s">
        <v>52</v>
      </c>
      <c r="D1203" s="122" t="s">
        <v>327</v>
      </c>
      <c r="E1203" s="145" t="s">
        <v>223</v>
      </c>
      <c r="F1203" s="145"/>
      <c r="G1203" s="15" t="s">
        <v>58</v>
      </c>
      <c r="H1203" s="16">
        <v>7.4399999999999994E-2</v>
      </c>
      <c r="I1203" s="17">
        <v>364.98</v>
      </c>
      <c r="J1203" s="17">
        <v>27.15</v>
      </c>
    </row>
    <row r="1204" spans="1:10" s="115" customFormat="1" ht="36" customHeight="1" x14ac:dyDescent="0.25">
      <c r="A1204" s="122" t="s">
        <v>201</v>
      </c>
      <c r="B1204" s="14" t="s">
        <v>1851</v>
      </c>
      <c r="C1204" s="122" t="s">
        <v>52</v>
      </c>
      <c r="D1204" s="122" t="s">
        <v>1852</v>
      </c>
      <c r="E1204" s="145" t="s">
        <v>223</v>
      </c>
      <c r="F1204" s="145"/>
      <c r="G1204" s="15" t="s">
        <v>58</v>
      </c>
      <c r="H1204" s="16">
        <v>4.48E-2</v>
      </c>
      <c r="I1204" s="17">
        <v>1958.56</v>
      </c>
      <c r="J1204" s="17">
        <v>87.74</v>
      </c>
    </row>
    <row r="1205" spans="1:10" s="115" customFormat="1" ht="24" customHeight="1" x14ac:dyDescent="0.25">
      <c r="A1205" s="122" t="s">
        <v>201</v>
      </c>
      <c r="B1205" s="14" t="s">
        <v>420</v>
      </c>
      <c r="C1205" s="122" t="s">
        <v>52</v>
      </c>
      <c r="D1205" s="122" t="s">
        <v>421</v>
      </c>
      <c r="E1205" s="145" t="s">
        <v>285</v>
      </c>
      <c r="F1205" s="145"/>
      <c r="G1205" s="15" t="s">
        <v>44</v>
      </c>
      <c r="H1205" s="16">
        <v>0.81</v>
      </c>
      <c r="I1205" s="17">
        <v>4.57</v>
      </c>
      <c r="J1205" s="17">
        <v>3.7</v>
      </c>
    </row>
    <row r="1206" spans="1:10" s="115" customFormat="1" ht="36" customHeight="1" x14ac:dyDescent="0.25">
      <c r="A1206" s="122" t="s">
        <v>201</v>
      </c>
      <c r="B1206" s="14" t="s">
        <v>422</v>
      </c>
      <c r="C1206" s="122" t="s">
        <v>52</v>
      </c>
      <c r="D1206" s="122" t="s">
        <v>423</v>
      </c>
      <c r="E1206" s="145" t="s">
        <v>204</v>
      </c>
      <c r="F1206" s="145"/>
      <c r="G1206" s="15" t="s">
        <v>58</v>
      </c>
      <c r="H1206" s="16">
        <v>1.4E-3</v>
      </c>
      <c r="I1206" s="17">
        <v>387.44</v>
      </c>
      <c r="J1206" s="17">
        <v>0.54</v>
      </c>
    </row>
    <row r="1207" spans="1:10" s="115" customFormat="1" ht="36" customHeight="1" x14ac:dyDescent="0.25">
      <c r="A1207" s="122" t="s">
        <v>201</v>
      </c>
      <c r="B1207" s="14" t="s">
        <v>424</v>
      </c>
      <c r="C1207" s="122" t="s">
        <v>52</v>
      </c>
      <c r="D1207" s="122" t="s">
        <v>425</v>
      </c>
      <c r="E1207" s="145" t="s">
        <v>204</v>
      </c>
      <c r="F1207" s="145"/>
      <c r="G1207" s="15" t="s">
        <v>58</v>
      </c>
      <c r="H1207" s="16">
        <v>7.2800000000000004E-2</v>
      </c>
      <c r="I1207" s="17">
        <v>592.05999999999995</v>
      </c>
      <c r="J1207" s="17">
        <v>43.1</v>
      </c>
    </row>
    <row r="1208" spans="1:10" s="115" customFormat="1" ht="24" customHeight="1" x14ac:dyDescent="0.25">
      <c r="A1208" s="122" t="s">
        <v>201</v>
      </c>
      <c r="B1208" s="14" t="s">
        <v>278</v>
      </c>
      <c r="C1208" s="122" t="s">
        <v>52</v>
      </c>
      <c r="D1208" s="122" t="s">
        <v>279</v>
      </c>
      <c r="E1208" s="145" t="s">
        <v>204</v>
      </c>
      <c r="F1208" s="145"/>
      <c r="G1208" s="15" t="s">
        <v>205</v>
      </c>
      <c r="H1208" s="16">
        <v>4.2229999999999999</v>
      </c>
      <c r="I1208" s="17">
        <v>19.850000000000001</v>
      </c>
      <c r="J1208" s="17">
        <v>83.82</v>
      </c>
    </row>
    <row r="1209" spans="1:10" s="115" customFormat="1" ht="24" customHeight="1" x14ac:dyDescent="0.25">
      <c r="A1209" s="122" t="s">
        <v>201</v>
      </c>
      <c r="B1209" s="14" t="s">
        <v>224</v>
      </c>
      <c r="C1209" s="122" t="s">
        <v>52</v>
      </c>
      <c r="D1209" s="122" t="s">
        <v>225</v>
      </c>
      <c r="E1209" s="145" t="s">
        <v>204</v>
      </c>
      <c r="F1209" s="145"/>
      <c r="G1209" s="15" t="s">
        <v>205</v>
      </c>
      <c r="H1209" s="16">
        <v>4.2229999999999999</v>
      </c>
      <c r="I1209" s="17">
        <v>15.35</v>
      </c>
      <c r="J1209" s="17">
        <v>64.819999999999993</v>
      </c>
    </row>
    <row r="1210" spans="1:10" s="115" customFormat="1" ht="24" customHeight="1" x14ac:dyDescent="0.25">
      <c r="A1210" s="120" t="s">
        <v>228</v>
      </c>
      <c r="B1210" s="21" t="s">
        <v>735</v>
      </c>
      <c r="C1210" s="120" t="s">
        <v>52</v>
      </c>
      <c r="D1210" s="120" t="s">
        <v>736</v>
      </c>
      <c r="E1210" s="144" t="s">
        <v>229</v>
      </c>
      <c r="F1210" s="144"/>
      <c r="G1210" s="22" t="s">
        <v>46</v>
      </c>
      <c r="H1210" s="23">
        <v>22.4145</v>
      </c>
      <c r="I1210" s="24">
        <v>1.93</v>
      </c>
      <c r="J1210" s="24">
        <v>43.25</v>
      </c>
    </row>
    <row r="1211" spans="1:10" s="115" customFormat="1" x14ac:dyDescent="0.25">
      <c r="A1211" s="121"/>
      <c r="B1211" s="121"/>
      <c r="C1211" s="121"/>
      <c r="D1211" s="121"/>
      <c r="E1211" s="121" t="s">
        <v>212</v>
      </c>
      <c r="F1211" s="18">
        <v>74.730143766203156</v>
      </c>
      <c r="G1211" s="121" t="s">
        <v>213</v>
      </c>
      <c r="H1211" s="18">
        <v>83.81</v>
      </c>
      <c r="I1211" s="121" t="s">
        <v>214</v>
      </c>
      <c r="J1211" s="18">
        <v>158.54</v>
      </c>
    </row>
    <row r="1212" spans="1:10" s="115" customFormat="1" x14ac:dyDescent="0.25">
      <c r="A1212" s="121"/>
      <c r="B1212" s="121"/>
      <c r="C1212" s="121"/>
      <c r="D1212" s="121"/>
      <c r="E1212" s="121" t="s">
        <v>215</v>
      </c>
      <c r="F1212" s="18">
        <v>78</v>
      </c>
      <c r="G1212" s="121"/>
      <c r="H1212" s="143" t="s">
        <v>216</v>
      </c>
      <c r="I1212" s="143"/>
      <c r="J1212" s="18">
        <v>434.33</v>
      </c>
    </row>
    <row r="1213" spans="1:10" s="115" customFormat="1" ht="30" customHeight="1" thickBot="1" x14ac:dyDescent="0.3">
      <c r="A1213" s="118"/>
      <c r="B1213" s="118"/>
      <c r="C1213" s="118"/>
      <c r="D1213" s="118"/>
      <c r="E1213" s="118"/>
      <c r="F1213" s="118"/>
      <c r="G1213" s="118" t="s">
        <v>217</v>
      </c>
      <c r="H1213" s="19">
        <v>15</v>
      </c>
      <c r="I1213" s="118" t="s">
        <v>218</v>
      </c>
      <c r="J1213" s="119">
        <v>6514.95</v>
      </c>
    </row>
    <row r="1214" spans="1:10" s="115" customFormat="1" ht="0.9" customHeight="1" thickTop="1" x14ac:dyDescent="0.25">
      <c r="A1214" s="20"/>
      <c r="B1214" s="20"/>
      <c r="C1214" s="20"/>
      <c r="D1214" s="20"/>
      <c r="E1214" s="20"/>
      <c r="F1214" s="20"/>
      <c r="G1214" s="20"/>
      <c r="H1214" s="20"/>
      <c r="I1214" s="20"/>
      <c r="J1214" s="20"/>
    </row>
    <row r="1215" spans="1:10" s="115" customFormat="1" ht="18" customHeight="1" x14ac:dyDescent="0.25">
      <c r="A1215" s="116" t="s">
        <v>926</v>
      </c>
      <c r="B1215" s="101" t="s">
        <v>33</v>
      </c>
      <c r="C1215" s="116" t="s">
        <v>34</v>
      </c>
      <c r="D1215" s="116" t="s">
        <v>5</v>
      </c>
      <c r="E1215" s="142" t="s">
        <v>198</v>
      </c>
      <c r="F1215" s="142"/>
      <c r="G1215" s="102" t="s">
        <v>35</v>
      </c>
      <c r="H1215" s="101" t="s">
        <v>36</v>
      </c>
      <c r="I1215" s="101" t="s">
        <v>37</v>
      </c>
      <c r="J1215" s="101" t="s">
        <v>6</v>
      </c>
    </row>
    <row r="1216" spans="1:10" s="115" customFormat="1" ht="48" customHeight="1" x14ac:dyDescent="0.25">
      <c r="A1216" s="123" t="s">
        <v>199</v>
      </c>
      <c r="B1216" s="9" t="s">
        <v>159</v>
      </c>
      <c r="C1216" s="123" t="s">
        <v>52</v>
      </c>
      <c r="D1216" s="123" t="s">
        <v>160</v>
      </c>
      <c r="E1216" s="146" t="s">
        <v>303</v>
      </c>
      <c r="F1216" s="146"/>
      <c r="G1216" s="10" t="s">
        <v>46</v>
      </c>
      <c r="H1216" s="13">
        <v>1</v>
      </c>
      <c r="I1216" s="11">
        <v>21.54</v>
      </c>
      <c r="J1216" s="11">
        <v>21.54</v>
      </c>
    </row>
    <row r="1217" spans="1:10" s="115" customFormat="1" ht="24" customHeight="1" x14ac:dyDescent="0.25">
      <c r="A1217" s="122" t="s">
        <v>201</v>
      </c>
      <c r="B1217" s="14" t="s">
        <v>314</v>
      </c>
      <c r="C1217" s="122" t="s">
        <v>52</v>
      </c>
      <c r="D1217" s="122" t="s">
        <v>315</v>
      </c>
      <c r="E1217" s="145" t="s">
        <v>204</v>
      </c>
      <c r="F1217" s="145"/>
      <c r="G1217" s="15" t="s">
        <v>205</v>
      </c>
      <c r="H1217" s="16">
        <v>0.08</v>
      </c>
      <c r="I1217" s="17">
        <v>14.96</v>
      </c>
      <c r="J1217" s="17">
        <v>1.19</v>
      </c>
    </row>
    <row r="1218" spans="1:10" s="115" customFormat="1" ht="24" customHeight="1" x14ac:dyDescent="0.25">
      <c r="A1218" s="122" t="s">
        <v>201</v>
      </c>
      <c r="B1218" s="14" t="s">
        <v>308</v>
      </c>
      <c r="C1218" s="122" t="s">
        <v>52</v>
      </c>
      <c r="D1218" s="122" t="s">
        <v>309</v>
      </c>
      <c r="E1218" s="145" t="s">
        <v>204</v>
      </c>
      <c r="F1218" s="145"/>
      <c r="G1218" s="15" t="s">
        <v>205</v>
      </c>
      <c r="H1218" s="16">
        <v>0.08</v>
      </c>
      <c r="I1218" s="17">
        <v>19.37</v>
      </c>
      <c r="J1218" s="17">
        <v>1.54</v>
      </c>
    </row>
    <row r="1219" spans="1:10" s="115" customFormat="1" ht="24" customHeight="1" x14ac:dyDescent="0.25">
      <c r="A1219" s="120" t="s">
        <v>228</v>
      </c>
      <c r="B1219" s="21" t="s">
        <v>408</v>
      </c>
      <c r="C1219" s="120" t="s">
        <v>52</v>
      </c>
      <c r="D1219" s="120" t="s">
        <v>409</v>
      </c>
      <c r="E1219" s="144" t="s">
        <v>229</v>
      </c>
      <c r="F1219" s="144"/>
      <c r="G1219" s="22" t="s">
        <v>46</v>
      </c>
      <c r="H1219" s="23">
        <v>1</v>
      </c>
      <c r="I1219" s="24">
        <v>2.91</v>
      </c>
      <c r="J1219" s="24">
        <v>2.91</v>
      </c>
    </row>
    <row r="1220" spans="1:10" s="115" customFormat="1" ht="24" customHeight="1" x14ac:dyDescent="0.25">
      <c r="A1220" s="120" t="s">
        <v>228</v>
      </c>
      <c r="B1220" s="21" t="s">
        <v>426</v>
      </c>
      <c r="C1220" s="120" t="s">
        <v>52</v>
      </c>
      <c r="D1220" s="120" t="s">
        <v>427</v>
      </c>
      <c r="E1220" s="144" t="s">
        <v>229</v>
      </c>
      <c r="F1220" s="144"/>
      <c r="G1220" s="22" t="s">
        <v>46</v>
      </c>
      <c r="H1220" s="23">
        <v>1</v>
      </c>
      <c r="I1220" s="24">
        <v>14.79</v>
      </c>
      <c r="J1220" s="24">
        <v>14.79</v>
      </c>
    </row>
    <row r="1221" spans="1:10" s="115" customFormat="1" ht="36" customHeight="1" x14ac:dyDescent="0.25">
      <c r="A1221" s="120" t="s">
        <v>228</v>
      </c>
      <c r="B1221" s="21" t="s">
        <v>378</v>
      </c>
      <c r="C1221" s="120" t="s">
        <v>52</v>
      </c>
      <c r="D1221" s="120" t="s">
        <v>379</v>
      </c>
      <c r="E1221" s="144" t="s">
        <v>229</v>
      </c>
      <c r="F1221" s="144"/>
      <c r="G1221" s="22" t="s">
        <v>46</v>
      </c>
      <c r="H1221" s="23">
        <v>4.5999999999999999E-2</v>
      </c>
      <c r="I1221" s="24">
        <v>24.31</v>
      </c>
      <c r="J1221" s="24">
        <v>1.1100000000000001</v>
      </c>
    </row>
    <row r="1222" spans="1:10" s="115" customFormat="1" x14ac:dyDescent="0.25">
      <c r="A1222" s="121"/>
      <c r="B1222" s="121"/>
      <c r="C1222" s="121"/>
      <c r="D1222" s="121"/>
      <c r="E1222" s="121" t="s">
        <v>212</v>
      </c>
      <c r="F1222" s="18">
        <v>0.9662974310629272</v>
      </c>
      <c r="G1222" s="121" t="s">
        <v>213</v>
      </c>
      <c r="H1222" s="18">
        <v>1.08</v>
      </c>
      <c r="I1222" s="121" t="s">
        <v>214</v>
      </c>
      <c r="J1222" s="18">
        <v>2.0499999999999998</v>
      </c>
    </row>
    <row r="1223" spans="1:10" s="115" customFormat="1" x14ac:dyDescent="0.25">
      <c r="A1223" s="121"/>
      <c r="B1223" s="121"/>
      <c r="C1223" s="121"/>
      <c r="D1223" s="121"/>
      <c r="E1223" s="121" t="s">
        <v>215</v>
      </c>
      <c r="F1223" s="18">
        <v>4.71</v>
      </c>
      <c r="G1223" s="121"/>
      <c r="H1223" s="143" t="s">
        <v>216</v>
      </c>
      <c r="I1223" s="143"/>
      <c r="J1223" s="18">
        <v>26.25</v>
      </c>
    </row>
    <row r="1224" spans="1:10" s="115" customFormat="1" ht="30" customHeight="1" thickBot="1" x14ac:dyDescent="0.3">
      <c r="A1224" s="118"/>
      <c r="B1224" s="118"/>
      <c r="C1224" s="118"/>
      <c r="D1224" s="118"/>
      <c r="E1224" s="118"/>
      <c r="F1224" s="118"/>
      <c r="G1224" s="118" t="s">
        <v>217</v>
      </c>
      <c r="H1224" s="19">
        <v>33</v>
      </c>
      <c r="I1224" s="118" t="s">
        <v>218</v>
      </c>
      <c r="J1224" s="119">
        <v>866.25</v>
      </c>
    </row>
    <row r="1225" spans="1:10" s="115" customFormat="1" ht="0.9" customHeight="1" thickTop="1" x14ac:dyDescent="0.25">
      <c r="A1225" s="20"/>
      <c r="B1225" s="20"/>
      <c r="C1225" s="20"/>
      <c r="D1225" s="20"/>
      <c r="E1225" s="20"/>
      <c r="F1225" s="20"/>
      <c r="G1225" s="20"/>
      <c r="H1225" s="20"/>
      <c r="I1225" s="20"/>
      <c r="J1225" s="20"/>
    </row>
    <row r="1226" spans="1:10" s="115" customFormat="1" ht="18" customHeight="1" x14ac:dyDescent="0.25">
      <c r="A1226" s="116" t="s">
        <v>927</v>
      </c>
      <c r="B1226" s="101" t="s">
        <v>33</v>
      </c>
      <c r="C1226" s="116" t="s">
        <v>34</v>
      </c>
      <c r="D1226" s="116" t="s">
        <v>5</v>
      </c>
      <c r="E1226" s="142" t="s">
        <v>198</v>
      </c>
      <c r="F1226" s="142"/>
      <c r="G1226" s="102" t="s">
        <v>35</v>
      </c>
      <c r="H1226" s="101" t="s">
        <v>36</v>
      </c>
      <c r="I1226" s="101" t="s">
        <v>37</v>
      </c>
      <c r="J1226" s="101" t="s">
        <v>6</v>
      </c>
    </row>
    <row r="1227" spans="1:10" s="115" customFormat="1" ht="48" customHeight="1" x14ac:dyDescent="0.25">
      <c r="A1227" s="123" t="s">
        <v>199</v>
      </c>
      <c r="B1227" s="9" t="s">
        <v>161</v>
      </c>
      <c r="C1227" s="123" t="s">
        <v>52</v>
      </c>
      <c r="D1227" s="123" t="s">
        <v>162</v>
      </c>
      <c r="E1227" s="146" t="s">
        <v>303</v>
      </c>
      <c r="F1227" s="146"/>
      <c r="G1227" s="10" t="s">
        <v>46</v>
      </c>
      <c r="H1227" s="13">
        <v>1</v>
      </c>
      <c r="I1227" s="11">
        <v>5.67</v>
      </c>
      <c r="J1227" s="11">
        <v>5.67</v>
      </c>
    </row>
    <row r="1228" spans="1:10" s="115" customFormat="1" ht="24" customHeight="1" x14ac:dyDescent="0.25">
      <c r="A1228" s="122" t="s">
        <v>201</v>
      </c>
      <c r="B1228" s="14" t="s">
        <v>314</v>
      </c>
      <c r="C1228" s="122" t="s">
        <v>52</v>
      </c>
      <c r="D1228" s="122" t="s">
        <v>315</v>
      </c>
      <c r="E1228" s="145" t="s">
        <v>204</v>
      </c>
      <c r="F1228" s="145"/>
      <c r="G1228" s="15" t="s">
        <v>205</v>
      </c>
      <c r="H1228" s="16">
        <v>0.03</v>
      </c>
      <c r="I1228" s="17">
        <v>14.96</v>
      </c>
      <c r="J1228" s="17">
        <v>0.44</v>
      </c>
    </row>
    <row r="1229" spans="1:10" s="115" customFormat="1" ht="24" customHeight="1" x14ac:dyDescent="0.25">
      <c r="A1229" s="122" t="s">
        <v>201</v>
      </c>
      <c r="B1229" s="14" t="s">
        <v>308</v>
      </c>
      <c r="C1229" s="122" t="s">
        <v>52</v>
      </c>
      <c r="D1229" s="122" t="s">
        <v>309</v>
      </c>
      <c r="E1229" s="145" t="s">
        <v>204</v>
      </c>
      <c r="F1229" s="145"/>
      <c r="G1229" s="15" t="s">
        <v>205</v>
      </c>
      <c r="H1229" s="16">
        <v>0.03</v>
      </c>
      <c r="I1229" s="17">
        <v>19.37</v>
      </c>
      <c r="J1229" s="17">
        <v>0.57999999999999996</v>
      </c>
    </row>
    <row r="1230" spans="1:10" s="115" customFormat="1" ht="24" customHeight="1" x14ac:dyDescent="0.25">
      <c r="A1230" s="120" t="s">
        <v>228</v>
      </c>
      <c r="B1230" s="21" t="s">
        <v>396</v>
      </c>
      <c r="C1230" s="120" t="s">
        <v>52</v>
      </c>
      <c r="D1230" s="120" t="s">
        <v>397</v>
      </c>
      <c r="E1230" s="144" t="s">
        <v>229</v>
      </c>
      <c r="F1230" s="144"/>
      <c r="G1230" s="22" t="s">
        <v>46</v>
      </c>
      <c r="H1230" s="23">
        <v>1</v>
      </c>
      <c r="I1230" s="24">
        <v>1.64</v>
      </c>
      <c r="J1230" s="24">
        <v>1.64</v>
      </c>
    </row>
    <row r="1231" spans="1:10" s="115" customFormat="1" ht="24" customHeight="1" x14ac:dyDescent="0.25">
      <c r="A1231" s="120" t="s">
        <v>228</v>
      </c>
      <c r="B1231" s="21" t="s">
        <v>428</v>
      </c>
      <c r="C1231" s="120" t="s">
        <v>52</v>
      </c>
      <c r="D1231" s="120" t="s">
        <v>429</v>
      </c>
      <c r="E1231" s="144" t="s">
        <v>229</v>
      </c>
      <c r="F1231" s="144"/>
      <c r="G1231" s="22" t="s">
        <v>46</v>
      </c>
      <c r="H1231" s="23">
        <v>1</v>
      </c>
      <c r="I1231" s="24">
        <v>2.5299999999999998</v>
      </c>
      <c r="J1231" s="24">
        <v>2.5299999999999998</v>
      </c>
    </row>
    <row r="1232" spans="1:10" s="115" customFormat="1" ht="36" customHeight="1" x14ac:dyDescent="0.25">
      <c r="A1232" s="120" t="s">
        <v>228</v>
      </c>
      <c r="B1232" s="21" t="s">
        <v>378</v>
      </c>
      <c r="C1232" s="120" t="s">
        <v>52</v>
      </c>
      <c r="D1232" s="120" t="s">
        <v>379</v>
      </c>
      <c r="E1232" s="144" t="s">
        <v>229</v>
      </c>
      <c r="F1232" s="144"/>
      <c r="G1232" s="22" t="s">
        <v>46</v>
      </c>
      <c r="H1232" s="23">
        <v>0.02</v>
      </c>
      <c r="I1232" s="24">
        <v>24.31</v>
      </c>
      <c r="J1232" s="24">
        <v>0.48</v>
      </c>
    </row>
    <row r="1233" spans="1:10" s="115" customFormat="1" x14ac:dyDescent="0.25">
      <c r="A1233" s="121"/>
      <c r="B1233" s="121"/>
      <c r="C1233" s="121"/>
      <c r="D1233" s="121"/>
      <c r="E1233" s="121" t="s">
        <v>212</v>
      </c>
      <c r="F1233" s="18">
        <v>0.3629507423992458</v>
      </c>
      <c r="G1233" s="121" t="s">
        <v>213</v>
      </c>
      <c r="H1233" s="18">
        <v>0.41</v>
      </c>
      <c r="I1233" s="121" t="s">
        <v>214</v>
      </c>
      <c r="J1233" s="18">
        <v>0.77</v>
      </c>
    </row>
    <row r="1234" spans="1:10" s="115" customFormat="1" x14ac:dyDescent="0.25">
      <c r="A1234" s="121"/>
      <c r="B1234" s="121"/>
      <c r="C1234" s="121"/>
      <c r="D1234" s="121"/>
      <c r="E1234" s="121" t="s">
        <v>215</v>
      </c>
      <c r="F1234" s="18">
        <v>1.24</v>
      </c>
      <c r="G1234" s="121"/>
      <c r="H1234" s="143" t="s">
        <v>216</v>
      </c>
      <c r="I1234" s="143"/>
      <c r="J1234" s="18">
        <v>6.91</v>
      </c>
    </row>
    <row r="1235" spans="1:10" s="115" customFormat="1" ht="30" customHeight="1" thickBot="1" x14ac:dyDescent="0.3">
      <c r="A1235" s="118"/>
      <c r="B1235" s="118"/>
      <c r="C1235" s="118"/>
      <c r="D1235" s="118"/>
      <c r="E1235" s="118"/>
      <c r="F1235" s="118"/>
      <c r="G1235" s="118" t="s">
        <v>217</v>
      </c>
      <c r="H1235" s="19">
        <v>34</v>
      </c>
      <c r="I1235" s="118" t="s">
        <v>218</v>
      </c>
      <c r="J1235" s="119">
        <v>234.94</v>
      </c>
    </row>
    <row r="1236" spans="1:10" s="115" customFormat="1" ht="0.9" customHeight="1" thickTop="1" x14ac:dyDescent="0.25">
      <c r="A1236" s="20"/>
      <c r="B1236" s="20"/>
      <c r="C1236" s="20"/>
      <c r="D1236" s="20"/>
      <c r="E1236" s="20"/>
      <c r="F1236" s="20"/>
      <c r="G1236" s="20"/>
      <c r="H1236" s="20"/>
      <c r="I1236" s="20"/>
      <c r="J1236" s="20"/>
    </row>
    <row r="1237" spans="1:10" s="115" customFormat="1" ht="18" customHeight="1" x14ac:dyDescent="0.25">
      <c r="A1237" s="116" t="s">
        <v>928</v>
      </c>
      <c r="B1237" s="101" t="s">
        <v>33</v>
      </c>
      <c r="C1237" s="116" t="s">
        <v>34</v>
      </c>
      <c r="D1237" s="116" t="s">
        <v>5</v>
      </c>
      <c r="E1237" s="142" t="s">
        <v>198</v>
      </c>
      <c r="F1237" s="142"/>
      <c r="G1237" s="102" t="s">
        <v>35</v>
      </c>
      <c r="H1237" s="101" t="s">
        <v>36</v>
      </c>
      <c r="I1237" s="101" t="s">
        <v>37</v>
      </c>
      <c r="J1237" s="101" t="s">
        <v>6</v>
      </c>
    </row>
    <row r="1238" spans="1:10" s="115" customFormat="1" ht="48" customHeight="1" x14ac:dyDescent="0.25">
      <c r="A1238" s="123" t="s">
        <v>199</v>
      </c>
      <c r="B1238" s="9" t="s">
        <v>929</v>
      </c>
      <c r="C1238" s="123" t="s">
        <v>52</v>
      </c>
      <c r="D1238" s="123" t="s">
        <v>930</v>
      </c>
      <c r="E1238" s="146" t="s">
        <v>303</v>
      </c>
      <c r="F1238" s="146"/>
      <c r="G1238" s="10" t="s">
        <v>46</v>
      </c>
      <c r="H1238" s="13">
        <v>1</v>
      </c>
      <c r="I1238" s="11">
        <v>9.8699999999999992</v>
      </c>
      <c r="J1238" s="11">
        <v>9.8699999999999992</v>
      </c>
    </row>
    <row r="1239" spans="1:10" s="115" customFormat="1" ht="24" customHeight="1" x14ac:dyDescent="0.25">
      <c r="A1239" s="122" t="s">
        <v>201</v>
      </c>
      <c r="B1239" s="14" t="s">
        <v>314</v>
      </c>
      <c r="C1239" s="122" t="s">
        <v>52</v>
      </c>
      <c r="D1239" s="122" t="s">
        <v>315</v>
      </c>
      <c r="E1239" s="145" t="s">
        <v>204</v>
      </c>
      <c r="F1239" s="145"/>
      <c r="G1239" s="15" t="s">
        <v>205</v>
      </c>
      <c r="H1239" s="16">
        <v>0.06</v>
      </c>
      <c r="I1239" s="17">
        <v>14.96</v>
      </c>
      <c r="J1239" s="17">
        <v>0.89</v>
      </c>
    </row>
    <row r="1240" spans="1:10" s="115" customFormat="1" ht="24" customHeight="1" x14ac:dyDescent="0.25">
      <c r="A1240" s="122" t="s">
        <v>201</v>
      </c>
      <c r="B1240" s="14" t="s">
        <v>308</v>
      </c>
      <c r="C1240" s="122" t="s">
        <v>52</v>
      </c>
      <c r="D1240" s="122" t="s">
        <v>309</v>
      </c>
      <c r="E1240" s="145" t="s">
        <v>204</v>
      </c>
      <c r="F1240" s="145"/>
      <c r="G1240" s="15" t="s">
        <v>205</v>
      </c>
      <c r="H1240" s="16">
        <v>0.06</v>
      </c>
      <c r="I1240" s="17">
        <v>19.37</v>
      </c>
      <c r="J1240" s="17">
        <v>1.1599999999999999</v>
      </c>
    </row>
    <row r="1241" spans="1:10" s="115" customFormat="1" ht="24" customHeight="1" x14ac:dyDescent="0.25">
      <c r="A1241" s="120" t="s">
        <v>228</v>
      </c>
      <c r="B1241" s="21" t="s">
        <v>404</v>
      </c>
      <c r="C1241" s="120" t="s">
        <v>52</v>
      </c>
      <c r="D1241" s="120" t="s">
        <v>405</v>
      </c>
      <c r="E1241" s="144" t="s">
        <v>229</v>
      </c>
      <c r="F1241" s="144"/>
      <c r="G1241" s="22" t="s">
        <v>46</v>
      </c>
      <c r="H1241" s="23">
        <v>1</v>
      </c>
      <c r="I1241" s="24">
        <v>2.3199999999999998</v>
      </c>
      <c r="J1241" s="24">
        <v>2.3199999999999998</v>
      </c>
    </row>
    <row r="1242" spans="1:10" s="115" customFormat="1" ht="24" customHeight="1" x14ac:dyDescent="0.25">
      <c r="A1242" s="120" t="s">
        <v>228</v>
      </c>
      <c r="B1242" s="21" t="s">
        <v>1262</v>
      </c>
      <c r="C1242" s="120" t="s">
        <v>52</v>
      </c>
      <c r="D1242" s="120" t="s">
        <v>1263</v>
      </c>
      <c r="E1242" s="144" t="s">
        <v>229</v>
      </c>
      <c r="F1242" s="144"/>
      <c r="G1242" s="22" t="s">
        <v>46</v>
      </c>
      <c r="H1242" s="23">
        <v>1</v>
      </c>
      <c r="I1242" s="24">
        <v>4.78</v>
      </c>
      <c r="J1242" s="24">
        <v>4.78</v>
      </c>
    </row>
    <row r="1243" spans="1:10" s="115" customFormat="1" ht="36" customHeight="1" x14ac:dyDescent="0.25">
      <c r="A1243" s="120" t="s">
        <v>228</v>
      </c>
      <c r="B1243" s="21" t="s">
        <v>378</v>
      </c>
      <c r="C1243" s="120" t="s">
        <v>52</v>
      </c>
      <c r="D1243" s="120" t="s">
        <v>379</v>
      </c>
      <c r="E1243" s="144" t="s">
        <v>229</v>
      </c>
      <c r="F1243" s="144"/>
      <c r="G1243" s="22" t="s">
        <v>46</v>
      </c>
      <c r="H1243" s="23">
        <v>0.03</v>
      </c>
      <c r="I1243" s="24">
        <v>24.31</v>
      </c>
      <c r="J1243" s="24">
        <v>0.72</v>
      </c>
    </row>
    <row r="1244" spans="1:10" s="115" customFormat="1" x14ac:dyDescent="0.25">
      <c r="A1244" s="121"/>
      <c r="B1244" s="121"/>
      <c r="C1244" s="121"/>
      <c r="D1244" s="121"/>
      <c r="E1244" s="121" t="s">
        <v>212</v>
      </c>
      <c r="F1244" s="18">
        <v>0.72590148479849159</v>
      </c>
      <c r="G1244" s="121" t="s">
        <v>213</v>
      </c>
      <c r="H1244" s="18">
        <v>0.81</v>
      </c>
      <c r="I1244" s="121" t="s">
        <v>214</v>
      </c>
      <c r="J1244" s="18">
        <v>1.54</v>
      </c>
    </row>
    <row r="1245" spans="1:10" s="115" customFormat="1" x14ac:dyDescent="0.25">
      <c r="A1245" s="121"/>
      <c r="B1245" s="121"/>
      <c r="C1245" s="121"/>
      <c r="D1245" s="121"/>
      <c r="E1245" s="121" t="s">
        <v>215</v>
      </c>
      <c r="F1245" s="18">
        <v>2.16</v>
      </c>
      <c r="G1245" s="121"/>
      <c r="H1245" s="143" t="s">
        <v>216</v>
      </c>
      <c r="I1245" s="143"/>
      <c r="J1245" s="18">
        <v>12.03</v>
      </c>
    </row>
    <row r="1246" spans="1:10" s="115" customFormat="1" ht="30" customHeight="1" thickBot="1" x14ac:dyDescent="0.3">
      <c r="A1246" s="118"/>
      <c r="B1246" s="118"/>
      <c r="C1246" s="118"/>
      <c r="D1246" s="118"/>
      <c r="E1246" s="118"/>
      <c r="F1246" s="118"/>
      <c r="G1246" s="118" t="s">
        <v>217</v>
      </c>
      <c r="H1246" s="19">
        <v>16</v>
      </c>
      <c r="I1246" s="118" t="s">
        <v>218</v>
      </c>
      <c r="J1246" s="119">
        <v>192.48</v>
      </c>
    </row>
    <row r="1247" spans="1:10" s="115" customFormat="1" ht="0.9" customHeight="1" thickTop="1" x14ac:dyDescent="0.25">
      <c r="A1247" s="20"/>
      <c r="B1247" s="20"/>
      <c r="C1247" s="20"/>
      <c r="D1247" s="20"/>
      <c r="E1247" s="20"/>
      <c r="F1247" s="20"/>
      <c r="G1247" s="20"/>
      <c r="H1247" s="20"/>
      <c r="I1247" s="20"/>
      <c r="J1247" s="20"/>
    </row>
    <row r="1248" spans="1:10" s="115" customFormat="1" ht="18" customHeight="1" x14ac:dyDescent="0.25">
      <c r="A1248" s="116" t="s">
        <v>931</v>
      </c>
      <c r="B1248" s="101" t="s">
        <v>33</v>
      </c>
      <c r="C1248" s="116" t="s">
        <v>34</v>
      </c>
      <c r="D1248" s="116" t="s">
        <v>5</v>
      </c>
      <c r="E1248" s="142" t="s">
        <v>198</v>
      </c>
      <c r="F1248" s="142"/>
      <c r="G1248" s="102" t="s">
        <v>35</v>
      </c>
      <c r="H1248" s="101" t="s">
        <v>36</v>
      </c>
      <c r="I1248" s="101" t="s">
        <v>37</v>
      </c>
      <c r="J1248" s="101" t="s">
        <v>6</v>
      </c>
    </row>
    <row r="1249" spans="1:10" s="115" customFormat="1" ht="48" customHeight="1" x14ac:dyDescent="0.25">
      <c r="A1249" s="123" t="s">
        <v>199</v>
      </c>
      <c r="B1249" s="9" t="s">
        <v>163</v>
      </c>
      <c r="C1249" s="123" t="s">
        <v>52</v>
      </c>
      <c r="D1249" s="123" t="s">
        <v>164</v>
      </c>
      <c r="E1249" s="146" t="s">
        <v>303</v>
      </c>
      <c r="F1249" s="146"/>
      <c r="G1249" s="10" t="s">
        <v>46</v>
      </c>
      <c r="H1249" s="13">
        <v>1</v>
      </c>
      <c r="I1249" s="11">
        <v>12.3</v>
      </c>
      <c r="J1249" s="11">
        <v>12.3</v>
      </c>
    </row>
    <row r="1250" spans="1:10" s="115" customFormat="1" ht="24" customHeight="1" x14ac:dyDescent="0.25">
      <c r="A1250" s="122" t="s">
        <v>201</v>
      </c>
      <c r="B1250" s="14" t="s">
        <v>308</v>
      </c>
      <c r="C1250" s="122" t="s">
        <v>52</v>
      </c>
      <c r="D1250" s="122" t="s">
        <v>309</v>
      </c>
      <c r="E1250" s="145" t="s">
        <v>204</v>
      </c>
      <c r="F1250" s="145"/>
      <c r="G1250" s="15" t="s">
        <v>205</v>
      </c>
      <c r="H1250" s="16">
        <v>0.08</v>
      </c>
      <c r="I1250" s="17">
        <v>19.37</v>
      </c>
      <c r="J1250" s="17">
        <v>1.54</v>
      </c>
    </row>
    <row r="1251" spans="1:10" s="115" customFormat="1" ht="24" customHeight="1" x14ac:dyDescent="0.25">
      <c r="A1251" s="122" t="s">
        <v>201</v>
      </c>
      <c r="B1251" s="14" t="s">
        <v>314</v>
      </c>
      <c r="C1251" s="122" t="s">
        <v>52</v>
      </c>
      <c r="D1251" s="122" t="s">
        <v>315</v>
      </c>
      <c r="E1251" s="145" t="s">
        <v>204</v>
      </c>
      <c r="F1251" s="145"/>
      <c r="G1251" s="15" t="s">
        <v>205</v>
      </c>
      <c r="H1251" s="16">
        <v>0.08</v>
      </c>
      <c r="I1251" s="17">
        <v>14.96</v>
      </c>
      <c r="J1251" s="17">
        <v>1.19</v>
      </c>
    </row>
    <row r="1252" spans="1:10" s="115" customFormat="1" ht="24" customHeight="1" x14ac:dyDescent="0.25">
      <c r="A1252" s="120" t="s">
        <v>228</v>
      </c>
      <c r="B1252" s="21" t="s">
        <v>408</v>
      </c>
      <c r="C1252" s="120" t="s">
        <v>52</v>
      </c>
      <c r="D1252" s="120" t="s">
        <v>409</v>
      </c>
      <c r="E1252" s="144" t="s">
        <v>229</v>
      </c>
      <c r="F1252" s="144"/>
      <c r="G1252" s="22" t="s">
        <v>46</v>
      </c>
      <c r="H1252" s="23">
        <v>1</v>
      </c>
      <c r="I1252" s="24">
        <v>2.91</v>
      </c>
      <c r="J1252" s="24">
        <v>2.91</v>
      </c>
    </row>
    <row r="1253" spans="1:10" s="115" customFormat="1" ht="24" customHeight="1" x14ac:dyDescent="0.25">
      <c r="A1253" s="120" t="s">
        <v>228</v>
      </c>
      <c r="B1253" s="21" t="s">
        <v>430</v>
      </c>
      <c r="C1253" s="120" t="s">
        <v>52</v>
      </c>
      <c r="D1253" s="120" t="s">
        <v>431</v>
      </c>
      <c r="E1253" s="144" t="s">
        <v>229</v>
      </c>
      <c r="F1253" s="144"/>
      <c r="G1253" s="22" t="s">
        <v>46</v>
      </c>
      <c r="H1253" s="23">
        <v>1</v>
      </c>
      <c r="I1253" s="24">
        <v>5.55</v>
      </c>
      <c r="J1253" s="24">
        <v>5.55</v>
      </c>
    </row>
    <row r="1254" spans="1:10" s="115" customFormat="1" ht="36" customHeight="1" x14ac:dyDescent="0.25">
      <c r="A1254" s="120" t="s">
        <v>228</v>
      </c>
      <c r="B1254" s="21" t="s">
        <v>378</v>
      </c>
      <c r="C1254" s="120" t="s">
        <v>52</v>
      </c>
      <c r="D1254" s="120" t="s">
        <v>379</v>
      </c>
      <c r="E1254" s="144" t="s">
        <v>229</v>
      </c>
      <c r="F1254" s="144"/>
      <c r="G1254" s="22" t="s">
        <v>46</v>
      </c>
      <c r="H1254" s="23">
        <v>4.5999999999999999E-2</v>
      </c>
      <c r="I1254" s="24">
        <v>24.31</v>
      </c>
      <c r="J1254" s="24">
        <v>1.1100000000000001</v>
      </c>
    </row>
    <row r="1255" spans="1:10" s="115" customFormat="1" x14ac:dyDescent="0.25">
      <c r="A1255" s="121"/>
      <c r="B1255" s="121"/>
      <c r="C1255" s="121"/>
      <c r="D1255" s="121"/>
      <c r="E1255" s="121" t="s">
        <v>212</v>
      </c>
      <c r="F1255" s="18">
        <v>0.9662974310629272</v>
      </c>
      <c r="G1255" s="121" t="s">
        <v>213</v>
      </c>
      <c r="H1255" s="18">
        <v>1.08</v>
      </c>
      <c r="I1255" s="121" t="s">
        <v>214</v>
      </c>
      <c r="J1255" s="18">
        <v>2.0499999999999998</v>
      </c>
    </row>
    <row r="1256" spans="1:10" s="115" customFormat="1" x14ac:dyDescent="0.25">
      <c r="A1256" s="121"/>
      <c r="B1256" s="121"/>
      <c r="C1256" s="121"/>
      <c r="D1256" s="121"/>
      <c r="E1256" s="121" t="s">
        <v>215</v>
      </c>
      <c r="F1256" s="18">
        <v>2.69</v>
      </c>
      <c r="G1256" s="121"/>
      <c r="H1256" s="143" t="s">
        <v>216</v>
      </c>
      <c r="I1256" s="143"/>
      <c r="J1256" s="18">
        <v>14.99</v>
      </c>
    </row>
    <row r="1257" spans="1:10" s="115" customFormat="1" ht="30" customHeight="1" thickBot="1" x14ac:dyDescent="0.3">
      <c r="A1257" s="118"/>
      <c r="B1257" s="118"/>
      <c r="C1257" s="118"/>
      <c r="D1257" s="118"/>
      <c r="E1257" s="118"/>
      <c r="F1257" s="118"/>
      <c r="G1257" s="118" t="s">
        <v>217</v>
      </c>
      <c r="H1257" s="19">
        <v>33</v>
      </c>
      <c r="I1257" s="118" t="s">
        <v>218</v>
      </c>
      <c r="J1257" s="119">
        <v>494.67</v>
      </c>
    </row>
    <row r="1258" spans="1:10" s="115" customFormat="1" ht="0.9" customHeight="1" thickTop="1" x14ac:dyDescent="0.25">
      <c r="A1258" s="20"/>
      <c r="B1258" s="20"/>
      <c r="C1258" s="20"/>
      <c r="D1258" s="20"/>
      <c r="E1258" s="20"/>
      <c r="F1258" s="20"/>
      <c r="G1258" s="20"/>
      <c r="H1258" s="20"/>
      <c r="I1258" s="20"/>
      <c r="J1258" s="20"/>
    </row>
    <row r="1259" spans="1:10" s="115" customFormat="1" ht="18" customHeight="1" x14ac:dyDescent="0.25">
      <c r="A1259" s="116" t="s">
        <v>932</v>
      </c>
      <c r="B1259" s="101" t="s">
        <v>33</v>
      </c>
      <c r="C1259" s="116" t="s">
        <v>34</v>
      </c>
      <c r="D1259" s="116" t="s">
        <v>5</v>
      </c>
      <c r="E1259" s="142" t="s">
        <v>198</v>
      </c>
      <c r="F1259" s="142"/>
      <c r="G1259" s="102" t="s">
        <v>35</v>
      </c>
      <c r="H1259" s="101" t="s">
        <v>36</v>
      </c>
      <c r="I1259" s="101" t="s">
        <v>37</v>
      </c>
      <c r="J1259" s="101" t="s">
        <v>6</v>
      </c>
    </row>
    <row r="1260" spans="1:10" s="115" customFormat="1" ht="36" customHeight="1" x14ac:dyDescent="0.25">
      <c r="A1260" s="123" t="s">
        <v>199</v>
      </c>
      <c r="B1260" s="9" t="s">
        <v>155</v>
      </c>
      <c r="C1260" s="123" t="s">
        <v>52</v>
      </c>
      <c r="D1260" s="123" t="s">
        <v>156</v>
      </c>
      <c r="E1260" s="146" t="s">
        <v>303</v>
      </c>
      <c r="F1260" s="146"/>
      <c r="G1260" s="10" t="s">
        <v>45</v>
      </c>
      <c r="H1260" s="13">
        <v>1</v>
      </c>
      <c r="I1260" s="11">
        <v>15.32</v>
      </c>
      <c r="J1260" s="11">
        <v>15.32</v>
      </c>
    </row>
    <row r="1261" spans="1:10" s="115" customFormat="1" ht="24" customHeight="1" x14ac:dyDescent="0.25">
      <c r="A1261" s="122" t="s">
        <v>201</v>
      </c>
      <c r="B1261" s="14" t="s">
        <v>314</v>
      </c>
      <c r="C1261" s="122" t="s">
        <v>52</v>
      </c>
      <c r="D1261" s="122" t="s">
        <v>315</v>
      </c>
      <c r="E1261" s="145" t="s">
        <v>204</v>
      </c>
      <c r="F1261" s="145"/>
      <c r="G1261" s="15" t="s">
        <v>205</v>
      </c>
      <c r="H1261" s="16">
        <v>0.3</v>
      </c>
      <c r="I1261" s="17">
        <v>14.96</v>
      </c>
      <c r="J1261" s="17">
        <v>4.4800000000000004</v>
      </c>
    </row>
    <row r="1262" spans="1:10" s="115" customFormat="1" ht="24" customHeight="1" x14ac:dyDescent="0.25">
      <c r="A1262" s="122" t="s">
        <v>201</v>
      </c>
      <c r="B1262" s="14" t="s">
        <v>308</v>
      </c>
      <c r="C1262" s="122" t="s">
        <v>52</v>
      </c>
      <c r="D1262" s="122" t="s">
        <v>309</v>
      </c>
      <c r="E1262" s="145" t="s">
        <v>204</v>
      </c>
      <c r="F1262" s="145"/>
      <c r="G1262" s="15" t="s">
        <v>205</v>
      </c>
      <c r="H1262" s="16">
        <v>0.3</v>
      </c>
      <c r="I1262" s="17">
        <v>19.37</v>
      </c>
      <c r="J1262" s="17">
        <v>5.81</v>
      </c>
    </row>
    <row r="1263" spans="1:10" s="115" customFormat="1" ht="24" customHeight="1" x14ac:dyDescent="0.25">
      <c r="A1263" s="120" t="s">
        <v>228</v>
      </c>
      <c r="B1263" s="21" t="s">
        <v>366</v>
      </c>
      <c r="C1263" s="120" t="s">
        <v>52</v>
      </c>
      <c r="D1263" s="120" t="s">
        <v>367</v>
      </c>
      <c r="E1263" s="144" t="s">
        <v>229</v>
      </c>
      <c r="F1263" s="144"/>
      <c r="G1263" s="22" t="s">
        <v>46</v>
      </c>
      <c r="H1263" s="23">
        <v>0.1</v>
      </c>
      <c r="I1263" s="24">
        <v>1.93</v>
      </c>
      <c r="J1263" s="24">
        <v>0.19</v>
      </c>
    </row>
    <row r="1264" spans="1:10" s="115" customFormat="1" ht="24" customHeight="1" x14ac:dyDescent="0.25">
      <c r="A1264" s="120" t="s">
        <v>228</v>
      </c>
      <c r="B1264" s="21" t="s">
        <v>416</v>
      </c>
      <c r="C1264" s="120" t="s">
        <v>52</v>
      </c>
      <c r="D1264" s="120" t="s">
        <v>417</v>
      </c>
      <c r="E1264" s="144" t="s">
        <v>229</v>
      </c>
      <c r="F1264" s="144"/>
      <c r="G1264" s="22" t="s">
        <v>45</v>
      </c>
      <c r="H1264" s="23">
        <v>1.05</v>
      </c>
      <c r="I1264" s="24">
        <v>4.6100000000000003</v>
      </c>
      <c r="J1264" s="24">
        <v>4.84</v>
      </c>
    </row>
    <row r="1265" spans="1:10" s="115" customFormat="1" x14ac:dyDescent="0.25">
      <c r="A1265" s="121"/>
      <c r="B1265" s="121"/>
      <c r="C1265" s="121"/>
      <c r="D1265" s="121"/>
      <c r="E1265" s="121" t="s">
        <v>212</v>
      </c>
      <c r="F1265" s="18">
        <v>3.6483620080131982</v>
      </c>
      <c r="G1265" s="121" t="s">
        <v>213</v>
      </c>
      <c r="H1265" s="18">
        <v>4.09</v>
      </c>
      <c r="I1265" s="121" t="s">
        <v>214</v>
      </c>
      <c r="J1265" s="18">
        <v>7.74</v>
      </c>
    </row>
    <row r="1266" spans="1:10" s="115" customFormat="1" x14ac:dyDescent="0.25">
      <c r="A1266" s="121"/>
      <c r="B1266" s="121"/>
      <c r="C1266" s="121"/>
      <c r="D1266" s="121"/>
      <c r="E1266" s="121" t="s">
        <v>215</v>
      </c>
      <c r="F1266" s="18">
        <v>3.35</v>
      </c>
      <c r="G1266" s="121"/>
      <c r="H1266" s="143" t="s">
        <v>216</v>
      </c>
      <c r="I1266" s="143"/>
      <c r="J1266" s="18">
        <v>18.670000000000002</v>
      </c>
    </row>
    <row r="1267" spans="1:10" s="115" customFormat="1" ht="30" customHeight="1" thickBot="1" x14ac:dyDescent="0.3">
      <c r="A1267" s="118"/>
      <c r="B1267" s="118"/>
      <c r="C1267" s="118"/>
      <c r="D1267" s="118"/>
      <c r="E1267" s="118"/>
      <c r="F1267" s="118"/>
      <c r="G1267" s="118" t="s">
        <v>217</v>
      </c>
      <c r="H1267" s="19">
        <v>51.61</v>
      </c>
      <c r="I1267" s="118" t="s">
        <v>218</v>
      </c>
      <c r="J1267" s="119">
        <v>963.55</v>
      </c>
    </row>
    <row r="1268" spans="1:10" s="115" customFormat="1" ht="0.9" customHeight="1" thickTop="1" x14ac:dyDescent="0.25">
      <c r="A1268" s="20"/>
      <c r="B1268" s="20"/>
      <c r="C1268" s="20"/>
      <c r="D1268" s="20"/>
      <c r="E1268" s="20"/>
      <c r="F1268" s="20"/>
      <c r="G1268" s="20"/>
      <c r="H1268" s="20"/>
      <c r="I1268" s="20"/>
      <c r="J1268" s="20"/>
    </row>
    <row r="1269" spans="1:10" s="115" customFormat="1" ht="18" customHeight="1" x14ac:dyDescent="0.25">
      <c r="A1269" s="116" t="s">
        <v>933</v>
      </c>
      <c r="B1269" s="101" t="s">
        <v>33</v>
      </c>
      <c r="C1269" s="116" t="s">
        <v>34</v>
      </c>
      <c r="D1269" s="116" t="s">
        <v>5</v>
      </c>
      <c r="E1269" s="142" t="s">
        <v>198</v>
      </c>
      <c r="F1269" s="142"/>
      <c r="G1269" s="102" t="s">
        <v>35</v>
      </c>
      <c r="H1269" s="101" t="s">
        <v>36</v>
      </c>
      <c r="I1269" s="101" t="s">
        <v>37</v>
      </c>
      <c r="J1269" s="101" t="s">
        <v>6</v>
      </c>
    </row>
    <row r="1270" spans="1:10" s="115" customFormat="1" ht="36" customHeight="1" x14ac:dyDescent="0.25">
      <c r="A1270" s="123" t="s">
        <v>199</v>
      </c>
      <c r="B1270" s="9" t="s">
        <v>165</v>
      </c>
      <c r="C1270" s="123" t="s">
        <v>52</v>
      </c>
      <c r="D1270" s="123" t="s">
        <v>166</v>
      </c>
      <c r="E1270" s="146" t="s">
        <v>303</v>
      </c>
      <c r="F1270" s="146"/>
      <c r="G1270" s="10" t="s">
        <v>45</v>
      </c>
      <c r="H1270" s="13">
        <v>1</v>
      </c>
      <c r="I1270" s="11">
        <v>20.89</v>
      </c>
      <c r="J1270" s="11">
        <v>20.89</v>
      </c>
    </row>
    <row r="1271" spans="1:10" s="115" customFormat="1" ht="24" customHeight="1" x14ac:dyDescent="0.25">
      <c r="A1271" s="122" t="s">
        <v>201</v>
      </c>
      <c r="B1271" s="14" t="s">
        <v>314</v>
      </c>
      <c r="C1271" s="122" t="s">
        <v>52</v>
      </c>
      <c r="D1271" s="122" t="s">
        <v>315</v>
      </c>
      <c r="E1271" s="145" t="s">
        <v>204</v>
      </c>
      <c r="F1271" s="145"/>
      <c r="G1271" s="15" t="s">
        <v>205</v>
      </c>
      <c r="H1271" s="16">
        <v>0.16</v>
      </c>
      <c r="I1271" s="17">
        <v>14.96</v>
      </c>
      <c r="J1271" s="17">
        <v>2.39</v>
      </c>
    </row>
    <row r="1272" spans="1:10" s="115" customFormat="1" ht="24" customHeight="1" x14ac:dyDescent="0.25">
      <c r="A1272" s="122" t="s">
        <v>201</v>
      </c>
      <c r="B1272" s="14" t="s">
        <v>308</v>
      </c>
      <c r="C1272" s="122" t="s">
        <v>52</v>
      </c>
      <c r="D1272" s="122" t="s">
        <v>309</v>
      </c>
      <c r="E1272" s="145" t="s">
        <v>204</v>
      </c>
      <c r="F1272" s="145"/>
      <c r="G1272" s="15" t="s">
        <v>205</v>
      </c>
      <c r="H1272" s="16">
        <v>0.16</v>
      </c>
      <c r="I1272" s="17">
        <v>19.37</v>
      </c>
      <c r="J1272" s="17">
        <v>3.09</v>
      </c>
    </row>
    <row r="1273" spans="1:10" s="115" customFormat="1" ht="24" customHeight="1" x14ac:dyDescent="0.25">
      <c r="A1273" s="120" t="s">
        <v>228</v>
      </c>
      <c r="B1273" s="21" t="s">
        <v>370</v>
      </c>
      <c r="C1273" s="120" t="s">
        <v>52</v>
      </c>
      <c r="D1273" s="120" t="s">
        <v>371</v>
      </c>
      <c r="E1273" s="144" t="s">
        <v>229</v>
      </c>
      <c r="F1273" s="144"/>
      <c r="G1273" s="22" t="s">
        <v>46</v>
      </c>
      <c r="H1273" s="23">
        <v>1.17E-2</v>
      </c>
      <c r="I1273" s="24">
        <v>66.39</v>
      </c>
      <c r="J1273" s="24">
        <v>0.77</v>
      </c>
    </row>
    <row r="1274" spans="1:10" s="115" customFormat="1" ht="24" customHeight="1" x14ac:dyDescent="0.25">
      <c r="A1274" s="120" t="s">
        <v>228</v>
      </c>
      <c r="B1274" s="21" t="s">
        <v>366</v>
      </c>
      <c r="C1274" s="120" t="s">
        <v>52</v>
      </c>
      <c r="D1274" s="120" t="s">
        <v>367</v>
      </c>
      <c r="E1274" s="144" t="s">
        <v>229</v>
      </c>
      <c r="F1274" s="144"/>
      <c r="G1274" s="22" t="s">
        <v>46</v>
      </c>
      <c r="H1274" s="23">
        <v>5.2999999999999999E-2</v>
      </c>
      <c r="I1274" s="24">
        <v>1.93</v>
      </c>
      <c r="J1274" s="24">
        <v>0.1</v>
      </c>
    </row>
    <row r="1275" spans="1:10" s="115" customFormat="1" ht="24" customHeight="1" x14ac:dyDescent="0.25">
      <c r="A1275" s="120" t="s">
        <v>228</v>
      </c>
      <c r="B1275" s="21" t="s">
        <v>368</v>
      </c>
      <c r="C1275" s="120" t="s">
        <v>52</v>
      </c>
      <c r="D1275" s="120" t="s">
        <v>369</v>
      </c>
      <c r="E1275" s="144" t="s">
        <v>229</v>
      </c>
      <c r="F1275" s="144"/>
      <c r="G1275" s="22" t="s">
        <v>46</v>
      </c>
      <c r="H1275" s="23">
        <v>1.9099999999999999E-2</v>
      </c>
      <c r="I1275" s="24">
        <v>57.66</v>
      </c>
      <c r="J1275" s="24">
        <v>1.1000000000000001</v>
      </c>
    </row>
    <row r="1276" spans="1:10" s="115" customFormat="1" ht="24" customHeight="1" x14ac:dyDescent="0.25">
      <c r="A1276" s="120" t="s">
        <v>228</v>
      </c>
      <c r="B1276" s="21" t="s">
        <v>432</v>
      </c>
      <c r="C1276" s="120" t="s">
        <v>52</v>
      </c>
      <c r="D1276" s="120" t="s">
        <v>433</v>
      </c>
      <c r="E1276" s="144" t="s">
        <v>229</v>
      </c>
      <c r="F1276" s="144"/>
      <c r="G1276" s="22" t="s">
        <v>45</v>
      </c>
      <c r="H1276" s="23">
        <v>1.05</v>
      </c>
      <c r="I1276" s="24">
        <v>12.8</v>
      </c>
      <c r="J1276" s="24">
        <v>13.44</v>
      </c>
    </row>
    <row r="1277" spans="1:10" s="115" customFormat="1" x14ac:dyDescent="0.25">
      <c r="A1277" s="121"/>
      <c r="B1277" s="121"/>
      <c r="C1277" s="121"/>
      <c r="D1277" s="121"/>
      <c r="E1277" s="121" t="s">
        <v>212</v>
      </c>
      <c r="F1277" s="18">
        <v>1.9420221541362244</v>
      </c>
      <c r="G1277" s="121" t="s">
        <v>213</v>
      </c>
      <c r="H1277" s="18">
        <v>2.1800000000000002</v>
      </c>
      <c r="I1277" s="121" t="s">
        <v>214</v>
      </c>
      <c r="J1277" s="18">
        <v>4.12</v>
      </c>
    </row>
    <row r="1278" spans="1:10" s="115" customFormat="1" x14ac:dyDescent="0.25">
      <c r="A1278" s="121"/>
      <c r="B1278" s="121"/>
      <c r="C1278" s="121"/>
      <c r="D1278" s="121"/>
      <c r="E1278" s="121" t="s">
        <v>215</v>
      </c>
      <c r="F1278" s="18">
        <v>4.57</v>
      </c>
      <c r="G1278" s="121"/>
      <c r="H1278" s="143" t="s">
        <v>216</v>
      </c>
      <c r="I1278" s="143"/>
      <c r="J1278" s="18">
        <v>25.46</v>
      </c>
    </row>
    <row r="1279" spans="1:10" s="115" customFormat="1" ht="30" customHeight="1" thickBot="1" x14ac:dyDescent="0.3">
      <c r="A1279" s="118"/>
      <c r="B1279" s="118"/>
      <c r="C1279" s="118"/>
      <c r="D1279" s="118"/>
      <c r="E1279" s="118"/>
      <c r="F1279" s="118"/>
      <c r="G1279" s="118" t="s">
        <v>217</v>
      </c>
      <c r="H1279" s="19">
        <v>160.32</v>
      </c>
      <c r="I1279" s="118" t="s">
        <v>218</v>
      </c>
      <c r="J1279" s="119">
        <v>4081.74</v>
      </c>
    </row>
    <row r="1280" spans="1:10" s="115" customFormat="1" ht="0.9" customHeight="1" thickTop="1" x14ac:dyDescent="0.25">
      <c r="A1280" s="20"/>
      <c r="B1280" s="20"/>
      <c r="C1280" s="20"/>
      <c r="D1280" s="20"/>
      <c r="E1280" s="20"/>
      <c r="F1280" s="20"/>
      <c r="G1280" s="20"/>
      <c r="H1280" s="20"/>
      <c r="I1280" s="20"/>
      <c r="J1280" s="20"/>
    </row>
    <row r="1281" spans="1:10" s="115" customFormat="1" ht="18" customHeight="1" x14ac:dyDescent="0.25">
      <c r="A1281" s="116" t="s">
        <v>934</v>
      </c>
      <c r="B1281" s="101" t="s">
        <v>33</v>
      </c>
      <c r="C1281" s="116" t="s">
        <v>34</v>
      </c>
      <c r="D1281" s="116" t="s">
        <v>5</v>
      </c>
      <c r="E1281" s="142" t="s">
        <v>198</v>
      </c>
      <c r="F1281" s="142"/>
      <c r="G1281" s="102" t="s">
        <v>35</v>
      </c>
      <c r="H1281" s="101" t="s">
        <v>36</v>
      </c>
      <c r="I1281" s="101" t="s">
        <v>37</v>
      </c>
      <c r="J1281" s="101" t="s">
        <v>6</v>
      </c>
    </row>
    <row r="1282" spans="1:10" s="115" customFormat="1" ht="36" customHeight="1" x14ac:dyDescent="0.25">
      <c r="A1282" s="123" t="s">
        <v>199</v>
      </c>
      <c r="B1282" s="9" t="s">
        <v>935</v>
      </c>
      <c r="C1282" s="123" t="s">
        <v>52</v>
      </c>
      <c r="D1282" s="123" t="s">
        <v>936</v>
      </c>
      <c r="E1282" s="146" t="s">
        <v>303</v>
      </c>
      <c r="F1282" s="146"/>
      <c r="G1282" s="10" t="s">
        <v>45</v>
      </c>
      <c r="H1282" s="13">
        <v>1</v>
      </c>
      <c r="I1282" s="11">
        <v>35.31</v>
      </c>
      <c r="J1282" s="11">
        <v>35.31</v>
      </c>
    </row>
    <row r="1283" spans="1:10" s="115" customFormat="1" ht="24" customHeight="1" x14ac:dyDescent="0.25">
      <c r="A1283" s="122" t="s">
        <v>201</v>
      </c>
      <c r="B1283" s="14" t="s">
        <v>314</v>
      </c>
      <c r="C1283" s="122" t="s">
        <v>52</v>
      </c>
      <c r="D1283" s="122" t="s">
        <v>315</v>
      </c>
      <c r="E1283" s="145" t="s">
        <v>204</v>
      </c>
      <c r="F1283" s="145"/>
      <c r="G1283" s="15" t="s">
        <v>205</v>
      </c>
      <c r="H1283" s="16">
        <v>0.56000000000000005</v>
      </c>
      <c r="I1283" s="17">
        <v>14.96</v>
      </c>
      <c r="J1283" s="17">
        <v>8.3699999999999992</v>
      </c>
    </row>
    <row r="1284" spans="1:10" s="115" customFormat="1" ht="24" customHeight="1" x14ac:dyDescent="0.25">
      <c r="A1284" s="122" t="s">
        <v>201</v>
      </c>
      <c r="B1284" s="14" t="s">
        <v>308</v>
      </c>
      <c r="C1284" s="122" t="s">
        <v>52</v>
      </c>
      <c r="D1284" s="122" t="s">
        <v>309</v>
      </c>
      <c r="E1284" s="145" t="s">
        <v>204</v>
      </c>
      <c r="F1284" s="145"/>
      <c r="G1284" s="15" t="s">
        <v>205</v>
      </c>
      <c r="H1284" s="16">
        <v>0.56000000000000005</v>
      </c>
      <c r="I1284" s="17">
        <v>19.37</v>
      </c>
      <c r="J1284" s="17">
        <v>10.84</v>
      </c>
    </row>
    <row r="1285" spans="1:10" s="115" customFormat="1" ht="24" customHeight="1" x14ac:dyDescent="0.25">
      <c r="A1285" s="120" t="s">
        <v>228</v>
      </c>
      <c r="B1285" s="21" t="s">
        <v>370</v>
      </c>
      <c r="C1285" s="120" t="s">
        <v>52</v>
      </c>
      <c r="D1285" s="120" t="s">
        <v>371</v>
      </c>
      <c r="E1285" s="144" t="s">
        <v>229</v>
      </c>
      <c r="F1285" s="144"/>
      <c r="G1285" s="22" t="s">
        <v>46</v>
      </c>
      <c r="H1285" s="23">
        <v>2.47E-2</v>
      </c>
      <c r="I1285" s="24">
        <v>66.39</v>
      </c>
      <c r="J1285" s="24">
        <v>1.63</v>
      </c>
    </row>
    <row r="1286" spans="1:10" s="115" customFormat="1" ht="24" customHeight="1" x14ac:dyDescent="0.25">
      <c r="A1286" s="120" t="s">
        <v>228</v>
      </c>
      <c r="B1286" s="21" t="s">
        <v>366</v>
      </c>
      <c r="C1286" s="120" t="s">
        <v>52</v>
      </c>
      <c r="D1286" s="120" t="s">
        <v>367</v>
      </c>
      <c r="E1286" s="144" t="s">
        <v>229</v>
      </c>
      <c r="F1286" s="144"/>
      <c r="G1286" s="22" t="s">
        <v>46</v>
      </c>
      <c r="H1286" s="23">
        <v>0.187</v>
      </c>
      <c r="I1286" s="24">
        <v>1.93</v>
      </c>
      <c r="J1286" s="24">
        <v>0.36</v>
      </c>
    </row>
    <row r="1287" spans="1:10" s="115" customFormat="1" ht="24" customHeight="1" x14ac:dyDescent="0.25">
      <c r="A1287" s="120" t="s">
        <v>228</v>
      </c>
      <c r="B1287" s="21" t="s">
        <v>368</v>
      </c>
      <c r="C1287" s="120" t="s">
        <v>52</v>
      </c>
      <c r="D1287" s="120" t="s">
        <v>369</v>
      </c>
      <c r="E1287" s="144" t="s">
        <v>229</v>
      </c>
      <c r="F1287" s="144"/>
      <c r="G1287" s="22" t="s">
        <v>46</v>
      </c>
      <c r="H1287" s="23">
        <v>3.85E-2</v>
      </c>
      <c r="I1287" s="24">
        <v>57.66</v>
      </c>
      <c r="J1287" s="24">
        <v>2.21</v>
      </c>
    </row>
    <row r="1288" spans="1:10" s="115" customFormat="1" ht="24" customHeight="1" x14ac:dyDescent="0.25">
      <c r="A1288" s="120" t="s">
        <v>228</v>
      </c>
      <c r="B1288" s="21" t="s">
        <v>1264</v>
      </c>
      <c r="C1288" s="120" t="s">
        <v>52</v>
      </c>
      <c r="D1288" s="120" t="s">
        <v>1265</v>
      </c>
      <c r="E1288" s="144" t="s">
        <v>229</v>
      </c>
      <c r="F1288" s="144"/>
      <c r="G1288" s="22" t="s">
        <v>45</v>
      </c>
      <c r="H1288" s="23">
        <v>1.05</v>
      </c>
      <c r="I1288" s="24">
        <v>11.34</v>
      </c>
      <c r="J1288" s="24">
        <v>11.9</v>
      </c>
    </row>
    <row r="1289" spans="1:10" s="115" customFormat="1" x14ac:dyDescent="0.25">
      <c r="A1289" s="121"/>
      <c r="B1289" s="121"/>
      <c r="C1289" s="121"/>
      <c r="D1289" s="121"/>
      <c r="E1289" s="121" t="s">
        <v>212</v>
      </c>
      <c r="F1289" s="18">
        <v>6.811218477492341</v>
      </c>
      <c r="G1289" s="121" t="s">
        <v>213</v>
      </c>
      <c r="H1289" s="18">
        <v>7.64</v>
      </c>
      <c r="I1289" s="121" t="s">
        <v>214</v>
      </c>
      <c r="J1289" s="18">
        <v>14.450000000000001</v>
      </c>
    </row>
    <row r="1290" spans="1:10" s="115" customFormat="1" x14ac:dyDescent="0.25">
      <c r="A1290" s="121"/>
      <c r="B1290" s="121"/>
      <c r="C1290" s="121"/>
      <c r="D1290" s="121"/>
      <c r="E1290" s="121" t="s">
        <v>215</v>
      </c>
      <c r="F1290" s="18">
        <v>7.72</v>
      </c>
      <c r="G1290" s="121"/>
      <c r="H1290" s="143" t="s">
        <v>216</v>
      </c>
      <c r="I1290" s="143"/>
      <c r="J1290" s="18">
        <v>43.03</v>
      </c>
    </row>
    <row r="1291" spans="1:10" s="115" customFormat="1" ht="30" customHeight="1" thickBot="1" x14ac:dyDescent="0.3">
      <c r="A1291" s="118"/>
      <c r="B1291" s="118"/>
      <c r="C1291" s="118"/>
      <c r="D1291" s="118"/>
      <c r="E1291" s="118"/>
      <c r="F1291" s="118"/>
      <c r="G1291" s="118" t="s">
        <v>217</v>
      </c>
      <c r="H1291" s="19">
        <v>45.17</v>
      </c>
      <c r="I1291" s="118" t="s">
        <v>218</v>
      </c>
      <c r="J1291" s="119">
        <v>1943.66</v>
      </c>
    </row>
    <row r="1292" spans="1:10" s="115" customFormat="1" ht="0.9" customHeight="1" thickTop="1" x14ac:dyDescent="0.25">
      <c r="A1292" s="20"/>
      <c r="B1292" s="20"/>
      <c r="C1292" s="20"/>
      <c r="D1292" s="20"/>
      <c r="E1292" s="20"/>
      <c r="F1292" s="20"/>
      <c r="G1292" s="20"/>
      <c r="H1292" s="20"/>
      <c r="I1292" s="20"/>
      <c r="J1292" s="20"/>
    </row>
    <row r="1293" spans="1:10" s="115" customFormat="1" ht="24" customHeight="1" x14ac:dyDescent="0.25">
      <c r="A1293" s="117" t="s">
        <v>761</v>
      </c>
      <c r="B1293" s="117"/>
      <c r="C1293" s="117"/>
      <c r="D1293" s="117" t="s">
        <v>27</v>
      </c>
      <c r="E1293" s="117"/>
      <c r="F1293" s="139"/>
      <c r="G1293" s="139"/>
      <c r="H1293" s="5"/>
      <c r="I1293" s="117"/>
      <c r="J1293" s="6">
        <v>113466.49</v>
      </c>
    </row>
    <row r="1294" spans="1:10" s="115" customFormat="1" ht="18" customHeight="1" x14ac:dyDescent="0.25">
      <c r="A1294" s="116" t="s">
        <v>937</v>
      </c>
      <c r="B1294" s="101" t="s">
        <v>33</v>
      </c>
      <c r="C1294" s="116" t="s">
        <v>34</v>
      </c>
      <c r="D1294" s="116" t="s">
        <v>5</v>
      </c>
      <c r="E1294" s="142" t="s">
        <v>198</v>
      </c>
      <c r="F1294" s="142"/>
      <c r="G1294" s="102" t="s">
        <v>35</v>
      </c>
      <c r="H1294" s="101" t="s">
        <v>36</v>
      </c>
      <c r="I1294" s="101" t="s">
        <v>37</v>
      </c>
      <c r="J1294" s="101" t="s">
        <v>6</v>
      </c>
    </row>
    <row r="1295" spans="1:10" s="115" customFormat="1" ht="36" customHeight="1" x14ac:dyDescent="0.25">
      <c r="A1295" s="123" t="s">
        <v>199</v>
      </c>
      <c r="B1295" s="9" t="s">
        <v>938</v>
      </c>
      <c r="C1295" s="123" t="s">
        <v>52</v>
      </c>
      <c r="D1295" s="123" t="s">
        <v>939</v>
      </c>
      <c r="E1295" s="146" t="s">
        <v>222</v>
      </c>
      <c r="F1295" s="146"/>
      <c r="G1295" s="10" t="s">
        <v>45</v>
      </c>
      <c r="H1295" s="13">
        <v>1</v>
      </c>
      <c r="I1295" s="11">
        <v>3.52</v>
      </c>
      <c r="J1295" s="11">
        <v>3.52</v>
      </c>
    </row>
    <row r="1296" spans="1:10" s="115" customFormat="1" ht="24" customHeight="1" x14ac:dyDescent="0.25">
      <c r="A1296" s="122" t="s">
        <v>201</v>
      </c>
      <c r="B1296" s="14" t="s">
        <v>434</v>
      </c>
      <c r="C1296" s="122" t="s">
        <v>52</v>
      </c>
      <c r="D1296" s="122" t="s">
        <v>435</v>
      </c>
      <c r="E1296" s="145" t="s">
        <v>204</v>
      </c>
      <c r="F1296" s="145"/>
      <c r="G1296" s="15" t="s">
        <v>205</v>
      </c>
      <c r="H1296" s="16">
        <v>2.4E-2</v>
      </c>
      <c r="I1296" s="17">
        <v>15.47</v>
      </c>
      <c r="J1296" s="17">
        <v>0.37</v>
      </c>
    </row>
    <row r="1297" spans="1:10" s="115" customFormat="1" ht="24" customHeight="1" x14ac:dyDescent="0.25">
      <c r="A1297" s="122" t="s">
        <v>201</v>
      </c>
      <c r="B1297" s="14" t="s">
        <v>226</v>
      </c>
      <c r="C1297" s="122" t="s">
        <v>52</v>
      </c>
      <c r="D1297" s="122" t="s">
        <v>227</v>
      </c>
      <c r="E1297" s="145" t="s">
        <v>204</v>
      </c>
      <c r="F1297" s="145"/>
      <c r="G1297" s="15" t="s">
        <v>205</v>
      </c>
      <c r="H1297" s="16">
        <v>2.4E-2</v>
      </c>
      <c r="I1297" s="17">
        <v>20.02</v>
      </c>
      <c r="J1297" s="17">
        <v>0.48</v>
      </c>
    </row>
    <row r="1298" spans="1:10" s="115" customFormat="1" ht="48" customHeight="1" x14ac:dyDescent="0.25">
      <c r="A1298" s="120" t="s">
        <v>228</v>
      </c>
      <c r="B1298" s="21" t="s">
        <v>1266</v>
      </c>
      <c r="C1298" s="120" t="s">
        <v>52</v>
      </c>
      <c r="D1298" s="120" t="s">
        <v>1267</v>
      </c>
      <c r="E1298" s="144" t="s">
        <v>229</v>
      </c>
      <c r="F1298" s="144"/>
      <c r="G1298" s="22" t="s">
        <v>45</v>
      </c>
      <c r="H1298" s="23">
        <v>1.19</v>
      </c>
      <c r="I1298" s="24">
        <v>2.2200000000000002</v>
      </c>
      <c r="J1298" s="24">
        <v>2.64</v>
      </c>
    </row>
    <row r="1299" spans="1:10" s="115" customFormat="1" ht="24" customHeight="1" x14ac:dyDescent="0.25">
      <c r="A1299" s="120" t="s">
        <v>228</v>
      </c>
      <c r="B1299" s="21" t="s">
        <v>436</v>
      </c>
      <c r="C1299" s="120" t="s">
        <v>52</v>
      </c>
      <c r="D1299" s="120" t="s">
        <v>437</v>
      </c>
      <c r="E1299" s="144" t="s">
        <v>229</v>
      </c>
      <c r="F1299" s="144"/>
      <c r="G1299" s="22" t="s">
        <v>46</v>
      </c>
      <c r="H1299" s="23">
        <v>8.9999999999999993E-3</v>
      </c>
      <c r="I1299" s="24">
        <v>4.26</v>
      </c>
      <c r="J1299" s="24">
        <v>0.03</v>
      </c>
    </row>
    <row r="1300" spans="1:10" s="115" customFormat="1" x14ac:dyDescent="0.25">
      <c r="A1300" s="121"/>
      <c r="B1300" s="121"/>
      <c r="C1300" s="121"/>
      <c r="D1300" s="121"/>
      <c r="E1300" s="121" t="s">
        <v>212</v>
      </c>
      <c r="F1300" s="18">
        <v>0.28753240631628563</v>
      </c>
      <c r="G1300" s="121" t="s">
        <v>213</v>
      </c>
      <c r="H1300" s="18">
        <v>0.32</v>
      </c>
      <c r="I1300" s="121" t="s">
        <v>214</v>
      </c>
      <c r="J1300" s="18">
        <v>0.61</v>
      </c>
    </row>
    <row r="1301" spans="1:10" s="115" customFormat="1" x14ac:dyDescent="0.25">
      <c r="A1301" s="121"/>
      <c r="B1301" s="121"/>
      <c r="C1301" s="121"/>
      <c r="D1301" s="121"/>
      <c r="E1301" s="121" t="s">
        <v>215</v>
      </c>
      <c r="F1301" s="18">
        <v>0.77</v>
      </c>
      <c r="G1301" s="121"/>
      <c r="H1301" s="143" t="s">
        <v>216</v>
      </c>
      <c r="I1301" s="143"/>
      <c r="J1301" s="18">
        <v>4.29</v>
      </c>
    </row>
    <row r="1302" spans="1:10" s="115" customFormat="1" ht="30" customHeight="1" thickBot="1" x14ac:dyDescent="0.3">
      <c r="A1302" s="118"/>
      <c r="B1302" s="118"/>
      <c r="C1302" s="118"/>
      <c r="D1302" s="118"/>
      <c r="E1302" s="118"/>
      <c r="F1302" s="118"/>
      <c r="G1302" s="118" t="s">
        <v>217</v>
      </c>
      <c r="H1302" s="19">
        <v>2747.3</v>
      </c>
      <c r="I1302" s="118" t="s">
        <v>218</v>
      </c>
      <c r="J1302" s="119">
        <v>11785.91</v>
      </c>
    </row>
    <row r="1303" spans="1:10" s="115" customFormat="1" ht="0.9" customHeight="1" thickTop="1" x14ac:dyDescent="0.25">
      <c r="A1303" s="20"/>
      <c r="B1303" s="20"/>
      <c r="C1303" s="20"/>
      <c r="D1303" s="20"/>
      <c r="E1303" s="20"/>
      <c r="F1303" s="20"/>
      <c r="G1303" s="20"/>
      <c r="H1303" s="20"/>
      <c r="I1303" s="20"/>
      <c r="J1303" s="20"/>
    </row>
    <row r="1304" spans="1:10" s="115" customFormat="1" ht="18" customHeight="1" x14ac:dyDescent="0.25">
      <c r="A1304" s="116" t="s">
        <v>940</v>
      </c>
      <c r="B1304" s="101" t="s">
        <v>33</v>
      </c>
      <c r="C1304" s="116" t="s">
        <v>34</v>
      </c>
      <c r="D1304" s="116" t="s">
        <v>5</v>
      </c>
      <c r="E1304" s="142" t="s">
        <v>198</v>
      </c>
      <c r="F1304" s="142"/>
      <c r="G1304" s="102" t="s">
        <v>35</v>
      </c>
      <c r="H1304" s="101" t="s">
        <v>36</v>
      </c>
      <c r="I1304" s="101" t="s">
        <v>37</v>
      </c>
      <c r="J1304" s="101" t="s">
        <v>6</v>
      </c>
    </row>
    <row r="1305" spans="1:10" s="115" customFormat="1" ht="36" customHeight="1" x14ac:dyDescent="0.25">
      <c r="A1305" s="123" t="s">
        <v>199</v>
      </c>
      <c r="B1305" s="9" t="s">
        <v>941</v>
      </c>
      <c r="C1305" s="123" t="s">
        <v>52</v>
      </c>
      <c r="D1305" s="123" t="s">
        <v>942</v>
      </c>
      <c r="E1305" s="146" t="s">
        <v>222</v>
      </c>
      <c r="F1305" s="146"/>
      <c r="G1305" s="10" t="s">
        <v>45</v>
      </c>
      <c r="H1305" s="13">
        <v>1</v>
      </c>
      <c r="I1305" s="11">
        <v>4.75</v>
      </c>
      <c r="J1305" s="11">
        <v>4.75</v>
      </c>
    </row>
    <row r="1306" spans="1:10" s="115" customFormat="1" ht="24" customHeight="1" x14ac:dyDescent="0.25">
      <c r="A1306" s="122" t="s">
        <v>201</v>
      </c>
      <c r="B1306" s="14" t="s">
        <v>434</v>
      </c>
      <c r="C1306" s="122" t="s">
        <v>52</v>
      </c>
      <c r="D1306" s="122" t="s">
        <v>435</v>
      </c>
      <c r="E1306" s="145" t="s">
        <v>204</v>
      </c>
      <c r="F1306" s="145"/>
      <c r="G1306" s="15" t="s">
        <v>205</v>
      </c>
      <c r="H1306" s="16">
        <v>0.03</v>
      </c>
      <c r="I1306" s="17">
        <v>15.47</v>
      </c>
      <c r="J1306" s="17">
        <v>0.46</v>
      </c>
    </row>
    <row r="1307" spans="1:10" s="115" customFormat="1" ht="24" customHeight="1" x14ac:dyDescent="0.25">
      <c r="A1307" s="122" t="s">
        <v>201</v>
      </c>
      <c r="B1307" s="14" t="s">
        <v>226</v>
      </c>
      <c r="C1307" s="122" t="s">
        <v>52</v>
      </c>
      <c r="D1307" s="122" t="s">
        <v>227</v>
      </c>
      <c r="E1307" s="145" t="s">
        <v>204</v>
      </c>
      <c r="F1307" s="145"/>
      <c r="G1307" s="15" t="s">
        <v>205</v>
      </c>
      <c r="H1307" s="16">
        <v>0.03</v>
      </c>
      <c r="I1307" s="17">
        <v>20.02</v>
      </c>
      <c r="J1307" s="17">
        <v>0.6</v>
      </c>
    </row>
    <row r="1308" spans="1:10" s="115" customFormat="1" ht="48" customHeight="1" x14ac:dyDescent="0.25">
      <c r="A1308" s="120" t="s">
        <v>228</v>
      </c>
      <c r="B1308" s="21" t="s">
        <v>1268</v>
      </c>
      <c r="C1308" s="120" t="s">
        <v>52</v>
      </c>
      <c r="D1308" s="120" t="s">
        <v>1269</v>
      </c>
      <c r="E1308" s="144" t="s">
        <v>229</v>
      </c>
      <c r="F1308" s="144"/>
      <c r="G1308" s="22" t="s">
        <v>45</v>
      </c>
      <c r="H1308" s="23">
        <v>1.19</v>
      </c>
      <c r="I1308" s="24">
        <v>3.08</v>
      </c>
      <c r="J1308" s="24">
        <v>3.66</v>
      </c>
    </row>
    <row r="1309" spans="1:10" s="115" customFormat="1" ht="24" customHeight="1" x14ac:dyDescent="0.25">
      <c r="A1309" s="120" t="s">
        <v>228</v>
      </c>
      <c r="B1309" s="21" t="s">
        <v>436</v>
      </c>
      <c r="C1309" s="120" t="s">
        <v>52</v>
      </c>
      <c r="D1309" s="120" t="s">
        <v>437</v>
      </c>
      <c r="E1309" s="144" t="s">
        <v>229</v>
      </c>
      <c r="F1309" s="144"/>
      <c r="G1309" s="22" t="s">
        <v>46</v>
      </c>
      <c r="H1309" s="23">
        <v>8.9999999999999993E-3</v>
      </c>
      <c r="I1309" s="24">
        <v>4.26</v>
      </c>
      <c r="J1309" s="24">
        <v>0.03</v>
      </c>
    </row>
    <row r="1310" spans="1:10" s="115" customFormat="1" x14ac:dyDescent="0.25">
      <c r="A1310" s="121"/>
      <c r="B1310" s="121"/>
      <c r="C1310" s="121"/>
      <c r="D1310" s="121"/>
      <c r="E1310" s="121" t="s">
        <v>212</v>
      </c>
      <c r="F1310" s="18">
        <v>0.3629507423992458</v>
      </c>
      <c r="G1310" s="121" t="s">
        <v>213</v>
      </c>
      <c r="H1310" s="18">
        <v>0.41</v>
      </c>
      <c r="I1310" s="121" t="s">
        <v>214</v>
      </c>
      <c r="J1310" s="18">
        <v>0.77</v>
      </c>
    </row>
    <row r="1311" spans="1:10" s="115" customFormat="1" x14ac:dyDescent="0.25">
      <c r="A1311" s="121"/>
      <c r="B1311" s="121"/>
      <c r="C1311" s="121"/>
      <c r="D1311" s="121"/>
      <c r="E1311" s="121" t="s">
        <v>215</v>
      </c>
      <c r="F1311" s="18">
        <v>1.03</v>
      </c>
      <c r="G1311" s="121"/>
      <c r="H1311" s="143" t="s">
        <v>216</v>
      </c>
      <c r="I1311" s="143"/>
      <c r="J1311" s="18">
        <v>5.78</v>
      </c>
    </row>
    <row r="1312" spans="1:10" s="115" customFormat="1" ht="30" customHeight="1" thickBot="1" x14ac:dyDescent="0.3">
      <c r="A1312" s="118"/>
      <c r="B1312" s="118"/>
      <c r="C1312" s="118"/>
      <c r="D1312" s="118"/>
      <c r="E1312" s="118"/>
      <c r="F1312" s="118"/>
      <c r="G1312" s="118" t="s">
        <v>217</v>
      </c>
      <c r="H1312" s="19">
        <v>3255</v>
      </c>
      <c r="I1312" s="118" t="s">
        <v>218</v>
      </c>
      <c r="J1312" s="119">
        <v>18813.900000000001</v>
      </c>
    </row>
    <row r="1313" spans="1:10" s="115" customFormat="1" ht="0.9" customHeight="1" thickTop="1" x14ac:dyDescent="0.25">
      <c r="A1313" s="20"/>
      <c r="B1313" s="20"/>
      <c r="C1313" s="20"/>
      <c r="D1313" s="20"/>
      <c r="E1313" s="20"/>
      <c r="F1313" s="20"/>
      <c r="G1313" s="20"/>
      <c r="H1313" s="20"/>
      <c r="I1313" s="20"/>
      <c r="J1313" s="20"/>
    </row>
    <row r="1314" spans="1:10" s="115" customFormat="1" ht="18" customHeight="1" x14ac:dyDescent="0.25">
      <c r="A1314" s="116" t="s">
        <v>943</v>
      </c>
      <c r="B1314" s="101" t="s">
        <v>33</v>
      </c>
      <c r="C1314" s="116" t="s">
        <v>34</v>
      </c>
      <c r="D1314" s="116" t="s">
        <v>5</v>
      </c>
      <c r="E1314" s="142" t="s">
        <v>198</v>
      </c>
      <c r="F1314" s="142"/>
      <c r="G1314" s="102" t="s">
        <v>35</v>
      </c>
      <c r="H1314" s="101" t="s">
        <v>36</v>
      </c>
      <c r="I1314" s="101" t="s">
        <v>37</v>
      </c>
      <c r="J1314" s="101" t="s">
        <v>6</v>
      </c>
    </row>
    <row r="1315" spans="1:10" s="115" customFormat="1" ht="36" customHeight="1" x14ac:dyDescent="0.25">
      <c r="A1315" s="123" t="s">
        <v>199</v>
      </c>
      <c r="B1315" s="9" t="s">
        <v>944</v>
      </c>
      <c r="C1315" s="123" t="s">
        <v>52</v>
      </c>
      <c r="D1315" s="123" t="s">
        <v>945</v>
      </c>
      <c r="E1315" s="146" t="s">
        <v>222</v>
      </c>
      <c r="F1315" s="146"/>
      <c r="G1315" s="10" t="s">
        <v>45</v>
      </c>
      <c r="H1315" s="13">
        <v>1</v>
      </c>
      <c r="I1315" s="11">
        <v>6.68</v>
      </c>
      <c r="J1315" s="11">
        <v>6.68</v>
      </c>
    </row>
    <row r="1316" spans="1:10" s="115" customFormat="1" ht="24" customHeight="1" x14ac:dyDescent="0.25">
      <c r="A1316" s="122" t="s">
        <v>201</v>
      </c>
      <c r="B1316" s="14" t="s">
        <v>226</v>
      </c>
      <c r="C1316" s="122" t="s">
        <v>52</v>
      </c>
      <c r="D1316" s="122" t="s">
        <v>227</v>
      </c>
      <c r="E1316" s="145" t="s">
        <v>204</v>
      </c>
      <c r="F1316" s="145"/>
      <c r="G1316" s="15" t="s">
        <v>205</v>
      </c>
      <c r="H1316" s="16">
        <v>0.04</v>
      </c>
      <c r="I1316" s="17">
        <v>20.02</v>
      </c>
      <c r="J1316" s="17">
        <v>0.8</v>
      </c>
    </row>
    <row r="1317" spans="1:10" s="115" customFormat="1" ht="24" customHeight="1" x14ac:dyDescent="0.25">
      <c r="A1317" s="122" t="s">
        <v>201</v>
      </c>
      <c r="B1317" s="14" t="s">
        <v>434</v>
      </c>
      <c r="C1317" s="122" t="s">
        <v>52</v>
      </c>
      <c r="D1317" s="122" t="s">
        <v>435</v>
      </c>
      <c r="E1317" s="145" t="s">
        <v>204</v>
      </c>
      <c r="F1317" s="145"/>
      <c r="G1317" s="15" t="s">
        <v>205</v>
      </c>
      <c r="H1317" s="16">
        <v>0.04</v>
      </c>
      <c r="I1317" s="17">
        <v>15.47</v>
      </c>
      <c r="J1317" s="17">
        <v>0.61</v>
      </c>
    </row>
    <row r="1318" spans="1:10" s="115" customFormat="1" ht="48" customHeight="1" x14ac:dyDescent="0.25">
      <c r="A1318" s="120" t="s">
        <v>228</v>
      </c>
      <c r="B1318" s="21" t="s">
        <v>1270</v>
      </c>
      <c r="C1318" s="120" t="s">
        <v>52</v>
      </c>
      <c r="D1318" s="120" t="s">
        <v>1271</v>
      </c>
      <c r="E1318" s="144" t="s">
        <v>229</v>
      </c>
      <c r="F1318" s="144"/>
      <c r="G1318" s="22" t="s">
        <v>45</v>
      </c>
      <c r="H1318" s="23">
        <v>1.19</v>
      </c>
      <c r="I1318" s="24">
        <v>4.41</v>
      </c>
      <c r="J1318" s="24">
        <v>5.24</v>
      </c>
    </row>
    <row r="1319" spans="1:10" s="115" customFormat="1" ht="24" customHeight="1" x14ac:dyDescent="0.25">
      <c r="A1319" s="120" t="s">
        <v>228</v>
      </c>
      <c r="B1319" s="21" t="s">
        <v>436</v>
      </c>
      <c r="C1319" s="120" t="s">
        <v>52</v>
      </c>
      <c r="D1319" s="120" t="s">
        <v>437</v>
      </c>
      <c r="E1319" s="144" t="s">
        <v>229</v>
      </c>
      <c r="F1319" s="144"/>
      <c r="G1319" s="22" t="s">
        <v>46</v>
      </c>
      <c r="H1319" s="23">
        <v>8.9999999999999993E-3</v>
      </c>
      <c r="I1319" s="24">
        <v>4.26</v>
      </c>
      <c r="J1319" s="24">
        <v>0.03</v>
      </c>
    </row>
    <row r="1320" spans="1:10" s="115" customFormat="1" x14ac:dyDescent="0.25">
      <c r="A1320" s="121"/>
      <c r="B1320" s="121"/>
      <c r="C1320" s="121"/>
      <c r="D1320" s="121"/>
      <c r="E1320" s="121" t="s">
        <v>212</v>
      </c>
      <c r="F1320" s="18">
        <v>0.49021918453924113</v>
      </c>
      <c r="G1320" s="121" t="s">
        <v>213</v>
      </c>
      <c r="H1320" s="18">
        <v>0.55000000000000004</v>
      </c>
      <c r="I1320" s="121" t="s">
        <v>214</v>
      </c>
      <c r="J1320" s="18">
        <v>1.04</v>
      </c>
    </row>
    <row r="1321" spans="1:10" s="115" customFormat="1" x14ac:dyDescent="0.25">
      <c r="A1321" s="121"/>
      <c r="B1321" s="121"/>
      <c r="C1321" s="121"/>
      <c r="D1321" s="121"/>
      <c r="E1321" s="121" t="s">
        <v>215</v>
      </c>
      <c r="F1321" s="18">
        <v>1.46</v>
      </c>
      <c r="G1321" s="121"/>
      <c r="H1321" s="143" t="s">
        <v>216</v>
      </c>
      <c r="I1321" s="143"/>
      <c r="J1321" s="18">
        <v>8.14</v>
      </c>
    </row>
    <row r="1322" spans="1:10" s="115" customFormat="1" ht="30" customHeight="1" thickBot="1" x14ac:dyDescent="0.3">
      <c r="A1322" s="118"/>
      <c r="B1322" s="118"/>
      <c r="C1322" s="118"/>
      <c r="D1322" s="118"/>
      <c r="E1322" s="118"/>
      <c r="F1322" s="118"/>
      <c r="G1322" s="118" t="s">
        <v>217</v>
      </c>
      <c r="H1322" s="19">
        <v>2882</v>
      </c>
      <c r="I1322" s="118" t="s">
        <v>218</v>
      </c>
      <c r="J1322" s="119">
        <v>23459.48</v>
      </c>
    </row>
    <row r="1323" spans="1:10" s="115" customFormat="1" ht="0.9" customHeight="1" thickTop="1" x14ac:dyDescent="0.25">
      <c r="A1323" s="20"/>
      <c r="B1323" s="20"/>
      <c r="C1323" s="20"/>
      <c r="D1323" s="20"/>
      <c r="E1323" s="20"/>
      <c r="F1323" s="20"/>
      <c r="G1323" s="20"/>
      <c r="H1323" s="20"/>
      <c r="I1323" s="20"/>
      <c r="J1323" s="20"/>
    </row>
    <row r="1324" spans="1:10" s="115" customFormat="1" ht="18" customHeight="1" x14ac:dyDescent="0.25">
      <c r="A1324" s="116" t="s">
        <v>946</v>
      </c>
      <c r="B1324" s="101" t="s">
        <v>33</v>
      </c>
      <c r="C1324" s="116" t="s">
        <v>34</v>
      </c>
      <c r="D1324" s="116" t="s">
        <v>5</v>
      </c>
      <c r="E1324" s="142" t="s">
        <v>198</v>
      </c>
      <c r="F1324" s="142"/>
      <c r="G1324" s="102" t="s">
        <v>35</v>
      </c>
      <c r="H1324" s="101" t="s">
        <v>36</v>
      </c>
      <c r="I1324" s="101" t="s">
        <v>37</v>
      </c>
      <c r="J1324" s="101" t="s">
        <v>6</v>
      </c>
    </row>
    <row r="1325" spans="1:10" s="115" customFormat="1" ht="36" customHeight="1" x14ac:dyDescent="0.25">
      <c r="A1325" s="123" t="s">
        <v>199</v>
      </c>
      <c r="B1325" s="9" t="s">
        <v>947</v>
      </c>
      <c r="C1325" s="123" t="s">
        <v>52</v>
      </c>
      <c r="D1325" s="123" t="s">
        <v>948</v>
      </c>
      <c r="E1325" s="146" t="s">
        <v>222</v>
      </c>
      <c r="F1325" s="146"/>
      <c r="G1325" s="10" t="s">
        <v>45</v>
      </c>
      <c r="H1325" s="13">
        <v>1</v>
      </c>
      <c r="I1325" s="11">
        <v>9.0299999999999994</v>
      </c>
      <c r="J1325" s="11">
        <v>9.0299999999999994</v>
      </c>
    </row>
    <row r="1326" spans="1:10" s="115" customFormat="1" ht="24" customHeight="1" x14ac:dyDescent="0.25">
      <c r="A1326" s="122" t="s">
        <v>201</v>
      </c>
      <c r="B1326" s="14" t="s">
        <v>434</v>
      </c>
      <c r="C1326" s="122" t="s">
        <v>52</v>
      </c>
      <c r="D1326" s="122" t="s">
        <v>435</v>
      </c>
      <c r="E1326" s="145" t="s">
        <v>204</v>
      </c>
      <c r="F1326" s="145"/>
      <c r="G1326" s="15" t="s">
        <v>205</v>
      </c>
      <c r="H1326" s="16">
        <v>5.1999999999999998E-2</v>
      </c>
      <c r="I1326" s="17">
        <v>15.47</v>
      </c>
      <c r="J1326" s="17">
        <v>0.8</v>
      </c>
    </row>
    <row r="1327" spans="1:10" s="115" customFormat="1" ht="24" customHeight="1" x14ac:dyDescent="0.25">
      <c r="A1327" s="122" t="s">
        <v>201</v>
      </c>
      <c r="B1327" s="14" t="s">
        <v>226</v>
      </c>
      <c r="C1327" s="122" t="s">
        <v>52</v>
      </c>
      <c r="D1327" s="122" t="s">
        <v>227</v>
      </c>
      <c r="E1327" s="145" t="s">
        <v>204</v>
      </c>
      <c r="F1327" s="145"/>
      <c r="G1327" s="15" t="s">
        <v>205</v>
      </c>
      <c r="H1327" s="16">
        <v>5.1999999999999998E-2</v>
      </c>
      <c r="I1327" s="17">
        <v>20.02</v>
      </c>
      <c r="J1327" s="17">
        <v>1.04</v>
      </c>
    </row>
    <row r="1328" spans="1:10" s="115" customFormat="1" ht="48" customHeight="1" x14ac:dyDescent="0.25">
      <c r="A1328" s="120" t="s">
        <v>228</v>
      </c>
      <c r="B1328" s="21" t="s">
        <v>1272</v>
      </c>
      <c r="C1328" s="120" t="s">
        <v>52</v>
      </c>
      <c r="D1328" s="120" t="s">
        <v>1273</v>
      </c>
      <c r="E1328" s="144" t="s">
        <v>229</v>
      </c>
      <c r="F1328" s="144"/>
      <c r="G1328" s="22" t="s">
        <v>45</v>
      </c>
      <c r="H1328" s="23">
        <v>1.19</v>
      </c>
      <c r="I1328" s="24">
        <v>6.02</v>
      </c>
      <c r="J1328" s="24">
        <v>7.16</v>
      </c>
    </row>
    <row r="1329" spans="1:10" s="115" customFormat="1" ht="24" customHeight="1" x14ac:dyDescent="0.25">
      <c r="A1329" s="120" t="s">
        <v>228</v>
      </c>
      <c r="B1329" s="21" t="s">
        <v>436</v>
      </c>
      <c r="C1329" s="120" t="s">
        <v>52</v>
      </c>
      <c r="D1329" s="120" t="s">
        <v>437</v>
      </c>
      <c r="E1329" s="144" t="s">
        <v>229</v>
      </c>
      <c r="F1329" s="144"/>
      <c r="G1329" s="22" t="s">
        <v>46</v>
      </c>
      <c r="H1329" s="23">
        <v>8.9999999999999993E-3</v>
      </c>
      <c r="I1329" s="24">
        <v>4.26</v>
      </c>
      <c r="J1329" s="24">
        <v>0.03</v>
      </c>
    </row>
    <row r="1330" spans="1:10" s="115" customFormat="1" x14ac:dyDescent="0.25">
      <c r="A1330" s="121"/>
      <c r="B1330" s="121"/>
      <c r="C1330" s="121"/>
      <c r="D1330" s="121"/>
      <c r="E1330" s="121" t="s">
        <v>212</v>
      </c>
      <c r="F1330" s="18">
        <v>0.63634221069997643</v>
      </c>
      <c r="G1330" s="121" t="s">
        <v>213</v>
      </c>
      <c r="H1330" s="18">
        <v>0.71</v>
      </c>
      <c r="I1330" s="121" t="s">
        <v>214</v>
      </c>
      <c r="J1330" s="18">
        <v>1.35</v>
      </c>
    </row>
    <row r="1331" spans="1:10" s="115" customFormat="1" x14ac:dyDescent="0.25">
      <c r="A1331" s="121"/>
      <c r="B1331" s="121"/>
      <c r="C1331" s="121"/>
      <c r="D1331" s="121"/>
      <c r="E1331" s="121" t="s">
        <v>215</v>
      </c>
      <c r="F1331" s="18">
        <v>1.97</v>
      </c>
      <c r="G1331" s="121"/>
      <c r="H1331" s="143" t="s">
        <v>216</v>
      </c>
      <c r="I1331" s="143"/>
      <c r="J1331" s="18">
        <v>11</v>
      </c>
    </row>
    <row r="1332" spans="1:10" s="115" customFormat="1" ht="30" customHeight="1" thickBot="1" x14ac:dyDescent="0.3">
      <c r="A1332" s="118"/>
      <c r="B1332" s="118"/>
      <c r="C1332" s="118"/>
      <c r="D1332" s="118"/>
      <c r="E1332" s="118"/>
      <c r="F1332" s="118"/>
      <c r="G1332" s="118" t="s">
        <v>217</v>
      </c>
      <c r="H1332" s="19">
        <v>1895</v>
      </c>
      <c r="I1332" s="118" t="s">
        <v>218</v>
      </c>
      <c r="J1332" s="119">
        <v>20845</v>
      </c>
    </row>
    <row r="1333" spans="1:10" s="115" customFormat="1" ht="0.9" customHeight="1" thickTop="1" x14ac:dyDescent="0.25">
      <c r="A1333" s="20"/>
      <c r="B1333" s="20"/>
      <c r="C1333" s="20"/>
      <c r="D1333" s="20"/>
      <c r="E1333" s="20"/>
      <c r="F1333" s="20"/>
      <c r="G1333" s="20"/>
      <c r="H1333" s="20"/>
      <c r="I1333" s="20"/>
      <c r="J1333" s="20"/>
    </row>
    <row r="1334" spans="1:10" s="115" customFormat="1" ht="18" customHeight="1" x14ac:dyDescent="0.25">
      <c r="A1334" s="116" t="s">
        <v>949</v>
      </c>
      <c r="B1334" s="101" t="s">
        <v>33</v>
      </c>
      <c r="C1334" s="116" t="s">
        <v>34</v>
      </c>
      <c r="D1334" s="116" t="s">
        <v>5</v>
      </c>
      <c r="E1334" s="142" t="s">
        <v>198</v>
      </c>
      <c r="F1334" s="142"/>
      <c r="G1334" s="102" t="s">
        <v>35</v>
      </c>
      <c r="H1334" s="101" t="s">
        <v>36</v>
      </c>
      <c r="I1334" s="101" t="s">
        <v>37</v>
      </c>
      <c r="J1334" s="101" t="s">
        <v>6</v>
      </c>
    </row>
    <row r="1335" spans="1:10" s="115" customFormat="1" ht="36" customHeight="1" x14ac:dyDescent="0.25">
      <c r="A1335" s="123" t="s">
        <v>199</v>
      </c>
      <c r="B1335" s="9" t="s">
        <v>167</v>
      </c>
      <c r="C1335" s="123" t="s">
        <v>52</v>
      </c>
      <c r="D1335" s="123" t="s">
        <v>168</v>
      </c>
      <c r="E1335" s="146" t="s">
        <v>222</v>
      </c>
      <c r="F1335" s="146"/>
      <c r="G1335" s="10" t="s">
        <v>46</v>
      </c>
      <c r="H1335" s="13">
        <v>1</v>
      </c>
      <c r="I1335" s="11">
        <v>22.8</v>
      </c>
      <c r="J1335" s="11">
        <v>22.8</v>
      </c>
    </row>
    <row r="1336" spans="1:10" s="115" customFormat="1" ht="36" customHeight="1" x14ac:dyDescent="0.25">
      <c r="A1336" s="122" t="s">
        <v>201</v>
      </c>
      <c r="B1336" s="14" t="s">
        <v>438</v>
      </c>
      <c r="C1336" s="122" t="s">
        <v>52</v>
      </c>
      <c r="D1336" s="122" t="s">
        <v>439</v>
      </c>
      <c r="E1336" s="145" t="s">
        <v>222</v>
      </c>
      <c r="F1336" s="145"/>
      <c r="G1336" s="15" t="s">
        <v>46</v>
      </c>
      <c r="H1336" s="16">
        <v>1</v>
      </c>
      <c r="I1336" s="17">
        <v>6.81</v>
      </c>
      <c r="J1336" s="17">
        <v>6.81</v>
      </c>
    </row>
    <row r="1337" spans="1:10" s="115" customFormat="1" ht="36" customHeight="1" x14ac:dyDescent="0.25">
      <c r="A1337" s="122" t="s">
        <v>201</v>
      </c>
      <c r="B1337" s="14" t="s">
        <v>440</v>
      </c>
      <c r="C1337" s="122" t="s">
        <v>52</v>
      </c>
      <c r="D1337" s="122" t="s">
        <v>441</v>
      </c>
      <c r="E1337" s="145" t="s">
        <v>222</v>
      </c>
      <c r="F1337" s="145"/>
      <c r="G1337" s="15" t="s">
        <v>46</v>
      </c>
      <c r="H1337" s="16">
        <v>1</v>
      </c>
      <c r="I1337" s="17">
        <v>15.99</v>
      </c>
      <c r="J1337" s="17">
        <v>15.99</v>
      </c>
    </row>
    <row r="1338" spans="1:10" s="115" customFormat="1" x14ac:dyDescent="0.25">
      <c r="A1338" s="121"/>
      <c r="B1338" s="121"/>
      <c r="C1338" s="121"/>
      <c r="D1338" s="121"/>
      <c r="E1338" s="121" t="s">
        <v>212</v>
      </c>
      <c r="F1338" s="18">
        <v>3.7803441000000002</v>
      </c>
      <c r="G1338" s="121" t="s">
        <v>213</v>
      </c>
      <c r="H1338" s="18">
        <v>4.24</v>
      </c>
      <c r="I1338" s="121" t="s">
        <v>214</v>
      </c>
      <c r="J1338" s="18">
        <v>8.02</v>
      </c>
    </row>
    <row r="1339" spans="1:10" s="115" customFormat="1" x14ac:dyDescent="0.25">
      <c r="A1339" s="121"/>
      <c r="B1339" s="121"/>
      <c r="C1339" s="121"/>
      <c r="D1339" s="121"/>
      <c r="E1339" s="121" t="s">
        <v>215</v>
      </c>
      <c r="F1339" s="18">
        <v>4.99</v>
      </c>
      <c r="G1339" s="121"/>
      <c r="H1339" s="143" t="s">
        <v>216</v>
      </c>
      <c r="I1339" s="143"/>
      <c r="J1339" s="18">
        <v>27.79</v>
      </c>
    </row>
    <row r="1340" spans="1:10" s="115" customFormat="1" ht="30" customHeight="1" thickBot="1" x14ac:dyDescent="0.3">
      <c r="A1340" s="118"/>
      <c r="B1340" s="118"/>
      <c r="C1340" s="118"/>
      <c r="D1340" s="118"/>
      <c r="E1340" s="118"/>
      <c r="F1340" s="118"/>
      <c r="G1340" s="118" t="s">
        <v>217</v>
      </c>
      <c r="H1340" s="19">
        <v>10</v>
      </c>
      <c r="I1340" s="118" t="s">
        <v>218</v>
      </c>
      <c r="J1340" s="119">
        <v>277.89999999999998</v>
      </c>
    </row>
    <row r="1341" spans="1:10" s="115" customFormat="1" ht="0.9" customHeight="1" thickTop="1" x14ac:dyDescent="0.25">
      <c r="A1341" s="20"/>
      <c r="B1341" s="20"/>
      <c r="C1341" s="20"/>
      <c r="D1341" s="20"/>
      <c r="E1341" s="20"/>
      <c r="F1341" s="20"/>
      <c r="G1341" s="20"/>
      <c r="H1341" s="20"/>
      <c r="I1341" s="20"/>
      <c r="J1341" s="20"/>
    </row>
    <row r="1342" spans="1:10" s="115" customFormat="1" ht="18" customHeight="1" x14ac:dyDescent="0.25">
      <c r="A1342" s="116" t="s">
        <v>950</v>
      </c>
      <c r="B1342" s="101" t="s">
        <v>33</v>
      </c>
      <c r="C1342" s="116" t="s">
        <v>34</v>
      </c>
      <c r="D1342" s="116" t="s">
        <v>5</v>
      </c>
      <c r="E1342" s="142" t="s">
        <v>198</v>
      </c>
      <c r="F1342" s="142"/>
      <c r="G1342" s="102" t="s">
        <v>35</v>
      </c>
      <c r="H1342" s="101" t="s">
        <v>36</v>
      </c>
      <c r="I1342" s="101" t="s">
        <v>37</v>
      </c>
      <c r="J1342" s="101" t="s">
        <v>6</v>
      </c>
    </row>
    <row r="1343" spans="1:10" s="115" customFormat="1" ht="36" customHeight="1" x14ac:dyDescent="0.25">
      <c r="A1343" s="123" t="s">
        <v>199</v>
      </c>
      <c r="B1343" s="9" t="s">
        <v>951</v>
      </c>
      <c r="C1343" s="123" t="s">
        <v>52</v>
      </c>
      <c r="D1343" s="123" t="s">
        <v>952</v>
      </c>
      <c r="E1343" s="146" t="s">
        <v>222</v>
      </c>
      <c r="F1343" s="146"/>
      <c r="G1343" s="10" t="s">
        <v>46</v>
      </c>
      <c r="H1343" s="13">
        <v>1</v>
      </c>
      <c r="I1343" s="11">
        <v>32.06</v>
      </c>
      <c r="J1343" s="11">
        <v>32.06</v>
      </c>
    </row>
    <row r="1344" spans="1:10" s="115" customFormat="1" ht="36" customHeight="1" x14ac:dyDescent="0.25">
      <c r="A1344" s="122" t="s">
        <v>201</v>
      </c>
      <c r="B1344" s="14" t="s">
        <v>438</v>
      </c>
      <c r="C1344" s="122" t="s">
        <v>52</v>
      </c>
      <c r="D1344" s="122" t="s">
        <v>439</v>
      </c>
      <c r="E1344" s="145" t="s">
        <v>222</v>
      </c>
      <c r="F1344" s="145"/>
      <c r="G1344" s="15" t="s">
        <v>46</v>
      </c>
      <c r="H1344" s="16">
        <v>1</v>
      </c>
      <c r="I1344" s="17">
        <v>6.81</v>
      </c>
      <c r="J1344" s="17">
        <v>6.81</v>
      </c>
    </row>
    <row r="1345" spans="1:10" s="115" customFormat="1" ht="36" customHeight="1" x14ac:dyDescent="0.25">
      <c r="A1345" s="122" t="s">
        <v>201</v>
      </c>
      <c r="B1345" s="14" t="s">
        <v>1274</v>
      </c>
      <c r="C1345" s="122" t="s">
        <v>52</v>
      </c>
      <c r="D1345" s="122" t="s">
        <v>1275</v>
      </c>
      <c r="E1345" s="145" t="s">
        <v>222</v>
      </c>
      <c r="F1345" s="145"/>
      <c r="G1345" s="15" t="s">
        <v>46</v>
      </c>
      <c r="H1345" s="16">
        <v>1</v>
      </c>
      <c r="I1345" s="17">
        <v>25.25</v>
      </c>
      <c r="J1345" s="17">
        <v>25.25</v>
      </c>
    </row>
    <row r="1346" spans="1:10" s="115" customFormat="1" x14ac:dyDescent="0.25">
      <c r="A1346" s="121"/>
      <c r="B1346" s="121"/>
      <c r="C1346" s="121"/>
      <c r="D1346" s="121"/>
      <c r="E1346" s="121" t="s">
        <v>212</v>
      </c>
      <c r="F1346" s="18">
        <v>6.9856233999999997</v>
      </c>
      <c r="G1346" s="121" t="s">
        <v>213</v>
      </c>
      <c r="H1346" s="18">
        <v>7.83</v>
      </c>
      <c r="I1346" s="121" t="s">
        <v>214</v>
      </c>
      <c r="J1346" s="18">
        <v>14.82</v>
      </c>
    </row>
    <row r="1347" spans="1:10" s="115" customFormat="1" x14ac:dyDescent="0.25">
      <c r="A1347" s="121"/>
      <c r="B1347" s="121"/>
      <c r="C1347" s="121"/>
      <c r="D1347" s="121"/>
      <c r="E1347" s="121" t="s">
        <v>215</v>
      </c>
      <c r="F1347" s="18">
        <v>7.01</v>
      </c>
      <c r="G1347" s="121"/>
      <c r="H1347" s="143" t="s">
        <v>216</v>
      </c>
      <c r="I1347" s="143"/>
      <c r="J1347" s="18">
        <v>39.07</v>
      </c>
    </row>
    <row r="1348" spans="1:10" s="115" customFormat="1" ht="30" customHeight="1" thickBot="1" x14ac:dyDescent="0.3">
      <c r="A1348" s="118"/>
      <c r="B1348" s="118"/>
      <c r="C1348" s="118"/>
      <c r="D1348" s="118"/>
      <c r="E1348" s="118"/>
      <c r="F1348" s="118"/>
      <c r="G1348" s="118" t="s">
        <v>217</v>
      </c>
      <c r="H1348" s="19">
        <v>5</v>
      </c>
      <c r="I1348" s="118" t="s">
        <v>218</v>
      </c>
      <c r="J1348" s="119">
        <v>195.35</v>
      </c>
    </row>
    <row r="1349" spans="1:10" s="115" customFormat="1" ht="0.9" customHeight="1" thickTop="1" x14ac:dyDescent="0.25">
      <c r="A1349" s="20"/>
      <c r="B1349" s="20"/>
      <c r="C1349" s="20"/>
      <c r="D1349" s="20"/>
      <c r="E1349" s="20"/>
      <c r="F1349" s="20"/>
      <c r="G1349" s="20"/>
      <c r="H1349" s="20"/>
      <c r="I1349" s="20"/>
      <c r="J1349" s="20"/>
    </row>
    <row r="1350" spans="1:10" s="115" customFormat="1" ht="18" customHeight="1" x14ac:dyDescent="0.25">
      <c r="A1350" s="116" t="s">
        <v>953</v>
      </c>
      <c r="B1350" s="101" t="s">
        <v>33</v>
      </c>
      <c r="C1350" s="116" t="s">
        <v>34</v>
      </c>
      <c r="D1350" s="116" t="s">
        <v>5</v>
      </c>
      <c r="E1350" s="142" t="s">
        <v>198</v>
      </c>
      <c r="F1350" s="142"/>
      <c r="G1350" s="102" t="s">
        <v>35</v>
      </c>
      <c r="H1350" s="101" t="s">
        <v>36</v>
      </c>
      <c r="I1350" s="101" t="s">
        <v>37</v>
      </c>
      <c r="J1350" s="101" t="s">
        <v>6</v>
      </c>
    </row>
    <row r="1351" spans="1:10" s="115" customFormat="1" ht="36" customHeight="1" x14ac:dyDescent="0.25">
      <c r="A1351" s="123" t="s">
        <v>199</v>
      </c>
      <c r="B1351" s="9" t="s">
        <v>954</v>
      </c>
      <c r="C1351" s="123" t="s">
        <v>52</v>
      </c>
      <c r="D1351" s="123" t="s">
        <v>955</v>
      </c>
      <c r="E1351" s="146" t="s">
        <v>222</v>
      </c>
      <c r="F1351" s="146"/>
      <c r="G1351" s="10" t="s">
        <v>46</v>
      </c>
      <c r="H1351" s="13">
        <v>1</v>
      </c>
      <c r="I1351" s="11">
        <v>46.1</v>
      </c>
      <c r="J1351" s="11">
        <v>46.1</v>
      </c>
    </row>
    <row r="1352" spans="1:10" s="115" customFormat="1" ht="36" customHeight="1" x14ac:dyDescent="0.25">
      <c r="A1352" s="122" t="s">
        <v>201</v>
      </c>
      <c r="B1352" s="14" t="s">
        <v>438</v>
      </c>
      <c r="C1352" s="122" t="s">
        <v>52</v>
      </c>
      <c r="D1352" s="122" t="s">
        <v>439</v>
      </c>
      <c r="E1352" s="145" t="s">
        <v>222</v>
      </c>
      <c r="F1352" s="145"/>
      <c r="G1352" s="15" t="s">
        <v>46</v>
      </c>
      <c r="H1352" s="16">
        <v>1</v>
      </c>
      <c r="I1352" s="17">
        <v>6.81</v>
      </c>
      <c r="J1352" s="17">
        <v>6.81</v>
      </c>
    </row>
    <row r="1353" spans="1:10" s="115" customFormat="1" ht="36" customHeight="1" x14ac:dyDescent="0.25">
      <c r="A1353" s="122" t="s">
        <v>201</v>
      </c>
      <c r="B1353" s="14" t="s">
        <v>1276</v>
      </c>
      <c r="C1353" s="122" t="s">
        <v>52</v>
      </c>
      <c r="D1353" s="122" t="s">
        <v>1277</v>
      </c>
      <c r="E1353" s="145" t="s">
        <v>222</v>
      </c>
      <c r="F1353" s="145"/>
      <c r="G1353" s="15" t="s">
        <v>46</v>
      </c>
      <c r="H1353" s="16">
        <v>1</v>
      </c>
      <c r="I1353" s="17">
        <v>39.29</v>
      </c>
      <c r="J1353" s="17">
        <v>39.29</v>
      </c>
    </row>
    <row r="1354" spans="1:10" s="115" customFormat="1" x14ac:dyDescent="0.25">
      <c r="A1354" s="121"/>
      <c r="B1354" s="121"/>
      <c r="C1354" s="121"/>
      <c r="D1354" s="121"/>
      <c r="E1354" s="121" t="s">
        <v>212</v>
      </c>
      <c r="F1354" s="18">
        <v>7.7115248999999997</v>
      </c>
      <c r="G1354" s="121" t="s">
        <v>213</v>
      </c>
      <c r="H1354" s="18">
        <v>8.65</v>
      </c>
      <c r="I1354" s="121" t="s">
        <v>214</v>
      </c>
      <c r="J1354" s="18">
        <v>16.36</v>
      </c>
    </row>
    <row r="1355" spans="1:10" s="115" customFormat="1" x14ac:dyDescent="0.25">
      <c r="A1355" s="121"/>
      <c r="B1355" s="121"/>
      <c r="C1355" s="121"/>
      <c r="D1355" s="121"/>
      <c r="E1355" s="121" t="s">
        <v>215</v>
      </c>
      <c r="F1355" s="18">
        <v>10.09</v>
      </c>
      <c r="G1355" s="121"/>
      <c r="H1355" s="143" t="s">
        <v>216</v>
      </c>
      <c r="I1355" s="143"/>
      <c r="J1355" s="18">
        <v>56.19</v>
      </c>
    </row>
    <row r="1356" spans="1:10" s="115" customFormat="1" ht="30" customHeight="1" thickBot="1" x14ac:dyDescent="0.3">
      <c r="A1356" s="118"/>
      <c r="B1356" s="118"/>
      <c r="C1356" s="118"/>
      <c r="D1356" s="118"/>
      <c r="E1356" s="118"/>
      <c r="F1356" s="118"/>
      <c r="G1356" s="118" t="s">
        <v>217</v>
      </c>
      <c r="H1356" s="19">
        <v>92</v>
      </c>
      <c r="I1356" s="118" t="s">
        <v>218</v>
      </c>
      <c r="J1356" s="119">
        <v>5169.4799999999996</v>
      </c>
    </row>
    <row r="1357" spans="1:10" s="115" customFormat="1" ht="0.9" customHeight="1" thickTop="1" x14ac:dyDescent="0.25">
      <c r="A1357" s="20"/>
      <c r="B1357" s="20"/>
      <c r="C1357" s="20"/>
      <c r="D1357" s="20"/>
      <c r="E1357" s="20"/>
      <c r="F1357" s="20"/>
      <c r="G1357" s="20"/>
      <c r="H1357" s="20"/>
      <c r="I1357" s="20"/>
      <c r="J1357" s="20"/>
    </row>
    <row r="1358" spans="1:10" s="115" customFormat="1" ht="18" customHeight="1" x14ac:dyDescent="0.25">
      <c r="A1358" s="116" t="s">
        <v>956</v>
      </c>
      <c r="B1358" s="101" t="s">
        <v>33</v>
      </c>
      <c r="C1358" s="116" t="s">
        <v>34</v>
      </c>
      <c r="D1358" s="116" t="s">
        <v>5</v>
      </c>
      <c r="E1358" s="142" t="s">
        <v>198</v>
      </c>
      <c r="F1358" s="142"/>
      <c r="G1358" s="102" t="s">
        <v>35</v>
      </c>
      <c r="H1358" s="101" t="s">
        <v>36</v>
      </c>
      <c r="I1358" s="101" t="s">
        <v>37</v>
      </c>
      <c r="J1358" s="101" t="s">
        <v>6</v>
      </c>
    </row>
    <row r="1359" spans="1:10" s="115" customFormat="1" ht="36" customHeight="1" x14ac:dyDescent="0.25">
      <c r="A1359" s="123" t="s">
        <v>199</v>
      </c>
      <c r="B1359" s="9" t="s">
        <v>957</v>
      </c>
      <c r="C1359" s="123" t="s">
        <v>52</v>
      </c>
      <c r="D1359" s="123" t="s">
        <v>958</v>
      </c>
      <c r="E1359" s="146" t="s">
        <v>222</v>
      </c>
      <c r="F1359" s="146"/>
      <c r="G1359" s="10" t="s">
        <v>46</v>
      </c>
      <c r="H1359" s="13">
        <v>1</v>
      </c>
      <c r="I1359" s="11">
        <v>20.2</v>
      </c>
      <c r="J1359" s="11">
        <v>20.2</v>
      </c>
    </row>
    <row r="1360" spans="1:10" s="115" customFormat="1" ht="24" customHeight="1" x14ac:dyDescent="0.25">
      <c r="A1360" s="122" t="s">
        <v>201</v>
      </c>
      <c r="B1360" s="14" t="s">
        <v>324</v>
      </c>
      <c r="C1360" s="122" t="s">
        <v>52</v>
      </c>
      <c r="D1360" s="122" t="s">
        <v>325</v>
      </c>
      <c r="E1360" s="145" t="s">
        <v>204</v>
      </c>
      <c r="F1360" s="145"/>
      <c r="G1360" s="15" t="s">
        <v>58</v>
      </c>
      <c r="H1360" s="16">
        <v>8.9999999999999998E-4</v>
      </c>
      <c r="I1360" s="17">
        <v>515.63</v>
      </c>
      <c r="J1360" s="17">
        <v>0.46</v>
      </c>
    </row>
    <row r="1361" spans="1:10" s="115" customFormat="1" ht="24" customHeight="1" x14ac:dyDescent="0.25">
      <c r="A1361" s="122" t="s">
        <v>201</v>
      </c>
      <c r="B1361" s="14" t="s">
        <v>434</v>
      </c>
      <c r="C1361" s="122" t="s">
        <v>52</v>
      </c>
      <c r="D1361" s="122" t="s">
        <v>435</v>
      </c>
      <c r="E1361" s="145" t="s">
        <v>204</v>
      </c>
      <c r="F1361" s="145"/>
      <c r="G1361" s="15" t="s">
        <v>205</v>
      </c>
      <c r="H1361" s="16">
        <v>0.51900000000000002</v>
      </c>
      <c r="I1361" s="17">
        <v>15.47</v>
      </c>
      <c r="J1361" s="17">
        <v>8.02</v>
      </c>
    </row>
    <row r="1362" spans="1:10" s="115" customFormat="1" ht="24" customHeight="1" x14ac:dyDescent="0.25">
      <c r="A1362" s="122" t="s">
        <v>201</v>
      </c>
      <c r="B1362" s="14" t="s">
        <v>226</v>
      </c>
      <c r="C1362" s="122" t="s">
        <v>52</v>
      </c>
      <c r="D1362" s="122" t="s">
        <v>227</v>
      </c>
      <c r="E1362" s="145" t="s">
        <v>204</v>
      </c>
      <c r="F1362" s="145"/>
      <c r="G1362" s="15" t="s">
        <v>205</v>
      </c>
      <c r="H1362" s="16">
        <v>0.51900000000000002</v>
      </c>
      <c r="I1362" s="17">
        <v>20.02</v>
      </c>
      <c r="J1362" s="17">
        <v>10.39</v>
      </c>
    </row>
    <row r="1363" spans="1:10" s="115" customFormat="1" ht="24" customHeight="1" x14ac:dyDescent="0.25">
      <c r="A1363" s="120" t="s">
        <v>228</v>
      </c>
      <c r="B1363" s="21" t="s">
        <v>442</v>
      </c>
      <c r="C1363" s="120" t="s">
        <v>52</v>
      </c>
      <c r="D1363" s="120" t="s">
        <v>443</v>
      </c>
      <c r="E1363" s="144" t="s">
        <v>229</v>
      </c>
      <c r="F1363" s="144"/>
      <c r="G1363" s="22" t="s">
        <v>46</v>
      </c>
      <c r="H1363" s="23">
        <v>1</v>
      </c>
      <c r="I1363" s="24">
        <v>1.33</v>
      </c>
      <c r="J1363" s="24">
        <v>1.33</v>
      </c>
    </row>
    <row r="1364" spans="1:10" s="115" customFormat="1" x14ac:dyDescent="0.25">
      <c r="A1364" s="121"/>
      <c r="B1364" s="121"/>
      <c r="C1364" s="121"/>
      <c r="D1364" s="121"/>
      <c r="E1364" s="121" t="s">
        <v>212</v>
      </c>
      <c r="F1364" s="18">
        <v>6.4152722130567996</v>
      </c>
      <c r="G1364" s="121" t="s">
        <v>213</v>
      </c>
      <c r="H1364" s="18">
        <v>7.19</v>
      </c>
      <c r="I1364" s="121" t="s">
        <v>214</v>
      </c>
      <c r="J1364" s="18">
        <v>13.61</v>
      </c>
    </row>
    <row r="1365" spans="1:10" s="115" customFormat="1" x14ac:dyDescent="0.25">
      <c r="A1365" s="121"/>
      <c r="B1365" s="121"/>
      <c r="C1365" s="121"/>
      <c r="D1365" s="121"/>
      <c r="E1365" s="121" t="s">
        <v>215</v>
      </c>
      <c r="F1365" s="18">
        <v>4.42</v>
      </c>
      <c r="G1365" s="121"/>
      <c r="H1365" s="143" t="s">
        <v>216</v>
      </c>
      <c r="I1365" s="143"/>
      <c r="J1365" s="18">
        <v>24.62</v>
      </c>
    </row>
    <row r="1366" spans="1:10" s="115" customFormat="1" ht="30" customHeight="1" thickBot="1" x14ac:dyDescent="0.3">
      <c r="A1366" s="118"/>
      <c r="B1366" s="118"/>
      <c r="C1366" s="118"/>
      <c r="D1366" s="118"/>
      <c r="E1366" s="118"/>
      <c r="F1366" s="118"/>
      <c r="G1366" s="118" t="s">
        <v>217</v>
      </c>
      <c r="H1366" s="19">
        <v>188</v>
      </c>
      <c r="I1366" s="118" t="s">
        <v>218</v>
      </c>
      <c r="J1366" s="119">
        <v>4628.5600000000004</v>
      </c>
    </row>
    <row r="1367" spans="1:10" s="115" customFormat="1" ht="0.9" customHeight="1" thickTop="1" x14ac:dyDescent="0.25">
      <c r="A1367" s="20"/>
      <c r="B1367" s="20"/>
      <c r="C1367" s="20"/>
      <c r="D1367" s="20"/>
      <c r="E1367" s="20"/>
      <c r="F1367" s="20"/>
      <c r="G1367" s="20"/>
      <c r="H1367" s="20"/>
      <c r="I1367" s="20"/>
      <c r="J1367" s="20"/>
    </row>
    <row r="1368" spans="1:10" s="115" customFormat="1" ht="18" customHeight="1" x14ac:dyDescent="0.25">
      <c r="A1368" s="116" t="s">
        <v>959</v>
      </c>
      <c r="B1368" s="101" t="s">
        <v>33</v>
      </c>
      <c r="C1368" s="116" t="s">
        <v>34</v>
      </c>
      <c r="D1368" s="116" t="s">
        <v>5</v>
      </c>
      <c r="E1368" s="142" t="s">
        <v>198</v>
      </c>
      <c r="F1368" s="142"/>
      <c r="G1368" s="102" t="s">
        <v>35</v>
      </c>
      <c r="H1368" s="101" t="s">
        <v>36</v>
      </c>
      <c r="I1368" s="101" t="s">
        <v>37</v>
      </c>
      <c r="J1368" s="101" t="s">
        <v>6</v>
      </c>
    </row>
    <row r="1369" spans="1:10" s="115" customFormat="1" ht="24" customHeight="1" x14ac:dyDescent="0.25">
      <c r="A1369" s="123" t="s">
        <v>199</v>
      </c>
      <c r="B1369" s="9" t="s">
        <v>960</v>
      </c>
      <c r="C1369" s="123" t="s">
        <v>52</v>
      </c>
      <c r="D1369" s="123" t="s">
        <v>961</v>
      </c>
      <c r="E1369" s="146" t="s">
        <v>222</v>
      </c>
      <c r="F1369" s="146"/>
      <c r="G1369" s="10" t="s">
        <v>46</v>
      </c>
      <c r="H1369" s="13">
        <v>1</v>
      </c>
      <c r="I1369" s="11">
        <v>10.97</v>
      </c>
      <c r="J1369" s="11">
        <v>10.97</v>
      </c>
    </row>
    <row r="1370" spans="1:10" s="115" customFormat="1" ht="24" customHeight="1" x14ac:dyDescent="0.25">
      <c r="A1370" s="122" t="s">
        <v>201</v>
      </c>
      <c r="B1370" s="14" t="s">
        <v>226</v>
      </c>
      <c r="C1370" s="122" t="s">
        <v>52</v>
      </c>
      <c r="D1370" s="122" t="s">
        <v>227</v>
      </c>
      <c r="E1370" s="145" t="s">
        <v>204</v>
      </c>
      <c r="F1370" s="145"/>
      <c r="G1370" s="15" t="s">
        <v>205</v>
      </c>
      <c r="H1370" s="16">
        <v>0.14299999999999999</v>
      </c>
      <c r="I1370" s="17">
        <v>20.02</v>
      </c>
      <c r="J1370" s="17">
        <v>2.86</v>
      </c>
    </row>
    <row r="1371" spans="1:10" s="115" customFormat="1" ht="24" customHeight="1" x14ac:dyDescent="0.25">
      <c r="A1371" s="122" t="s">
        <v>201</v>
      </c>
      <c r="B1371" s="14" t="s">
        <v>434</v>
      </c>
      <c r="C1371" s="122" t="s">
        <v>52</v>
      </c>
      <c r="D1371" s="122" t="s">
        <v>435</v>
      </c>
      <c r="E1371" s="145" t="s">
        <v>204</v>
      </c>
      <c r="F1371" s="145"/>
      <c r="G1371" s="15" t="s">
        <v>205</v>
      </c>
      <c r="H1371" s="16">
        <v>0.14299999999999999</v>
      </c>
      <c r="I1371" s="17">
        <v>15.47</v>
      </c>
      <c r="J1371" s="17">
        <v>2.21</v>
      </c>
    </row>
    <row r="1372" spans="1:10" s="115" customFormat="1" ht="24" customHeight="1" x14ac:dyDescent="0.25">
      <c r="A1372" s="120" t="s">
        <v>228</v>
      </c>
      <c r="B1372" s="21" t="s">
        <v>1278</v>
      </c>
      <c r="C1372" s="120" t="s">
        <v>52</v>
      </c>
      <c r="D1372" s="120" t="s">
        <v>1279</v>
      </c>
      <c r="E1372" s="144" t="s">
        <v>229</v>
      </c>
      <c r="F1372" s="144"/>
      <c r="G1372" s="22" t="s">
        <v>46</v>
      </c>
      <c r="H1372" s="23">
        <v>1</v>
      </c>
      <c r="I1372" s="24">
        <v>5.9</v>
      </c>
      <c r="J1372" s="24">
        <v>5.9</v>
      </c>
    </row>
    <row r="1373" spans="1:10" s="115" customFormat="1" x14ac:dyDescent="0.25">
      <c r="A1373" s="121"/>
      <c r="B1373" s="121"/>
      <c r="C1373" s="121"/>
      <c r="D1373" s="121"/>
      <c r="E1373" s="121" t="s">
        <v>212</v>
      </c>
      <c r="F1373" s="18">
        <v>1.758189959934009</v>
      </c>
      <c r="G1373" s="121" t="s">
        <v>213</v>
      </c>
      <c r="H1373" s="18">
        <v>1.97</v>
      </c>
      <c r="I1373" s="121" t="s">
        <v>214</v>
      </c>
      <c r="J1373" s="18">
        <v>3.73</v>
      </c>
    </row>
    <row r="1374" spans="1:10" s="115" customFormat="1" x14ac:dyDescent="0.25">
      <c r="A1374" s="121"/>
      <c r="B1374" s="121"/>
      <c r="C1374" s="121"/>
      <c r="D1374" s="121"/>
      <c r="E1374" s="121" t="s">
        <v>215</v>
      </c>
      <c r="F1374" s="18">
        <v>2.4</v>
      </c>
      <c r="G1374" s="121"/>
      <c r="H1374" s="143" t="s">
        <v>216</v>
      </c>
      <c r="I1374" s="143"/>
      <c r="J1374" s="18">
        <v>13.37</v>
      </c>
    </row>
    <row r="1375" spans="1:10" s="115" customFormat="1" ht="30" customHeight="1" thickBot="1" x14ac:dyDescent="0.3">
      <c r="A1375" s="118"/>
      <c r="B1375" s="118"/>
      <c r="C1375" s="118"/>
      <c r="D1375" s="118"/>
      <c r="E1375" s="118"/>
      <c r="F1375" s="118"/>
      <c r="G1375" s="118" t="s">
        <v>217</v>
      </c>
      <c r="H1375" s="19">
        <v>111</v>
      </c>
      <c r="I1375" s="118" t="s">
        <v>218</v>
      </c>
      <c r="J1375" s="119">
        <v>1484.07</v>
      </c>
    </row>
    <row r="1376" spans="1:10" s="115" customFormat="1" ht="0.9" customHeight="1" thickTop="1" x14ac:dyDescent="0.25">
      <c r="A1376" s="20"/>
      <c r="B1376" s="20"/>
      <c r="C1376" s="20"/>
      <c r="D1376" s="20"/>
      <c r="E1376" s="20"/>
      <c r="F1376" s="20"/>
      <c r="G1376" s="20"/>
      <c r="H1376" s="20"/>
      <c r="I1376" s="20"/>
      <c r="J1376" s="20"/>
    </row>
    <row r="1377" spans="1:10" s="115" customFormat="1" ht="18" customHeight="1" x14ac:dyDescent="0.25">
      <c r="A1377" s="116" t="s">
        <v>962</v>
      </c>
      <c r="B1377" s="101" t="s">
        <v>33</v>
      </c>
      <c r="C1377" s="116" t="s">
        <v>34</v>
      </c>
      <c r="D1377" s="116" t="s">
        <v>5</v>
      </c>
      <c r="E1377" s="142" t="s">
        <v>198</v>
      </c>
      <c r="F1377" s="142"/>
      <c r="G1377" s="102" t="s">
        <v>35</v>
      </c>
      <c r="H1377" s="101" t="s">
        <v>36</v>
      </c>
      <c r="I1377" s="101" t="s">
        <v>37</v>
      </c>
      <c r="J1377" s="101" t="s">
        <v>6</v>
      </c>
    </row>
    <row r="1378" spans="1:10" s="115" customFormat="1" ht="36" customHeight="1" x14ac:dyDescent="0.25">
      <c r="A1378" s="123" t="s">
        <v>199</v>
      </c>
      <c r="B1378" s="9" t="s">
        <v>169</v>
      </c>
      <c r="C1378" s="123" t="s">
        <v>52</v>
      </c>
      <c r="D1378" s="123" t="s">
        <v>170</v>
      </c>
      <c r="E1378" s="146" t="s">
        <v>222</v>
      </c>
      <c r="F1378" s="146"/>
      <c r="G1378" s="10" t="s">
        <v>46</v>
      </c>
      <c r="H1378" s="13">
        <v>1</v>
      </c>
      <c r="I1378" s="11">
        <v>37.94</v>
      </c>
      <c r="J1378" s="11">
        <v>37.94</v>
      </c>
    </row>
    <row r="1379" spans="1:10" s="115" customFormat="1" ht="36" customHeight="1" x14ac:dyDescent="0.25">
      <c r="A1379" s="122" t="s">
        <v>201</v>
      </c>
      <c r="B1379" s="14" t="s">
        <v>438</v>
      </c>
      <c r="C1379" s="122" t="s">
        <v>52</v>
      </c>
      <c r="D1379" s="122" t="s">
        <v>439</v>
      </c>
      <c r="E1379" s="145" t="s">
        <v>222</v>
      </c>
      <c r="F1379" s="145"/>
      <c r="G1379" s="15" t="s">
        <v>46</v>
      </c>
      <c r="H1379" s="16">
        <v>1</v>
      </c>
      <c r="I1379" s="17">
        <v>6.81</v>
      </c>
      <c r="J1379" s="17">
        <v>6.81</v>
      </c>
    </row>
    <row r="1380" spans="1:10" s="115" customFormat="1" ht="36" customHeight="1" x14ac:dyDescent="0.25">
      <c r="A1380" s="122" t="s">
        <v>201</v>
      </c>
      <c r="B1380" s="14" t="s">
        <v>444</v>
      </c>
      <c r="C1380" s="122" t="s">
        <v>52</v>
      </c>
      <c r="D1380" s="122" t="s">
        <v>445</v>
      </c>
      <c r="E1380" s="145" t="s">
        <v>222</v>
      </c>
      <c r="F1380" s="145"/>
      <c r="G1380" s="15" t="s">
        <v>46</v>
      </c>
      <c r="H1380" s="16">
        <v>1</v>
      </c>
      <c r="I1380" s="17">
        <v>31.13</v>
      </c>
      <c r="J1380" s="17">
        <v>31.13</v>
      </c>
    </row>
    <row r="1381" spans="1:10" s="115" customFormat="1" x14ac:dyDescent="0.25">
      <c r="A1381" s="121"/>
      <c r="B1381" s="121"/>
      <c r="C1381" s="121"/>
      <c r="D1381" s="121"/>
      <c r="E1381" s="121" t="s">
        <v>212</v>
      </c>
      <c r="F1381" s="18">
        <v>6.6933772999999999</v>
      </c>
      <c r="G1381" s="121" t="s">
        <v>213</v>
      </c>
      <c r="H1381" s="18">
        <v>7.51</v>
      </c>
      <c r="I1381" s="121" t="s">
        <v>214</v>
      </c>
      <c r="J1381" s="18">
        <v>14.2</v>
      </c>
    </row>
    <row r="1382" spans="1:10" s="115" customFormat="1" x14ac:dyDescent="0.25">
      <c r="A1382" s="121"/>
      <c r="B1382" s="121"/>
      <c r="C1382" s="121"/>
      <c r="D1382" s="121"/>
      <c r="E1382" s="121" t="s">
        <v>215</v>
      </c>
      <c r="F1382" s="18">
        <v>8.3000000000000007</v>
      </c>
      <c r="G1382" s="121"/>
      <c r="H1382" s="143" t="s">
        <v>216</v>
      </c>
      <c r="I1382" s="143"/>
      <c r="J1382" s="18">
        <v>46.24</v>
      </c>
    </row>
    <row r="1383" spans="1:10" s="115" customFormat="1" ht="30" customHeight="1" thickBot="1" x14ac:dyDescent="0.3">
      <c r="A1383" s="118"/>
      <c r="B1383" s="118"/>
      <c r="C1383" s="118"/>
      <c r="D1383" s="118"/>
      <c r="E1383" s="118"/>
      <c r="F1383" s="118"/>
      <c r="G1383" s="118" t="s">
        <v>217</v>
      </c>
      <c r="H1383" s="19">
        <v>6</v>
      </c>
      <c r="I1383" s="118" t="s">
        <v>218</v>
      </c>
      <c r="J1383" s="119">
        <v>277.44</v>
      </c>
    </row>
    <row r="1384" spans="1:10" s="115" customFormat="1" ht="0.9" customHeight="1" thickTop="1" x14ac:dyDescent="0.25">
      <c r="A1384" s="20"/>
      <c r="B1384" s="20"/>
      <c r="C1384" s="20"/>
      <c r="D1384" s="20"/>
      <c r="E1384" s="20"/>
      <c r="F1384" s="20"/>
      <c r="G1384" s="20"/>
      <c r="H1384" s="20"/>
      <c r="I1384" s="20"/>
      <c r="J1384" s="20"/>
    </row>
    <row r="1385" spans="1:10" s="115" customFormat="1" ht="18" customHeight="1" x14ac:dyDescent="0.25">
      <c r="A1385" s="116" t="s">
        <v>963</v>
      </c>
      <c r="B1385" s="101" t="s">
        <v>33</v>
      </c>
      <c r="C1385" s="116" t="s">
        <v>34</v>
      </c>
      <c r="D1385" s="116" t="s">
        <v>5</v>
      </c>
      <c r="E1385" s="142" t="s">
        <v>198</v>
      </c>
      <c r="F1385" s="142"/>
      <c r="G1385" s="102" t="s">
        <v>35</v>
      </c>
      <c r="H1385" s="101" t="s">
        <v>36</v>
      </c>
      <c r="I1385" s="101" t="s">
        <v>37</v>
      </c>
      <c r="J1385" s="101" t="s">
        <v>6</v>
      </c>
    </row>
    <row r="1386" spans="1:10" s="115" customFormat="1" ht="36" customHeight="1" x14ac:dyDescent="0.25">
      <c r="A1386" s="123" t="s">
        <v>199</v>
      </c>
      <c r="B1386" s="9" t="s">
        <v>964</v>
      </c>
      <c r="C1386" s="123" t="s">
        <v>52</v>
      </c>
      <c r="D1386" s="123" t="s">
        <v>965</v>
      </c>
      <c r="E1386" s="146" t="s">
        <v>222</v>
      </c>
      <c r="F1386" s="146"/>
      <c r="G1386" s="10" t="s">
        <v>45</v>
      </c>
      <c r="H1386" s="13">
        <v>1</v>
      </c>
      <c r="I1386" s="11">
        <v>9.2799999999999994</v>
      </c>
      <c r="J1386" s="11">
        <v>9.2799999999999994</v>
      </c>
    </row>
    <row r="1387" spans="1:10" s="115" customFormat="1" ht="24" customHeight="1" x14ac:dyDescent="0.25">
      <c r="A1387" s="122" t="s">
        <v>201</v>
      </c>
      <c r="B1387" s="14" t="s">
        <v>434</v>
      </c>
      <c r="C1387" s="122" t="s">
        <v>52</v>
      </c>
      <c r="D1387" s="122" t="s">
        <v>435</v>
      </c>
      <c r="E1387" s="145" t="s">
        <v>204</v>
      </c>
      <c r="F1387" s="145"/>
      <c r="G1387" s="15" t="s">
        <v>205</v>
      </c>
      <c r="H1387" s="16">
        <v>0.107</v>
      </c>
      <c r="I1387" s="17">
        <v>15.47</v>
      </c>
      <c r="J1387" s="17">
        <v>1.65</v>
      </c>
    </row>
    <row r="1388" spans="1:10" s="115" customFormat="1" ht="24" customHeight="1" x14ac:dyDescent="0.25">
      <c r="A1388" s="122" t="s">
        <v>201</v>
      </c>
      <c r="B1388" s="14" t="s">
        <v>226</v>
      </c>
      <c r="C1388" s="122" t="s">
        <v>52</v>
      </c>
      <c r="D1388" s="122" t="s">
        <v>227</v>
      </c>
      <c r="E1388" s="145" t="s">
        <v>204</v>
      </c>
      <c r="F1388" s="145"/>
      <c r="G1388" s="15" t="s">
        <v>205</v>
      </c>
      <c r="H1388" s="16">
        <v>0.107</v>
      </c>
      <c r="I1388" s="17">
        <v>20.02</v>
      </c>
      <c r="J1388" s="17">
        <v>2.14</v>
      </c>
    </row>
    <row r="1389" spans="1:10" s="115" customFormat="1" ht="24" customHeight="1" x14ac:dyDescent="0.25">
      <c r="A1389" s="120" t="s">
        <v>228</v>
      </c>
      <c r="B1389" s="21" t="s">
        <v>286</v>
      </c>
      <c r="C1389" s="120" t="s">
        <v>52</v>
      </c>
      <c r="D1389" s="120" t="s">
        <v>287</v>
      </c>
      <c r="E1389" s="144" t="s">
        <v>229</v>
      </c>
      <c r="F1389" s="144"/>
      <c r="G1389" s="22" t="s">
        <v>70</v>
      </c>
      <c r="H1389" s="23">
        <v>2E-3</v>
      </c>
      <c r="I1389" s="24">
        <v>19.100000000000001</v>
      </c>
      <c r="J1389" s="24">
        <v>0.03</v>
      </c>
    </row>
    <row r="1390" spans="1:10" s="115" customFormat="1" ht="24" customHeight="1" x14ac:dyDescent="0.25">
      <c r="A1390" s="120" t="s">
        <v>228</v>
      </c>
      <c r="B1390" s="21" t="s">
        <v>1280</v>
      </c>
      <c r="C1390" s="120" t="s">
        <v>52</v>
      </c>
      <c r="D1390" s="120" t="s">
        <v>1281</v>
      </c>
      <c r="E1390" s="144" t="s">
        <v>229</v>
      </c>
      <c r="F1390" s="144"/>
      <c r="G1390" s="22" t="s">
        <v>45</v>
      </c>
      <c r="H1390" s="23">
        <v>1.1000000000000001</v>
      </c>
      <c r="I1390" s="24">
        <v>4.97</v>
      </c>
      <c r="J1390" s="24">
        <v>5.46</v>
      </c>
    </row>
    <row r="1391" spans="1:10" s="115" customFormat="1" x14ac:dyDescent="0.25">
      <c r="A1391" s="121"/>
      <c r="B1391" s="121"/>
      <c r="C1391" s="121"/>
      <c r="D1391" s="121"/>
      <c r="E1391" s="121" t="s">
        <v>212</v>
      </c>
      <c r="F1391" s="18">
        <v>1.3103935894414329</v>
      </c>
      <c r="G1391" s="121" t="s">
        <v>213</v>
      </c>
      <c r="H1391" s="18">
        <v>1.47</v>
      </c>
      <c r="I1391" s="121" t="s">
        <v>214</v>
      </c>
      <c r="J1391" s="18">
        <v>2.78</v>
      </c>
    </row>
    <row r="1392" spans="1:10" s="115" customFormat="1" x14ac:dyDescent="0.25">
      <c r="A1392" s="121"/>
      <c r="B1392" s="121"/>
      <c r="C1392" s="121"/>
      <c r="D1392" s="121"/>
      <c r="E1392" s="121" t="s">
        <v>215</v>
      </c>
      <c r="F1392" s="18">
        <v>2.0299999999999998</v>
      </c>
      <c r="G1392" s="121"/>
      <c r="H1392" s="143" t="s">
        <v>216</v>
      </c>
      <c r="I1392" s="143"/>
      <c r="J1392" s="18">
        <v>11.31</v>
      </c>
    </row>
    <row r="1393" spans="1:10" s="115" customFormat="1" ht="30" customHeight="1" thickBot="1" x14ac:dyDescent="0.3">
      <c r="A1393" s="118"/>
      <c r="B1393" s="118"/>
      <c r="C1393" s="118"/>
      <c r="D1393" s="118"/>
      <c r="E1393" s="118"/>
      <c r="F1393" s="118"/>
      <c r="G1393" s="118" t="s">
        <v>217</v>
      </c>
      <c r="H1393" s="19">
        <v>14.89</v>
      </c>
      <c r="I1393" s="118" t="s">
        <v>218</v>
      </c>
      <c r="J1393" s="119">
        <v>168.4</v>
      </c>
    </row>
    <row r="1394" spans="1:10" s="115" customFormat="1" ht="0.9" customHeight="1" thickTop="1" x14ac:dyDescent="0.25">
      <c r="A1394" s="20"/>
      <c r="B1394" s="20"/>
      <c r="C1394" s="20"/>
      <c r="D1394" s="20"/>
      <c r="E1394" s="20"/>
      <c r="F1394" s="20"/>
      <c r="G1394" s="20"/>
      <c r="H1394" s="20"/>
      <c r="I1394" s="20"/>
      <c r="J1394" s="20"/>
    </row>
    <row r="1395" spans="1:10" s="115" customFormat="1" ht="18" customHeight="1" x14ac:dyDescent="0.25">
      <c r="A1395" s="116" t="s">
        <v>966</v>
      </c>
      <c r="B1395" s="101" t="s">
        <v>33</v>
      </c>
      <c r="C1395" s="116" t="s">
        <v>34</v>
      </c>
      <c r="D1395" s="116" t="s">
        <v>5</v>
      </c>
      <c r="E1395" s="142" t="s">
        <v>198</v>
      </c>
      <c r="F1395" s="142"/>
      <c r="G1395" s="102" t="s">
        <v>35</v>
      </c>
      <c r="H1395" s="101" t="s">
        <v>36</v>
      </c>
      <c r="I1395" s="101" t="s">
        <v>37</v>
      </c>
      <c r="J1395" s="101" t="s">
        <v>6</v>
      </c>
    </row>
    <row r="1396" spans="1:10" s="115" customFormat="1" ht="36" customHeight="1" x14ac:dyDescent="0.25">
      <c r="A1396" s="123" t="s">
        <v>199</v>
      </c>
      <c r="B1396" s="9" t="s">
        <v>171</v>
      </c>
      <c r="C1396" s="123" t="s">
        <v>52</v>
      </c>
      <c r="D1396" s="123" t="s">
        <v>172</v>
      </c>
      <c r="E1396" s="146" t="s">
        <v>222</v>
      </c>
      <c r="F1396" s="146"/>
      <c r="G1396" s="10" t="s">
        <v>45</v>
      </c>
      <c r="H1396" s="13">
        <v>1</v>
      </c>
      <c r="I1396" s="11">
        <v>5.94</v>
      </c>
      <c r="J1396" s="11">
        <v>5.94</v>
      </c>
    </row>
    <row r="1397" spans="1:10" s="115" customFormat="1" ht="24" customHeight="1" x14ac:dyDescent="0.25">
      <c r="A1397" s="122" t="s">
        <v>201</v>
      </c>
      <c r="B1397" s="14" t="s">
        <v>434</v>
      </c>
      <c r="C1397" s="122" t="s">
        <v>52</v>
      </c>
      <c r="D1397" s="122" t="s">
        <v>435</v>
      </c>
      <c r="E1397" s="145" t="s">
        <v>204</v>
      </c>
      <c r="F1397" s="145"/>
      <c r="G1397" s="15" t="s">
        <v>205</v>
      </c>
      <c r="H1397" s="16">
        <v>8.6999999999999994E-2</v>
      </c>
      <c r="I1397" s="17">
        <v>15.47</v>
      </c>
      <c r="J1397" s="17">
        <v>1.34</v>
      </c>
    </row>
    <row r="1398" spans="1:10" s="115" customFormat="1" ht="24" customHeight="1" x14ac:dyDescent="0.25">
      <c r="A1398" s="122" t="s">
        <v>201</v>
      </c>
      <c r="B1398" s="14" t="s">
        <v>226</v>
      </c>
      <c r="C1398" s="122" t="s">
        <v>52</v>
      </c>
      <c r="D1398" s="122" t="s">
        <v>227</v>
      </c>
      <c r="E1398" s="145" t="s">
        <v>204</v>
      </c>
      <c r="F1398" s="145"/>
      <c r="G1398" s="15" t="s">
        <v>205</v>
      </c>
      <c r="H1398" s="16">
        <v>8.6999999999999994E-2</v>
      </c>
      <c r="I1398" s="17">
        <v>20.02</v>
      </c>
      <c r="J1398" s="17">
        <v>1.74</v>
      </c>
    </row>
    <row r="1399" spans="1:10" s="115" customFormat="1" ht="24" customHeight="1" x14ac:dyDescent="0.25">
      <c r="A1399" s="120" t="s">
        <v>228</v>
      </c>
      <c r="B1399" s="21" t="s">
        <v>286</v>
      </c>
      <c r="C1399" s="120" t="s">
        <v>52</v>
      </c>
      <c r="D1399" s="120" t="s">
        <v>287</v>
      </c>
      <c r="E1399" s="144" t="s">
        <v>229</v>
      </c>
      <c r="F1399" s="144"/>
      <c r="G1399" s="22" t="s">
        <v>70</v>
      </c>
      <c r="H1399" s="23">
        <v>1.8E-3</v>
      </c>
      <c r="I1399" s="24">
        <v>19.100000000000001</v>
      </c>
      <c r="J1399" s="24">
        <v>0.03</v>
      </c>
    </row>
    <row r="1400" spans="1:10" s="115" customFormat="1" ht="24" customHeight="1" x14ac:dyDescent="0.25">
      <c r="A1400" s="120" t="s">
        <v>228</v>
      </c>
      <c r="B1400" s="21" t="s">
        <v>446</v>
      </c>
      <c r="C1400" s="120" t="s">
        <v>52</v>
      </c>
      <c r="D1400" s="120" t="s">
        <v>447</v>
      </c>
      <c r="E1400" s="144" t="s">
        <v>229</v>
      </c>
      <c r="F1400" s="144"/>
      <c r="G1400" s="22" t="s">
        <v>45</v>
      </c>
      <c r="H1400" s="23">
        <v>1.1000000000000001</v>
      </c>
      <c r="I1400" s="24">
        <v>2.58</v>
      </c>
      <c r="J1400" s="24">
        <v>2.83</v>
      </c>
    </row>
    <row r="1401" spans="1:10" s="115" customFormat="1" x14ac:dyDescent="0.25">
      <c r="A1401" s="121"/>
      <c r="B1401" s="121"/>
      <c r="C1401" s="121"/>
      <c r="D1401" s="121"/>
      <c r="E1401" s="121" t="s">
        <v>212</v>
      </c>
      <c r="F1401" s="18">
        <v>1.0652839971718124</v>
      </c>
      <c r="G1401" s="121" t="s">
        <v>213</v>
      </c>
      <c r="H1401" s="18">
        <v>1.19</v>
      </c>
      <c r="I1401" s="121" t="s">
        <v>214</v>
      </c>
      <c r="J1401" s="18">
        <v>2.2599999999999998</v>
      </c>
    </row>
    <row r="1402" spans="1:10" s="115" customFormat="1" x14ac:dyDescent="0.25">
      <c r="A1402" s="121"/>
      <c r="B1402" s="121"/>
      <c r="C1402" s="121"/>
      <c r="D1402" s="121"/>
      <c r="E1402" s="121" t="s">
        <v>215</v>
      </c>
      <c r="F1402" s="18">
        <v>1.3</v>
      </c>
      <c r="G1402" s="121"/>
      <c r="H1402" s="143" t="s">
        <v>216</v>
      </c>
      <c r="I1402" s="143"/>
      <c r="J1402" s="18">
        <v>7.24</v>
      </c>
    </row>
    <row r="1403" spans="1:10" s="115" customFormat="1" ht="30" customHeight="1" thickBot="1" x14ac:dyDescent="0.3">
      <c r="A1403" s="118"/>
      <c r="B1403" s="118"/>
      <c r="C1403" s="118"/>
      <c r="D1403" s="118"/>
      <c r="E1403" s="118"/>
      <c r="F1403" s="118"/>
      <c r="G1403" s="118" t="s">
        <v>217</v>
      </c>
      <c r="H1403" s="19">
        <v>289.64999999999998</v>
      </c>
      <c r="I1403" s="118" t="s">
        <v>218</v>
      </c>
      <c r="J1403" s="119">
        <v>2097.06</v>
      </c>
    </row>
    <row r="1404" spans="1:10" s="115" customFormat="1" ht="0.9" customHeight="1" thickTop="1" x14ac:dyDescent="0.25">
      <c r="A1404" s="20"/>
      <c r="B1404" s="20"/>
      <c r="C1404" s="20"/>
      <c r="D1404" s="20"/>
      <c r="E1404" s="20"/>
      <c r="F1404" s="20"/>
      <c r="G1404" s="20"/>
      <c r="H1404" s="20"/>
      <c r="I1404" s="20"/>
      <c r="J1404" s="20"/>
    </row>
    <row r="1405" spans="1:10" s="115" customFormat="1" ht="18" customHeight="1" x14ac:dyDescent="0.25">
      <c r="A1405" s="116" t="s">
        <v>967</v>
      </c>
      <c r="B1405" s="101" t="s">
        <v>33</v>
      </c>
      <c r="C1405" s="116" t="s">
        <v>34</v>
      </c>
      <c r="D1405" s="116" t="s">
        <v>5</v>
      </c>
      <c r="E1405" s="142" t="s">
        <v>198</v>
      </c>
      <c r="F1405" s="142"/>
      <c r="G1405" s="102" t="s">
        <v>35</v>
      </c>
      <c r="H1405" s="101" t="s">
        <v>36</v>
      </c>
      <c r="I1405" s="101" t="s">
        <v>37</v>
      </c>
      <c r="J1405" s="101" t="s">
        <v>6</v>
      </c>
    </row>
    <row r="1406" spans="1:10" s="115" customFormat="1" ht="36" customHeight="1" x14ac:dyDescent="0.25">
      <c r="A1406" s="123" t="s">
        <v>199</v>
      </c>
      <c r="B1406" s="9" t="s">
        <v>173</v>
      </c>
      <c r="C1406" s="123" t="s">
        <v>52</v>
      </c>
      <c r="D1406" s="123" t="s">
        <v>174</v>
      </c>
      <c r="E1406" s="146" t="s">
        <v>222</v>
      </c>
      <c r="F1406" s="146"/>
      <c r="G1406" s="10" t="s">
        <v>45</v>
      </c>
      <c r="H1406" s="13">
        <v>1</v>
      </c>
      <c r="I1406" s="11">
        <v>4.96</v>
      </c>
      <c r="J1406" s="11">
        <v>4.96</v>
      </c>
    </row>
    <row r="1407" spans="1:10" s="115" customFormat="1" ht="24" customHeight="1" x14ac:dyDescent="0.25">
      <c r="A1407" s="122" t="s">
        <v>201</v>
      </c>
      <c r="B1407" s="14" t="s">
        <v>434</v>
      </c>
      <c r="C1407" s="122" t="s">
        <v>52</v>
      </c>
      <c r="D1407" s="122" t="s">
        <v>435</v>
      </c>
      <c r="E1407" s="145" t="s">
        <v>204</v>
      </c>
      <c r="F1407" s="145"/>
      <c r="G1407" s="15" t="s">
        <v>205</v>
      </c>
      <c r="H1407" s="16">
        <v>8.6999999999999994E-2</v>
      </c>
      <c r="I1407" s="17">
        <v>15.47</v>
      </c>
      <c r="J1407" s="17">
        <v>1.34</v>
      </c>
    </row>
    <row r="1408" spans="1:10" s="115" customFormat="1" ht="24" customHeight="1" x14ac:dyDescent="0.25">
      <c r="A1408" s="122" t="s">
        <v>201</v>
      </c>
      <c r="B1408" s="14" t="s">
        <v>226</v>
      </c>
      <c r="C1408" s="122" t="s">
        <v>52</v>
      </c>
      <c r="D1408" s="122" t="s">
        <v>227</v>
      </c>
      <c r="E1408" s="145" t="s">
        <v>204</v>
      </c>
      <c r="F1408" s="145"/>
      <c r="G1408" s="15" t="s">
        <v>205</v>
      </c>
      <c r="H1408" s="16">
        <v>8.6999999999999994E-2</v>
      </c>
      <c r="I1408" s="17">
        <v>20.02</v>
      </c>
      <c r="J1408" s="17">
        <v>1.74</v>
      </c>
    </row>
    <row r="1409" spans="1:10" s="115" customFormat="1" ht="24" customHeight="1" x14ac:dyDescent="0.25">
      <c r="A1409" s="120" t="s">
        <v>228</v>
      </c>
      <c r="B1409" s="21" t="s">
        <v>286</v>
      </c>
      <c r="C1409" s="120" t="s">
        <v>52</v>
      </c>
      <c r="D1409" s="120" t="s">
        <v>287</v>
      </c>
      <c r="E1409" s="144" t="s">
        <v>229</v>
      </c>
      <c r="F1409" s="144"/>
      <c r="G1409" s="22" t="s">
        <v>70</v>
      </c>
      <c r="H1409" s="23">
        <v>1.8E-3</v>
      </c>
      <c r="I1409" s="24">
        <v>19.100000000000001</v>
      </c>
      <c r="J1409" s="24">
        <v>0.03</v>
      </c>
    </row>
    <row r="1410" spans="1:10" s="115" customFormat="1" ht="24" customHeight="1" x14ac:dyDescent="0.25">
      <c r="A1410" s="120" t="s">
        <v>228</v>
      </c>
      <c r="B1410" s="21" t="s">
        <v>448</v>
      </c>
      <c r="C1410" s="120" t="s">
        <v>52</v>
      </c>
      <c r="D1410" s="120" t="s">
        <v>449</v>
      </c>
      <c r="E1410" s="144" t="s">
        <v>229</v>
      </c>
      <c r="F1410" s="144"/>
      <c r="G1410" s="22" t="s">
        <v>45</v>
      </c>
      <c r="H1410" s="23">
        <v>1.1000000000000001</v>
      </c>
      <c r="I1410" s="24">
        <v>1.69</v>
      </c>
      <c r="J1410" s="24">
        <v>1.85</v>
      </c>
    </row>
    <row r="1411" spans="1:10" s="115" customFormat="1" x14ac:dyDescent="0.25">
      <c r="A1411" s="121"/>
      <c r="B1411" s="121"/>
      <c r="C1411" s="121"/>
      <c r="D1411" s="121"/>
      <c r="E1411" s="121" t="s">
        <v>212</v>
      </c>
      <c r="F1411" s="18">
        <v>1.0652839971718124</v>
      </c>
      <c r="G1411" s="121" t="s">
        <v>213</v>
      </c>
      <c r="H1411" s="18">
        <v>1.19</v>
      </c>
      <c r="I1411" s="121" t="s">
        <v>214</v>
      </c>
      <c r="J1411" s="18">
        <v>2.2599999999999998</v>
      </c>
    </row>
    <row r="1412" spans="1:10" s="115" customFormat="1" x14ac:dyDescent="0.25">
      <c r="A1412" s="121"/>
      <c r="B1412" s="121"/>
      <c r="C1412" s="121"/>
      <c r="D1412" s="121"/>
      <c r="E1412" s="121" t="s">
        <v>215</v>
      </c>
      <c r="F1412" s="18">
        <v>1.08</v>
      </c>
      <c r="G1412" s="121"/>
      <c r="H1412" s="143" t="s">
        <v>216</v>
      </c>
      <c r="I1412" s="143"/>
      <c r="J1412" s="18">
        <v>6.04</v>
      </c>
    </row>
    <row r="1413" spans="1:10" s="115" customFormat="1" ht="30" customHeight="1" thickBot="1" x14ac:dyDescent="0.3">
      <c r="A1413" s="118"/>
      <c r="B1413" s="118"/>
      <c r="C1413" s="118"/>
      <c r="D1413" s="118"/>
      <c r="E1413" s="118"/>
      <c r="F1413" s="118"/>
      <c r="G1413" s="118" t="s">
        <v>217</v>
      </c>
      <c r="H1413" s="19">
        <v>870.93</v>
      </c>
      <c r="I1413" s="118" t="s">
        <v>218</v>
      </c>
      <c r="J1413" s="119">
        <v>5260.41</v>
      </c>
    </row>
    <row r="1414" spans="1:10" s="115" customFormat="1" ht="0.9" customHeight="1" thickTop="1" x14ac:dyDescent="0.25">
      <c r="A1414" s="20"/>
      <c r="B1414" s="20"/>
      <c r="C1414" s="20"/>
      <c r="D1414" s="20"/>
      <c r="E1414" s="20"/>
      <c r="F1414" s="20"/>
      <c r="G1414" s="20"/>
      <c r="H1414" s="20"/>
      <c r="I1414" s="20"/>
      <c r="J1414" s="20"/>
    </row>
    <row r="1415" spans="1:10" s="115" customFormat="1" ht="18" customHeight="1" x14ac:dyDescent="0.25">
      <c r="A1415" s="116" t="s">
        <v>968</v>
      </c>
      <c r="B1415" s="101" t="s">
        <v>33</v>
      </c>
      <c r="C1415" s="116" t="s">
        <v>34</v>
      </c>
      <c r="D1415" s="116" t="s">
        <v>5</v>
      </c>
      <c r="E1415" s="142" t="s">
        <v>198</v>
      </c>
      <c r="F1415" s="142"/>
      <c r="G1415" s="102" t="s">
        <v>35</v>
      </c>
      <c r="H1415" s="101" t="s">
        <v>36</v>
      </c>
      <c r="I1415" s="101" t="s">
        <v>37</v>
      </c>
      <c r="J1415" s="101" t="s">
        <v>6</v>
      </c>
    </row>
    <row r="1416" spans="1:10" s="115" customFormat="1" ht="24" customHeight="1" x14ac:dyDescent="0.25">
      <c r="A1416" s="123" t="s">
        <v>199</v>
      </c>
      <c r="B1416" s="9" t="s">
        <v>29</v>
      </c>
      <c r="C1416" s="123" t="s">
        <v>40</v>
      </c>
      <c r="D1416" s="123" t="s">
        <v>175</v>
      </c>
      <c r="E1416" s="146" t="s">
        <v>236</v>
      </c>
      <c r="F1416" s="146"/>
      <c r="G1416" s="10" t="s">
        <v>42</v>
      </c>
      <c r="H1416" s="13">
        <v>1</v>
      </c>
      <c r="I1416" s="11">
        <v>27.46</v>
      </c>
      <c r="J1416" s="11">
        <v>27.46</v>
      </c>
    </row>
    <row r="1417" spans="1:10" s="115" customFormat="1" ht="24" customHeight="1" x14ac:dyDescent="0.25">
      <c r="A1417" s="122" t="s">
        <v>201</v>
      </c>
      <c r="B1417" s="14" t="s">
        <v>226</v>
      </c>
      <c r="C1417" s="122" t="s">
        <v>52</v>
      </c>
      <c r="D1417" s="122" t="s">
        <v>227</v>
      </c>
      <c r="E1417" s="145" t="s">
        <v>204</v>
      </c>
      <c r="F1417" s="145"/>
      <c r="G1417" s="15" t="s">
        <v>205</v>
      </c>
      <c r="H1417" s="16">
        <v>0.34599999999999997</v>
      </c>
      <c r="I1417" s="17">
        <v>20.02</v>
      </c>
      <c r="J1417" s="17">
        <v>6.92</v>
      </c>
    </row>
    <row r="1418" spans="1:10" s="115" customFormat="1" ht="24" customHeight="1" x14ac:dyDescent="0.25">
      <c r="A1418" s="122" t="s">
        <v>201</v>
      </c>
      <c r="B1418" s="14" t="s">
        <v>224</v>
      </c>
      <c r="C1418" s="122" t="s">
        <v>52</v>
      </c>
      <c r="D1418" s="122" t="s">
        <v>225</v>
      </c>
      <c r="E1418" s="145" t="s">
        <v>204</v>
      </c>
      <c r="F1418" s="145"/>
      <c r="G1418" s="15" t="s">
        <v>205</v>
      </c>
      <c r="H1418" s="16">
        <v>0.34599999999999997</v>
      </c>
      <c r="I1418" s="17">
        <v>15.35</v>
      </c>
      <c r="J1418" s="17">
        <v>5.31</v>
      </c>
    </row>
    <row r="1419" spans="1:10" s="115" customFormat="1" ht="36" customHeight="1" x14ac:dyDescent="0.25">
      <c r="A1419" s="120" t="s">
        <v>228</v>
      </c>
      <c r="B1419" s="21" t="s">
        <v>450</v>
      </c>
      <c r="C1419" s="120" t="s">
        <v>52</v>
      </c>
      <c r="D1419" s="120" t="s">
        <v>451</v>
      </c>
      <c r="E1419" s="144" t="s">
        <v>229</v>
      </c>
      <c r="F1419" s="144"/>
      <c r="G1419" s="22" t="s">
        <v>46</v>
      </c>
      <c r="H1419" s="23">
        <v>1</v>
      </c>
      <c r="I1419" s="24">
        <v>15.23</v>
      </c>
      <c r="J1419" s="24">
        <v>15.23</v>
      </c>
    </row>
    <row r="1420" spans="1:10" s="115" customFormat="1" x14ac:dyDescent="0.25">
      <c r="A1420" s="121"/>
      <c r="B1420" s="121"/>
      <c r="C1420" s="121"/>
      <c r="D1420" s="121"/>
      <c r="E1420" s="121" t="s">
        <v>212</v>
      </c>
      <c r="F1420" s="18">
        <v>4.2517086966768796</v>
      </c>
      <c r="G1420" s="121" t="s">
        <v>213</v>
      </c>
      <c r="H1420" s="18">
        <v>4.7699999999999996</v>
      </c>
      <c r="I1420" s="121" t="s">
        <v>214</v>
      </c>
      <c r="J1420" s="18">
        <v>9.02</v>
      </c>
    </row>
    <row r="1421" spans="1:10" s="115" customFormat="1" x14ac:dyDescent="0.25">
      <c r="A1421" s="121"/>
      <c r="B1421" s="121"/>
      <c r="C1421" s="121"/>
      <c r="D1421" s="121"/>
      <c r="E1421" s="121" t="s">
        <v>215</v>
      </c>
      <c r="F1421" s="18">
        <v>6.01</v>
      </c>
      <c r="G1421" s="121"/>
      <c r="H1421" s="143" t="s">
        <v>216</v>
      </c>
      <c r="I1421" s="143"/>
      <c r="J1421" s="18">
        <v>33.47</v>
      </c>
    </row>
    <row r="1422" spans="1:10" s="115" customFormat="1" ht="30" customHeight="1" thickBot="1" x14ac:dyDescent="0.3">
      <c r="A1422" s="118"/>
      <c r="B1422" s="118"/>
      <c r="C1422" s="118"/>
      <c r="D1422" s="118"/>
      <c r="E1422" s="118"/>
      <c r="F1422" s="118"/>
      <c r="G1422" s="118" t="s">
        <v>217</v>
      </c>
      <c r="H1422" s="19">
        <v>29</v>
      </c>
      <c r="I1422" s="118" t="s">
        <v>218</v>
      </c>
      <c r="J1422" s="119">
        <v>970.63</v>
      </c>
    </row>
    <row r="1423" spans="1:10" s="115" customFormat="1" ht="0.9" customHeight="1" thickTop="1" x14ac:dyDescent="0.25">
      <c r="A1423" s="20"/>
      <c r="B1423" s="20"/>
      <c r="C1423" s="20"/>
      <c r="D1423" s="20"/>
      <c r="E1423" s="20"/>
      <c r="F1423" s="20"/>
      <c r="G1423" s="20"/>
      <c r="H1423" s="20"/>
      <c r="I1423" s="20"/>
      <c r="J1423" s="20"/>
    </row>
    <row r="1424" spans="1:10" s="115" customFormat="1" ht="18" customHeight="1" x14ac:dyDescent="0.25">
      <c r="A1424" s="116" t="s">
        <v>969</v>
      </c>
      <c r="B1424" s="101" t="s">
        <v>33</v>
      </c>
      <c r="C1424" s="116" t="s">
        <v>34</v>
      </c>
      <c r="D1424" s="116" t="s">
        <v>5</v>
      </c>
      <c r="E1424" s="142" t="s">
        <v>198</v>
      </c>
      <c r="F1424" s="142"/>
      <c r="G1424" s="102" t="s">
        <v>35</v>
      </c>
      <c r="H1424" s="101" t="s">
        <v>36</v>
      </c>
      <c r="I1424" s="101" t="s">
        <v>37</v>
      </c>
      <c r="J1424" s="101" t="s">
        <v>6</v>
      </c>
    </row>
    <row r="1425" spans="1:10" s="115" customFormat="1" ht="36" customHeight="1" x14ac:dyDescent="0.25">
      <c r="A1425" s="123" t="s">
        <v>199</v>
      </c>
      <c r="B1425" s="9" t="s">
        <v>169</v>
      </c>
      <c r="C1425" s="123" t="s">
        <v>52</v>
      </c>
      <c r="D1425" s="123" t="s">
        <v>170</v>
      </c>
      <c r="E1425" s="146" t="s">
        <v>222</v>
      </c>
      <c r="F1425" s="146"/>
      <c r="G1425" s="10" t="s">
        <v>46</v>
      </c>
      <c r="H1425" s="13">
        <v>1</v>
      </c>
      <c r="I1425" s="11">
        <v>37.94</v>
      </c>
      <c r="J1425" s="11">
        <v>37.94</v>
      </c>
    </row>
    <row r="1426" spans="1:10" s="115" customFormat="1" ht="36" customHeight="1" x14ac:dyDescent="0.25">
      <c r="A1426" s="122" t="s">
        <v>201</v>
      </c>
      <c r="B1426" s="14" t="s">
        <v>438</v>
      </c>
      <c r="C1426" s="122" t="s">
        <v>52</v>
      </c>
      <c r="D1426" s="122" t="s">
        <v>439</v>
      </c>
      <c r="E1426" s="145" t="s">
        <v>222</v>
      </c>
      <c r="F1426" s="145"/>
      <c r="G1426" s="15" t="s">
        <v>46</v>
      </c>
      <c r="H1426" s="16">
        <v>1</v>
      </c>
      <c r="I1426" s="17">
        <v>6.81</v>
      </c>
      <c r="J1426" s="17">
        <v>6.81</v>
      </c>
    </row>
    <row r="1427" spans="1:10" s="115" customFormat="1" ht="36" customHeight="1" x14ac:dyDescent="0.25">
      <c r="A1427" s="122" t="s">
        <v>201</v>
      </c>
      <c r="B1427" s="14" t="s">
        <v>444</v>
      </c>
      <c r="C1427" s="122" t="s">
        <v>52</v>
      </c>
      <c r="D1427" s="122" t="s">
        <v>445</v>
      </c>
      <c r="E1427" s="145" t="s">
        <v>222</v>
      </c>
      <c r="F1427" s="145"/>
      <c r="G1427" s="15" t="s">
        <v>46</v>
      </c>
      <c r="H1427" s="16">
        <v>1</v>
      </c>
      <c r="I1427" s="17">
        <v>31.13</v>
      </c>
      <c r="J1427" s="17">
        <v>31.13</v>
      </c>
    </row>
    <row r="1428" spans="1:10" s="115" customFormat="1" x14ac:dyDescent="0.25">
      <c r="A1428" s="121"/>
      <c r="B1428" s="121"/>
      <c r="C1428" s="121"/>
      <c r="D1428" s="121"/>
      <c r="E1428" s="121" t="s">
        <v>212</v>
      </c>
      <c r="F1428" s="18">
        <v>6.6933772999999999</v>
      </c>
      <c r="G1428" s="121" t="s">
        <v>213</v>
      </c>
      <c r="H1428" s="18">
        <v>7.51</v>
      </c>
      <c r="I1428" s="121" t="s">
        <v>214</v>
      </c>
      <c r="J1428" s="18">
        <v>14.2</v>
      </c>
    </row>
    <row r="1429" spans="1:10" s="115" customFormat="1" x14ac:dyDescent="0.25">
      <c r="A1429" s="121"/>
      <c r="B1429" s="121"/>
      <c r="C1429" s="121"/>
      <c r="D1429" s="121"/>
      <c r="E1429" s="121" t="s">
        <v>215</v>
      </c>
      <c r="F1429" s="18">
        <v>8.3000000000000007</v>
      </c>
      <c r="G1429" s="121"/>
      <c r="H1429" s="143" t="s">
        <v>216</v>
      </c>
      <c r="I1429" s="143"/>
      <c r="J1429" s="18">
        <v>46.24</v>
      </c>
    </row>
    <row r="1430" spans="1:10" s="115" customFormat="1" ht="30" customHeight="1" thickBot="1" x14ac:dyDescent="0.3">
      <c r="A1430" s="118"/>
      <c r="B1430" s="118"/>
      <c r="C1430" s="118"/>
      <c r="D1430" s="118"/>
      <c r="E1430" s="118"/>
      <c r="F1430" s="118"/>
      <c r="G1430" s="118" t="s">
        <v>217</v>
      </c>
      <c r="H1430" s="19">
        <v>95</v>
      </c>
      <c r="I1430" s="118" t="s">
        <v>218</v>
      </c>
      <c r="J1430" s="119">
        <v>4392.8</v>
      </c>
    </row>
    <row r="1431" spans="1:10" s="115" customFormat="1" ht="0.9" customHeight="1" thickTop="1" x14ac:dyDescent="0.25">
      <c r="A1431" s="20"/>
      <c r="B1431" s="20"/>
      <c r="C1431" s="20"/>
      <c r="D1431" s="20"/>
      <c r="E1431" s="20"/>
      <c r="F1431" s="20"/>
      <c r="G1431" s="20"/>
      <c r="H1431" s="20"/>
      <c r="I1431" s="20"/>
      <c r="J1431" s="20"/>
    </row>
    <row r="1432" spans="1:10" s="115" customFormat="1" ht="18" customHeight="1" x14ac:dyDescent="0.25">
      <c r="A1432" s="116" t="s">
        <v>970</v>
      </c>
      <c r="B1432" s="101" t="s">
        <v>33</v>
      </c>
      <c r="C1432" s="116" t="s">
        <v>34</v>
      </c>
      <c r="D1432" s="116" t="s">
        <v>5</v>
      </c>
      <c r="E1432" s="142" t="s">
        <v>198</v>
      </c>
      <c r="F1432" s="142"/>
      <c r="G1432" s="102" t="s">
        <v>35</v>
      </c>
      <c r="H1432" s="101" t="s">
        <v>36</v>
      </c>
      <c r="I1432" s="101" t="s">
        <v>37</v>
      </c>
      <c r="J1432" s="101" t="s">
        <v>6</v>
      </c>
    </row>
    <row r="1433" spans="1:10" s="115" customFormat="1" ht="36" customHeight="1" x14ac:dyDescent="0.25">
      <c r="A1433" s="123" t="s">
        <v>199</v>
      </c>
      <c r="B1433" s="9" t="s">
        <v>971</v>
      </c>
      <c r="C1433" s="123" t="s">
        <v>52</v>
      </c>
      <c r="D1433" s="123" t="s">
        <v>972</v>
      </c>
      <c r="E1433" s="146" t="s">
        <v>222</v>
      </c>
      <c r="F1433" s="146"/>
      <c r="G1433" s="10" t="s">
        <v>46</v>
      </c>
      <c r="H1433" s="13">
        <v>1</v>
      </c>
      <c r="I1433" s="11">
        <v>51.98</v>
      </c>
      <c r="J1433" s="11">
        <v>51.98</v>
      </c>
    </row>
    <row r="1434" spans="1:10" s="115" customFormat="1" ht="48" customHeight="1" x14ac:dyDescent="0.25">
      <c r="A1434" s="122" t="s">
        <v>201</v>
      </c>
      <c r="B1434" s="14" t="s">
        <v>452</v>
      </c>
      <c r="C1434" s="122" t="s">
        <v>52</v>
      </c>
      <c r="D1434" s="122" t="s">
        <v>453</v>
      </c>
      <c r="E1434" s="145" t="s">
        <v>204</v>
      </c>
      <c r="F1434" s="145"/>
      <c r="G1434" s="15" t="s">
        <v>58</v>
      </c>
      <c r="H1434" s="16">
        <v>4.4000000000000003E-3</v>
      </c>
      <c r="I1434" s="17">
        <v>511.23</v>
      </c>
      <c r="J1434" s="17">
        <v>2.2400000000000002</v>
      </c>
    </row>
    <row r="1435" spans="1:10" s="115" customFormat="1" ht="24" customHeight="1" x14ac:dyDescent="0.25">
      <c r="A1435" s="122" t="s">
        <v>201</v>
      </c>
      <c r="B1435" s="14" t="s">
        <v>434</v>
      </c>
      <c r="C1435" s="122" t="s">
        <v>52</v>
      </c>
      <c r="D1435" s="122" t="s">
        <v>435</v>
      </c>
      <c r="E1435" s="145" t="s">
        <v>204</v>
      </c>
      <c r="F1435" s="145"/>
      <c r="G1435" s="15" t="s">
        <v>205</v>
      </c>
      <c r="H1435" s="16">
        <v>0.32590000000000002</v>
      </c>
      <c r="I1435" s="17">
        <v>15.47</v>
      </c>
      <c r="J1435" s="17">
        <v>5.04</v>
      </c>
    </row>
    <row r="1436" spans="1:10" s="115" customFormat="1" ht="24" customHeight="1" x14ac:dyDescent="0.25">
      <c r="A1436" s="122" t="s">
        <v>201</v>
      </c>
      <c r="B1436" s="14" t="s">
        <v>226</v>
      </c>
      <c r="C1436" s="122" t="s">
        <v>52</v>
      </c>
      <c r="D1436" s="122" t="s">
        <v>227</v>
      </c>
      <c r="E1436" s="145" t="s">
        <v>204</v>
      </c>
      <c r="F1436" s="145"/>
      <c r="G1436" s="15" t="s">
        <v>205</v>
      </c>
      <c r="H1436" s="16">
        <v>0.32590000000000002</v>
      </c>
      <c r="I1436" s="17">
        <v>20.02</v>
      </c>
      <c r="J1436" s="17">
        <v>6.52</v>
      </c>
    </row>
    <row r="1437" spans="1:10" s="115" customFormat="1" ht="36" customHeight="1" x14ac:dyDescent="0.25">
      <c r="A1437" s="120" t="s">
        <v>228</v>
      </c>
      <c r="B1437" s="21" t="s">
        <v>1282</v>
      </c>
      <c r="C1437" s="120" t="s">
        <v>52</v>
      </c>
      <c r="D1437" s="120" t="s">
        <v>1283</v>
      </c>
      <c r="E1437" s="144" t="s">
        <v>229</v>
      </c>
      <c r="F1437" s="144"/>
      <c r="G1437" s="22" t="s">
        <v>46</v>
      </c>
      <c r="H1437" s="23">
        <v>1</v>
      </c>
      <c r="I1437" s="24">
        <v>38.18</v>
      </c>
      <c r="J1437" s="24">
        <v>38.18</v>
      </c>
    </row>
    <row r="1438" spans="1:10" s="115" customFormat="1" x14ac:dyDescent="0.25">
      <c r="A1438" s="121"/>
      <c r="B1438" s="121"/>
      <c r="C1438" s="121"/>
      <c r="D1438" s="121"/>
      <c r="E1438" s="121" t="s">
        <v>212</v>
      </c>
      <c r="F1438" s="18">
        <v>4.2517086966768796</v>
      </c>
      <c r="G1438" s="121" t="s">
        <v>213</v>
      </c>
      <c r="H1438" s="18">
        <v>4.7699999999999996</v>
      </c>
      <c r="I1438" s="121" t="s">
        <v>214</v>
      </c>
      <c r="J1438" s="18">
        <v>9.02</v>
      </c>
    </row>
    <row r="1439" spans="1:10" s="115" customFormat="1" x14ac:dyDescent="0.25">
      <c r="A1439" s="121"/>
      <c r="B1439" s="121"/>
      <c r="C1439" s="121"/>
      <c r="D1439" s="121"/>
      <c r="E1439" s="121" t="s">
        <v>215</v>
      </c>
      <c r="F1439" s="18">
        <v>11.37</v>
      </c>
      <c r="G1439" s="121"/>
      <c r="H1439" s="143" t="s">
        <v>216</v>
      </c>
      <c r="I1439" s="143"/>
      <c r="J1439" s="18">
        <v>63.35</v>
      </c>
    </row>
    <row r="1440" spans="1:10" s="115" customFormat="1" ht="30" customHeight="1" thickBot="1" x14ac:dyDescent="0.3">
      <c r="A1440" s="118"/>
      <c r="B1440" s="118"/>
      <c r="C1440" s="118"/>
      <c r="D1440" s="118"/>
      <c r="E1440" s="118"/>
      <c r="F1440" s="118"/>
      <c r="G1440" s="118" t="s">
        <v>217</v>
      </c>
      <c r="H1440" s="19">
        <v>8</v>
      </c>
      <c r="I1440" s="118" t="s">
        <v>218</v>
      </c>
      <c r="J1440" s="119">
        <v>506.8</v>
      </c>
    </row>
    <row r="1441" spans="1:10" s="115" customFormat="1" ht="0.9" customHeight="1" thickTop="1" x14ac:dyDescent="0.25">
      <c r="A1441" s="20"/>
      <c r="B1441" s="20"/>
      <c r="C1441" s="20"/>
      <c r="D1441" s="20"/>
      <c r="E1441" s="20"/>
      <c r="F1441" s="20"/>
      <c r="G1441" s="20"/>
      <c r="H1441" s="20"/>
      <c r="I1441" s="20"/>
      <c r="J1441" s="20"/>
    </row>
    <row r="1442" spans="1:10" s="115" customFormat="1" ht="18" customHeight="1" x14ac:dyDescent="0.25">
      <c r="A1442" s="116" t="s">
        <v>973</v>
      </c>
      <c r="B1442" s="101" t="s">
        <v>33</v>
      </c>
      <c r="C1442" s="116" t="s">
        <v>34</v>
      </c>
      <c r="D1442" s="116" t="s">
        <v>5</v>
      </c>
      <c r="E1442" s="142" t="s">
        <v>198</v>
      </c>
      <c r="F1442" s="142"/>
      <c r="G1442" s="102" t="s">
        <v>35</v>
      </c>
      <c r="H1442" s="101" t="s">
        <v>36</v>
      </c>
      <c r="I1442" s="101" t="s">
        <v>37</v>
      </c>
      <c r="J1442" s="101" t="s">
        <v>6</v>
      </c>
    </row>
    <row r="1443" spans="1:10" s="115" customFormat="1" ht="36" customHeight="1" x14ac:dyDescent="0.25">
      <c r="A1443" s="123" t="s">
        <v>199</v>
      </c>
      <c r="B1443" s="9" t="s">
        <v>974</v>
      </c>
      <c r="C1443" s="123" t="s">
        <v>52</v>
      </c>
      <c r="D1443" s="123" t="s">
        <v>975</v>
      </c>
      <c r="E1443" s="146" t="s">
        <v>222</v>
      </c>
      <c r="F1443" s="146"/>
      <c r="G1443" s="10" t="s">
        <v>46</v>
      </c>
      <c r="H1443" s="13">
        <v>1</v>
      </c>
      <c r="I1443" s="11">
        <v>50.53</v>
      </c>
      <c r="J1443" s="11">
        <v>50.53</v>
      </c>
    </row>
    <row r="1444" spans="1:10" s="115" customFormat="1" ht="36" customHeight="1" x14ac:dyDescent="0.25">
      <c r="A1444" s="122" t="s">
        <v>201</v>
      </c>
      <c r="B1444" s="14" t="s">
        <v>438</v>
      </c>
      <c r="C1444" s="122" t="s">
        <v>52</v>
      </c>
      <c r="D1444" s="122" t="s">
        <v>439</v>
      </c>
      <c r="E1444" s="145" t="s">
        <v>222</v>
      </c>
      <c r="F1444" s="145"/>
      <c r="G1444" s="15" t="s">
        <v>46</v>
      </c>
      <c r="H1444" s="16">
        <v>1</v>
      </c>
      <c r="I1444" s="17">
        <v>6.81</v>
      </c>
      <c r="J1444" s="17">
        <v>6.81</v>
      </c>
    </row>
    <row r="1445" spans="1:10" s="115" customFormat="1" ht="36" customHeight="1" x14ac:dyDescent="0.25">
      <c r="A1445" s="122" t="s">
        <v>201</v>
      </c>
      <c r="B1445" s="14" t="s">
        <v>1284</v>
      </c>
      <c r="C1445" s="122" t="s">
        <v>52</v>
      </c>
      <c r="D1445" s="122" t="s">
        <v>1285</v>
      </c>
      <c r="E1445" s="145" t="s">
        <v>222</v>
      </c>
      <c r="F1445" s="145"/>
      <c r="G1445" s="15" t="s">
        <v>46</v>
      </c>
      <c r="H1445" s="16">
        <v>1</v>
      </c>
      <c r="I1445" s="17">
        <v>43.72</v>
      </c>
      <c r="J1445" s="17">
        <v>43.72</v>
      </c>
    </row>
    <row r="1446" spans="1:10" s="115" customFormat="1" x14ac:dyDescent="0.25">
      <c r="A1446" s="121"/>
      <c r="B1446" s="121"/>
      <c r="C1446" s="121"/>
      <c r="D1446" s="121"/>
      <c r="E1446" s="121" t="s">
        <v>212</v>
      </c>
      <c r="F1446" s="18">
        <v>8.7202450999999996</v>
      </c>
      <c r="G1446" s="121" t="s">
        <v>213</v>
      </c>
      <c r="H1446" s="18">
        <v>9.7799999999999994</v>
      </c>
      <c r="I1446" s="121" t="s">
        <v>214</v>
      </c>
      <c r="J1446" s="18">
        <v>18.5</v>
      </c>
    </row>
    <row r="1447" spans="1:10" s="115" customFormat="1" x14ac:dyDescent="0.25">
      <c r="A1447" s="121"/>
      <c r="B1447" s="121"/>
      <c r="C1447" s="121"/>
      <c r="D1447" s="121"/>
      <c r="E1447" s="121" t="s">
        <v>215</v>
      </c>
      <c r="F1447" s="18">
        <v>11.06</v>
      </c>
      <c r="G1447" s="121"/>
      <c r="H1447" s="143" t="s">
        <v>216</v>
      </c>
      <c r="I1447" s="143"/>
      <c r="J1447" s="18">
        <v>61.59</v>
      </c>
    </row>
    <row r="1448" spans="1:10" s="115" customFormat="1" ht="30" customHeight="1" thickBot="1" x14ac:dyDescent="0.3">
      <c r="A1448" s="118"/>
      <c r="B1448" s="118"/>
      <c r="C1448" s="118"/>
      <c r="D1448" s="118"/>
      <c r="E1448" s="118"/>
      <c r="F1448" s="118"/>
      <c r="G1448" s="118" t="s">
        <v>217</v>
      </c>
      <c r="H1448" s="19">
        <v>10</v>
      </c>
      <c r="I1448" s="118" t="s">
        <v>218</v>
      </c>
      <c r="J1448" s="119">
        <v>615.9</v>
      </c>
    </row>
    <row r="1449" spans="1:10" s="115" customFormat="1" ht="0.9" customHeight="1" thickTop="1" x14ac:dyDescent="0.25">
      <c r="A1449" s="20"/>
      <c r="B1449" s="20"/>
      <c r="C1449" s="20"/>
      <c r="D1449" s="20"/>
      <c r="E1449" s="20"/>
      <c r="F1449" s="20"/>
      <c r="G1449" s="20"/>
      <c r="H1449" s="20"/>
      <c r="I1449" s="20"/>
      <c r="J1449" s="20"/>
    </row>
    <row r="1450" spans="1:10" s="115" customFormat="1" ht="18" customHeight="1" x14ac:dyDescent="0.25">
      <c r="A1450" s="116" t="s">
        <v>976</v>
      </c>
      <c r="B1450" s="101" t="s">
        <v>33</v>
      </c>
      <c r="C1450" s="116" t="s">
        <v>34</v>
      </c>
      <c r="D1450" s="116" t="s">
        <v>5</v>
      </c>
      <c r="E1450" s="142" t="s">
        <v>198</v>
      </c>
      <c r="F1450" s="142"/>
      <c r="G1450" s="102" t="s">
        <v>35</v>
      </c>
      <c r="H1450" s="101" t="s">
        <v>36</v>
      </c>
      <c r="I1450" s="101" t="s">
        <v>37</v>
      </c>
      <c r="J1450" s="101" t="s">
        <v>6</v>
      </c>
    </row>
    <row r="1451" spans="1:10" s="115" customFormat="1" ht="24" customHeight="1" x14ac:dyDescent="0.25">
      <c r="A1451" s="123" t="s">
        <v>199</v>
      </c>
      <c r="B1451" s="9" t="s">
        <v>176</v>
      </c>
      <c r="C1451" s="123" t="s">
        <v>40</v>
      </c>
      <c r="D1451" s="123" t="s">
        <v>177</v>
      </c>
      <c r="E1451" s="146">
        <v>79</v>
      </c>
      <c r="F1451" s="146"/>
      <c r="G1451" s="10" t="s">
        <v>178</v>
      </c>
      <c r="H1451" s="13">
        <v>1</v>
      </c>
      <c r="I1451" s="11">
        <v>115.6</v>
      </c>
      <c r="J1451" s="11">
        <v>115.6</v>
      </c>
    </row>
    <row r="1452" spans="1:10" s="115" customFormat="1" ht="24" customHeight="1" x14ac:dyDescent="0.25">
      <c r="A1452" s="122" t="s">
        <v>201</v>
      </c>
      <c r="B1452" s="14" t="s">
        <v>224</v>
      </c>
      <c r="C1452" s="122" t="s">
        <v>52</v>
      </c>
      <c r="D1452" s="122" t="s">
        <v>225</v>
      </c>
      <c r="E1452" s="145" t="s">
        <v>204</v>
      </c>
      <c r="F1452" s="145"/>
      <c r="G1452" s="15" t="s">
        <v>205</v>
      </c>
      <c r="H1452" s="16">
        <v>0.3</v>
      </c>
      <c r="I1452" s="17">
        <v>15.35</v>
      </c>
      <c r="J1452" s="17">
        <v>4.5999999999999996</v>
      </c>
    </row>
    <row r="1453" spans="1:10" s="115" customFormat="1" ht="24" customHeight="1" x14ac:dyDescent="0.25">
      <c r="A1453" s="122" t="s">
        <v>201</v>
      </c>
      <c r="B1453" s="14" t="s">
        <v>226</v>
      </c>
      <c r="C1453" s="122" t="s">
        <v>52</v>
      </c>
      <c r="D1453" s="122" t="s">
        <v>227</v>
      </c>
      <c r="E1453" s="145" t="s">
        <v>204</v>
      </c>
      <c r="F1453" s="145"/>
      <c r="G1453" s="15" t="s">
        <v>205</v>
      </c>
      <c r="H1453" s="16">
        <v>0.3</v>
      </c>
      <c r="I1453" s="17">
        <v>20.02</v>
      </c>
      <c r="J1453" s="17">
        <v>6</v>
      </c>
    </row>
    <row r="1454" spans="1:10" s="115" customFormat="1" ht="24" customHeight="1" x14ac:dyDescent="0.25">
      <c r="A1454" s="120" t="s">
        <v>228</v>
      </c>
      <c r="B1454" s="21" t="s">
        <v>460</v>
      </c>
      <c r="C1454" s="120" t="s">
        <v>232</v>
      </c>
      <c r="D1454" s="120" t="s">
        <v>461</v>
      </c>
      <c r="E1454" s="144" t="s">
        <v>229</v>
      </c>
      <c r="F1454" s="144"/>
      <c r="G1454" s="22" t="s">
        <v>178</v>
      </c>
      <c r="H1454" s="23">
        <v>1</v>
      </c>
      <c r="I1454" s="24">
        <v>105</v>
      </c>
      <c r="J1454" s="24">
        <v>105</v>
      </c>
    </row>
    <row r="1455" spans="1:10" s="115" customFormat="1" x14ac:dyDescent="0.25">
      <c r="A1455" s="121"/>
      <c r="B1455" s="121"/>
      <c r="C1455" s="121"/>
      <c r="D1455" s="121"/>
      <c r="E1455" s="121" t="s">
        <v>212</v>
      </c>
      <c r="F1455" s="18">
        <v>3.6813575300494934</v>
      </c>
      <c r="G1455" s="121" t="s">
        <v>213</v>
      </c>
      <c r="H1455" s="18">
        <v>4.13</v>
      </c>
      <c r="I1455" s="121" t="s">
        <v>214</v>
      </c>
      <c r="J1455" s="18">
        <v>7.81</v>
      </c>
    </row>
    <row r="1456" spans="1:10" s="115" customFormat="1" x14ac:dyDescent="0.25">
      <c r="A1456" s="121"/>
      <c r="B1456" s="121"/>
      <c r="C1456" s="121"/>
      <c r="D1456" s="121"/>
      <c r="E1456" s="121" t="s">
        <v>215</v>
      </c>
      <c r="F1456" s="18">
        <v>25.3</v>
      </c>
      <c r="G1456" s="121"/>
      <c r="H1456" s="143" t="s">
        <v>216</v>
      </c>
      <c r="I1456" s="143"/>
      <c r="J1456" s="18">
        <v>140.9</v>
      </c>
    </row>
    <row r="1457" spans="1:10" s="115" customFormat="1" ht="30" customHeight="1" thickBot="1" x14ac:dyDescent="0.3">
      <c r="A1457" s="118"/>
      <c r="B1457" s="118"/>
      <c r="C1457" s="118"/>
      <c r="D1457" s="118"/>
      <c r="E1457" s="118"/>
      <c r="F1457" s="118"/>
      <c r="G1457" s="118" t="s">
        <v>217</v>
      </c>
      <c r="H1457" s="19">
        <v>15</v>
      </c>
      <c r="I1457" s="118" t="s">
        <v>218</v>
      </c>
      <c r="J1457" s="119">
        <v>2113.5</v>
      </c>
    </row>
    <row r="1458" spans="1:10" s="115" customFormat="1" ht="0.9" customHeight="1" thickTop="1" x14ac:dyDescent="0.25">
      <c r="A1458" s="20"/>
      <c r="B1458" s="20"/>
      <c r="C1458" s="20"/>
      <c r="D1458" s="20"/>
      <c r="E1458" s="20"/>
      <c r="F1458" s="20"/>
      <c r="G1458" s="20"/>
      <c r="H1458" s="20"/>
      <c r="I1458" s="20"/>
      <c r="J1458" s="20"/>
    </row>
    <row r="1459" spans="1:10" s="115" customFormat="1" ht="18" customHeight="1" x14ac:dyDescent="0.25">
      <c r="A1459" s="116" t="s">
        <v>977</v>
      </c>
      <c r="B1459" s="101" t="s">
        <v>33</v>
      </c>
      <c r="C1459" s="116" t="s">
        <v>34</v>
      </c>
      <c r="D1459" s="116" t="s">
        <v>5</v>
      </c>
      <c r="E1459" s="142" t="s">
        <v>198</v>
      </c>
      <c r="F1459" s="142"/>
      <c r="G1459" s="102" t="s">
        <v>35</v>
      </c>
      <c r="H1459" s="101" t="s">
        <v>36</v>
      </c>
      <c r="I1459" s="101" t="s">
        <v>37</v>
      </c>
      <c r="J1459" s="101" t="s">
        <v>6</v>
      </c>
    </row>
    <row r="1460" spans="1:10" s="115" customFormat="1" ht="24" customHeight="1" x14ac:dyDescent="0.25">
      <c r="A1460" s="123" t="s">
        <v>199</v>
      </c>
      <c r="B1460" s="9" t="s">
        <v>179</v>
      </c>
      <c r="C1460" s="123" t="s">
        <v>40</v>
      </c>
      <c r="D1460" s="123" t="s">
        <v>180</v>
      </c>
      <c r="E1460" s="146" t="s">
        <v>462</v>
      </c>
      <c r="F1460" s="146"/>
      <c r="G1460" s="10" t="s">
        <v>46</v>
      </c>
      <c r="H1460" s="13">
        <v>1</v>
      </c>
      <c r="I1460" s="11">
        <v>230.83</v>
      </c>
      <c r="J1460" s="11">
        <v>230.83</v>
      </c>
    </row>
    <row r="1461" spans="1:10" s="115" customFormat="1" ht="24" customHeight="1" x14ac:dyDescent="0.25">
      <c r="A1461" s="122" t="s">
        <v>201</v>
      </c>
      <c r="B1461" s="14" t="s">
        <v>226</v>
      </c>
      <c r="C1461" s="122" t="s">
        <v>52</v>
      </c>
      <c r="D1461" s="122" t="s">
        <v>227</v>
      </c>
      <c r="E1461" s="145" t="s">
        <v>204</v>
      </c>
      <c r="F1461" s="145"/>
      <c r="G1461" s="15" t="s">
        <v>205</v>
      </c>
      <c r="H1461" s="16">
        <v>0.6</v>
      </c>
      <c r="I1461" s="17">
        <v>20.02</v>
      </c>
      <c r="J1461" s="17">
        <v>12.01</v>
      </c>
    </row>
    <row r="1462" spans="1:10" s="115" customFormat="1" ht="24" customHeight="1" x14ac:dyDescent="0.25">
      <c r="A1462" s="122" t="s">
        <v>201</v>
      </c>
      <c r="B1462" s="14" t="s">
        <v>224</v>
      </c>
      <c r="C1462" s="122" t="s">
        <v>52</v>
      </c>
      <c r="D1462" s="122" t="s">
        <v>225</v>
      </c>
      <c r="E1462" s="145" t="s">
        <v>204</v>
      </c>
      <c r="F1462" s="145"/>
      <c r="G1462" s="15" t="s">
        <v>205</v>
      </c>
      <c r="H1462" s="16">
        <v>0.6</v>
      </c>
      <c r="I1462" s="17">
        <v>15.35</v>
      </c>
      <c r="J1462" s="17">
        <v>9.2100000000000009</v>
      </c>
    </row>
    <row r="1463" spans="1:10" s="115" customFormat="1" ht="24" customHeight="1" x14ac:dyDescent="0.25">
      <c r="A1463" s="120" t="s">
        <v>228</v>
      </c>
      <c r="B1463" s="21" t="s">
        <v>463</v>
      </c>
      <c r="C1463" s="120" t="s">
        <v>230</v>
      </c>
      <c r="D1463" s="120" t="s">
        <v>180</v>
      </c>
      <c r="E1463" s="144" t="s">
        <v>229</v>
      </c>
      <c r="F1463" s="144"/>
      <c r="G1463" s="22" t="s">
        <v>46</v>
      </c>
      <c r="H1463" s="23">
        <v>1</v>
      </c>
      <c r="I1463" s="24">
        <v>209.61</v>
      </c>
      <c r="J1463" s="24">
        <v>209.61</v>
      </c>
    </row>
    <row r="1464" spans="1:10" s="115" customFormat="1" x14ac:dyDescent="0.25">
      <c r="A1464" s="121"/>
      <c r="B1464" s="121"/>
      <c r="C1464" s="121"/>
      <c r="D1464" s="121"/>
      <c r="E1464" s="121" t="s">
        <v>212</v>
      </c>
      <c r="F1464" s="18">
        <v>7.372142352109357</v>
      </c>
      <c r="G1464" s="121" t="s">
        <v>213</v>
      </c>
      <c r="H1464" s="18">
        <v>8.27</v>
      </c>
      <c r="I1464" s="121" t="s">
        <v>214</v>
      </c>
      <c r="J1464" s="18">
        <v>15.64</v>
      </c>
    </row>
    <row r="1465" spans="1:10" s="115" customFormat="1" x14ac:dyDescent="0.25">
      <c r="A1465" s="121"/>
      <c r="B1465" s="121"/>
      <c r="C1465" s="121"/>
      <c r="D1465" s="121"/>
      <c r="E1465" s="121" t="s">
        <v>215</v>
      </c>
      <c r="F1465" s="18">
        <v>50.52</v>
      </c>
      <c r="G1465" s="121"/>
      <c r="H1465" s="143" t="s">
        <v>216</v>
      </c>
      <c r="I1465" s="143"/>
      <c r="J1465" s="18">
        <v>281.35000000000002</v>
      </c>
    </row>
    <row r="1466" spans="1:10" s="115" customFormat="1" ht="30" customHeight="1" thickBot="1" x14ac:dyDescent="0.3">
      <c r="A1466" s="118"/>
      <c r="B1466" s="118"/>
      <c r="C1466" s="118"/>
      <c r="D1466" s="118"/>
      <c r="E1466" s="118"/>
      <c r="F1466" s="118"/>
      <c r="G1466" s="118" t="s">
        <v>217</v>
      </c>
      <c r="H1466" s="19">
        <v>6</v>
      </c>
      <c r="I1466" s="118" t="s">
        <v>218</v>
      </c>
      <c r="J1466" s="119">
        <v>1688.1</v>
      </c>
    </row>
    <row r="1467" spans="1:10" s="115" customFormat="1" ht="0.9" customHeight="1" thickTop="1" x14ac:dyDescent="0.25">
      <c r="A1467" s="20"/>
      <c r="B1467" s="20"/>
      <c r="C1467" s="20"/>
      <c r="D1467" s="20"/>
      <c r="E1467" s="20"/>
      <c r="F1467" s="20"/>
      <c r="G1467" s="20"/>
      <c r="H1467" s="20"/>
      <c r="I1467" s="20"/>
      <c r="J1467" s="20"/>
    </row>
    <row r="1468" spans="1:10" s="115" customFormat="1" ht="18" customHeight="1" x14ac:dyDescent="0.25">
      <c r="A1468" s="116" t="s">
        <v>978</v>
      </c>
      <c r="B1468" s="101" t="s">
        <v>33</v>
      </c>
      <c r="C1468" s="116" t="s">
        <v>34</v>
      </c>
      <c r="D1468" s="116" t="s">
        <v>5</v>
      </c>
      <c r="E1468" s="142" t="s">
        <v>198</v>
      </c>
      <c r="F1468" s="142"/>
      <c r="G1468" s="102" t="s">
        <v>35</v>
      </c>
      <c r="H1468" s="101" t="s">
        <v>36</v>
      </c>
      <c r="I1468" s="101" t="s">
        <v>37</v>
      </c>
      <c r="J1468" s="101" t="s">
        <v>6</v>
      </c>
    </row>
    <row r="1469" spans="1:10" s="115" customFormat="1" ht="24" customHeight="1" x14ac:dyDescent="0.25">
      <c r="A1469" s="123" t="s">
        <v>199</v>
      </c>
      <c r="B1469" s="9" t="s">
        <v>979</v>
      </c>
      <c r="C1469" s="123" t="s">
        <v>52</v>
      </c>
      <c r="D1469" s="123" t="s">
        <v>980</v>
      </c>
      <c r="E1469" s="146" t="s">
        <v>222</v>
      </c>
      <c r="F1469" s="146"/>
      <c r="G1469" s="10" t="s">
        <v>46</v>
      </c>
      <c r="H1469" s="13">
        <v>1</v>
      </c>
      <c r="I1469" s="11">
        <v>53.16</v>
      </c>
      <c r="J1469" s="11">
        <v>53.16</v>
      </c>
    </row>
    <row r="1470" spans="1:10" s="115" customFormat="1" ht="24" customHeight="1" x14ac:dyDescent="0.25">
      <c r="A1470" s="122" t="s">
        <v>201</v>
      </c>
      <c r="B1470" s="14" t="s">
        <v>434</v>
      </c>
      <c r="C1470" s="122" t="s">
        <v>52</v>
      </c>
      <c r="D1470" s="122" t="s">
        <v>435</v>
      </c>
      <c r="E1470" s="145" t="s">
        <v>204</v>
      </c>
      <c r="F1470" s="145"/>
      <c r="G1470" s="15" t="s">
        <v>205</v>
      </c>
      <c r="H1470" s="16">
        <v>7.0300000000000001E-2</v>
      </c>
      <c r="I1470" s="17">
        <v>15.47</v>
      </c>
      <c r="J1470" s="17">
        <v>1.08</v>
      </c>
    </row>
    <row r="1471" spans="1:10" s="115" customFormat="1" ht="24" customHeight="1" x14ac:dyDescent="0.25">
      <c r="A1471" s="122" t="s">
        <v>201</v>
      </c>
      <c r="B1471" s="14" t="s">
        <v>226</v>
      </c>
      <c r="C1471" s="122" t="s">
        <v>52</v>
      </c>
      <c r="D1471" s="122" t="s">
        <v>227</v>
      </c>
      <c r="E1471" s="145" t="s">
        <v>204</v>
      </c>
      <c r="F1471" s="145"/>
      <c r="G1471" s="15" t="s">
        <v>205</v>
      </c>
      <c r="H1471" s="16">
        <v>7.0300000000000001E-2</v>
      </c>
      <c r="I1471" s="17">
        <v>20.02</v>
      </c>
      <c r="J1471" s="17">
        <v>1.4</v>
      </c>
    </row>
    <row r="1472" spans="1:10" s="115" customFormat="1" ht="24" customHeight="1" x14ac:dyDescent="0.25">
      <c r="A1472" s="120" t="s">
        <v>228</v>
      </c>
      <c r="B1472" s="21" t="s">
        <v>1286</v>
      </c>
      <c r="C1472" s="120" t="s">
        <v>52</v>
      </c>
      <c r="D1472" s="120" t="s">
        <v>1287</v>
      </c>
      <c r="E1472" s="144" t="s">
        <v>229</v>
      </c>
      <c r="F1472" s="144"/>
      <c r="G1472" s="22" t="s">
        <v>46</v>
      </c>
      <c r="H1472" s="23">
        <v>1</v>
      </c>
      <c r="I1472" s="24">
        <v>48.68</v>
      </c>
      <c r="J1472" s="24">
        <v>48.68</v>
      </c>
    </row>
    <row r="1473" spans="1:10" s="115" customFormat="1" ht="36" customHeight="1" x14ac:dyDescent="0.25">
      <c r="A1473" s="120" t="s">
        <v>228</v>
      </c>
      <c r="B1473" s="21" t="s">
        <v>454</v>
      </c>
      <c r="C1473" s="120" t="s">
        <v>52</v>
      </c>
      <c r="D1473" s="120" t="s">
        <v>455</v>
      </c>
      <c r="E1473" s="144" t="s">
        <v>229</v>
      </c>
      <c r="F1473" s="144"/>
      <c r="G1473" s="22" t="s">
        <v>46</v>
      </c>
      <c r="H1473" s="23">
        <v>2</v>
      </c>
      <c r="I1473" s="24">
        <v>1</v>
      </c>
      <c r="J1473" s="24">
        <v>2</v>
      </c>
    </row>
    <row r="1474" spans="1:10" s="115" customFormat="1" x14ac:dyDescent="0.25">
      <c r="A1474" s="121"/>
      <c r="B1474" s="121"/>
      <c r="C1474" s="121"/>
      <c r="D1474" s="121"/>
      <c r="E1474" s="121" t="s">
        <v>212</v>
      </c>
      <c r="F1474" s="18">
        <v>0.8578835729436719</v>
      </c>
      <c r="G1474" s="121" t="s">
        <v>213</v>
      </c>
      <c r="H1474" s="18">
        <v>0.96</v>
      </c>
      <c r="I1474" s="121" t="s">
        <v>214</v>
      </c>
      <c r="J1474" s="18">
        <v>1.82</v>
      </c>
    </row>
    <row r="1475" spans="1:10" s="115" customFormat="1" x14ac:dyDescent="0.25">
      <c r="A1475" s="121"/>
      <c r="B1475" s="121"/>
      <c r="C1475" s="121"/>
      <c r="D1475" s="121"/>
      <c r="E1475" s="121" t="s">
        <v>215</v>
      </c>
      <c r="F1475" s="18">
        <v>11.63</v>
      </c>
      <c r="G1475" s="121"/>
      <c r="H1475" s="143" t="s">
        <v>216</v>
      </c>
      <c r="I1475" s="143"/>
      <c r="J1475" s="18">
        <v>64.790000000000006</v>
      </c>
    </row>
    <row r="1476" spans="1:10" s="115" customFormat="1" ht="30" customHeight="1" thickBot="1" x14ac:dyDescent="0.3">
      <c r="A1476" s="118"/>
      <c r="B1476" s="118"/>
      <c r="C1476" s="118"/>
      <c r="D1476" s="118"/>
      <c r="E1476" s="118"/>
      <c r="F1476" s="118"/>
      <c r="G1476" s="118" t="s">
        <v>217</v>
      </c>
      <c r="H1476" s="19">
        <v>31</v>
      </c>
      <c r="I1476" s="118" t="s">
        <v>218</v>
      </c>
      <c r="J1476" s="119">
        <v>2008.49</v>
      </c>
    </row>
    <row r="1477" spans="1:10" s="115" customFormat="1" ht="0.9" customHeight="1" thickTop="1" x14ac:dyDescent="0.25">
      <c r="A1477" s="20"/>
      <c r="B1477" s="20"/>
      <c r="C1477" s="20"/>
      <c r="D1477" s="20"/>
      <c r="E1477" s="20"/>
      <c r="F1477" s="20"/>
      <c r="G1477" s="20"/>
      <c r="H1477" s="20"/>
      <c r="I1477" s="20"/>
      <c r="J1477" s="20"/>
    </row>
    <row r="1478" spans="1:10" s="115" customFormat="1" ht="18" customHeight="1" x14ac:dyDescent="0.25">
      <c r="A1478" s="116" t="s">
        <v>981</v>
      </c>
      <c r="B1478" s="101" t="s">
        <v>33</v>
      </c>
      <c r="C1478" s="116" t="s">
        <v>34</v>
      </c>
      <c r="D1478" s="116" t="s">
        <v>5</v>
      </c>
      <c r="E1478" s="142" t="s">
        <v>198</v>
      </c>
      <c r="F1478" s="142"/>
      <c r="G1478" s="102" t="s">
        <v>35</v>
      </c>
      <c r="H1478" s="101" t="s">
        <v>36</v>
      </c>
      <c r="I1478" s="101" t="s">
        <v>37</v>
      </c>
      <c r="J1478" s="101" t="s">
        <v>6</v>
      </c>
    </row>
    <row r="1479" spans="1:10" s="115" customFormat="1" ht="24" customHeight="1" x14ac:dyDescent="0.25">
      <c r="A1479" s="123" t="s">
        <v>199</v>
      </c>
      <c r="B1479" s="9" t="s">
        <v>982</v>
      </c>
      <c r="C1479" s="123" t="s">
        <v>52</v>
      </c>
      <c r="D1479" s="123" t="s">
        <v>983</v>
      </c>
      <c r="E1479" s="146" t="s">
        <v>222</v>
      </c>
      <c r="F1479" s="146"/>
      <c r="G1479" s="10" t="s">
        <v>46</v>
      </c>
      <c r="H1479" s="13">
        <v>1</v>
      </c>
      <c r="I1479" s="11">
        <v>54.05</v>
      </c>
      <c r="J1479" s="11">
        <v>54.05</v>
      </c>
    </row>
    <row r="1480" spans="1:10" s="115" customFormat="1" ht="24" customHeight="1" x14ac:dyDescent="0.25">
      <c r="A1480" s="122" t="s">
        <v>201</v>
      </c>
      <c r="B1480" s="14" t="s">
        <v>226</v>
      </c>
      <c r="C1480" s="122" t="s">
        <v>52</v>
      </c>
      <c r="D1480" s="122" t="s">
        <v>227</v>
      </c>
      <c r="E1480" s="145" t="s">
        <v>204</v>
      </c>
      <c r="F1480" s="145"/>
      <c r="G1480" s="15" t="s">
        <v>205</v>
      </c>
      <c r="H1480" s="16">
        <v>9.5200000000000007E-2</v>
      </c>
      <c r="I1480" s="17">
        <v>20.02</v>
      </c>
      <c r="J1480" s="17">
        <v>1.9</v>
      </c>
    </row>
    <row r="1481" spans="1:10" s="115" customFormat="1" ht="24" customHeight="1" x14ac:dyDescent="0.25">
      <c r="A1481" s="122" t="s">
        <v>201</v>
      </c>
      <c r="B1481" s="14" t="s">
        <v>434</v>
      </c>
      <c r="C1481" s="122" t="s">
        <v>52</v>
      </c>
      <c r="D1481" s="122" t="s">
        <v>435</v>
      </c>
      <c r="E1481" s="145" t="s">
        <v>204</v>
      </c>
      <c r="F1481" s="145"/>
      <c r="G1481" s="15" t="s">
        <v>205</v>
      </c>
      <c r="H1481" s="16">
        <v>9.5200000000000007E-2</v>
      </c>
      <c r="I1481" s="17">
        <v>15.47</v>
      </c>
      <c r="J1481" s="17">
        <v>1.47</v>
      </c>
    </row>
    <row r="1482" spans="1:10" s="115" customFormat="1" ht="24" customHeight="1" x14ac:dyDescent="0.25">
      <c r="A1482" s="120" t="s">
        <v>228</v>
      </c>
      <c r="B1482" s="21" t="s">
        <v>1286</v>
      </c>
      <c r="C1482" s="120" t="s">
        <v>52</v>
      </c>
      <c r="D1482" s="120" t="s">
        <v>1287</v>
      </c>
      <c r="E1482" s="144" t="s">
        <v>229</v>
      </c>
      <c r="F1482" s="144"/>
      <c r="G1482" s="22" t="s">
        <v>46</v>
      </c>
      <c r="H1482" s="23">
        <v>1</v>
      </c>
      <c r="I1482" s="24">
        <v>48.68</v>
      </c>
      <c r="J1482" s="24">
        <v>48.68</v>
      </c>
    </row>
    <row r="1483" spans="1:10" s="115" customFormat="1" ht="36" customHeight="1" x14ac:dyDescent="0.25">
      <c r="A1483" s="120" t="s">
        <v>228</v>
      </c>
      <c r="B1483" s="21" t="s">
        <v>454</v>
      </c>
      <c r="C1483" s="120" t="s">
        <v>52</v>
      </c>
      <c r="D1483" s="120" t="s">
        <v>455</v>
      </c>
      <c r="E1483" s="144" t="s">
        <v>229</v>
      </c>
      <c r="F1483" s="144"/>
      <c r="G1483" s="22" t="s">
        <v>46</v>
      </c>
      <c r="H1483" s="23">
        <v>2</v>
      </c>
      <c r="I1483" s="24">
        <v>1</v>
      </c>
      <c r="J1483" s="24">
        <v>2</v>
      </c>
    </row>
    <row r="1484" spans="1:10" s="115" customFormat="1" x14ac:dyDescent="0.25">
      <c r="A1484" s="121"/>
      <c r="B1484" s="121"/>
      <c r="C1484" s="121"/>
      <c r="D1484" s="121"/>
      <c r="E1484" s="121" t="s">
        <v>212</v>
      </c>
      <c r="F1484" s="18">
        <v>1.1642705632806976</v>
      </c>
      <c r="G1484" s="121" t="s">
        <v>213</v>
      </c>
      <c r="H1484" s="18">
        <v>1.31</v>
      </c>
      <c r="I1484" s="121" t="s">
        <v>214</v>
      </c>
      <c r="J1484" s="18">
        <v>2.4700000000000002</v>
      </c>
    </row>
    <row r="1485" spans="1:10" s="115" customFormat="1" x14ac:dyDescent="0.25">
      <c r="A1485" s="121"/>
      <c r="B1485" s="121"/>
      <c r="C1485" s="121"/>
      <c r="D1485" s="121"/>
      <c r="E1485" s="121" t="s">
        <v>215</v>
      </c>
      <c r="F1485" s="18">
        <v>11.83</v>
      </c>
      <c r="G1485" s="121"/>
      <c r="H1485" s="143" t="s">
        <v>216</v>
      </c>
      <c r="I1485" s="143"/>
      <c r="J1485" s="18">
        <v>65.88</v>
      </c>
    </row>
    <row r="1486" spans="1:10" s="115" customFormat="1" ht="30" customHeight="1" thickBot="1" x14ac:dyDescent="0.3">
      <c r="A1486" s="118"/>
      <c r="B1486" s="118"/>
      <c r="C1486" s="118"/>
      <c r="D1486" s="118"/>
      <c r="E1486" s="118"/>
      <c r="F1486" s="118"/>
      <c r="G1486" s="118" t="s">
        <v>217</v>
      </c>
      <c r="H1486" s="19">
        <v>1</v>
      </c>
      <c r="I1486" s="118" t="s">
        <v>218</v>
      </c>
      <c r="J1486" s="119">
        <v>65.88</v>
      </c>
    </row>
    <row r="1487" spans="1:10" s="115" customFormat="1" ht="0.9" customHeight="1" thickTop="1" x14ac:dyDescent="0.25">
      <c r="A1487" s="20"/>
      <c r="B1487" s="20"/>
      <c r="C1487" s="20"/>
      <c r="D1487" s="20"/>
      <c r="E1487" s="20"/>
      <c r="F1487" s="20"/>
      <c r="G1487" s="20"/>
      <c r="H1487" s="20"/>
      <c r="I1487" s="20"/>
      <c r="J1487" s="20"/>
    </row>
    <row r="1488" spans="1:10" s="115" customFormat="1" ht="18" customHeight="1" x14ac:dyDescent="0.25">
      <c r="A1488" s="116" t="s">
        <v>984</v>
      </c>
      <c r="B1488" s="101" t="s">
        <v>33</v>
      </c>
      <c r="C1488" s="116" t="s">
        <v>34</v>
      </c>
      <c r="D1488" s="116" t="s">
        <v>5</v>
      </c>
      <c r="E1488" s="142" t="s">
        <v>198</v>
      </c>
      <c r="F1488" s="142"/>
      <c r="G1488" s="102" t="s">
        <v>35</v>
      </c>
      <c r="H1488" s="101" t="s">
        <v>36</v>
      </c>
      <c r="I1488" s="101" t="s">
        <v>37</v>
      </c>
      <c r="J1488" s="101" t="s">
        <v>6</v>
      </c>
    </row>
    <row r="1489" spans="1:10" s="115" customFormat="1" ht="24" customHeight="1" x14ac:dyDescent="0.25">
      <c r="A1489" s="123" t="s">
        <v>199</v>
      </c>
      <c r="B1489" s="9" t="s">
        <v>985</v>
      </c>
      <c r="C1489" s="123" t="s">
        <v>52</v>
      </c>
      <c r="D1489" s="123" t="s">
        <v>986</v>
      </c>
      <c r="E1489" s="146" t="s">
        <v>222</v>
      </c>
      <c r="F1489" s="146"/>
      <c r="G1489" s="10" t="s">
        <v>46</v>
      </c>
      <c r="H1489" s="13">
        <v>1</v>
      </c>
      <c r="I1489" s="11">
        <v>55.97</v>
      </c>
      <c r="J1489" s="11">
        <v>55.97</v>
      </c>
    </row>
    <row r="1490" spans="1:10" s="115" customFormat="1" ht="24" customHeight="1" x14ac:dyDescent="0.25">
      <c r="A1490" s="122" t="s">
        <v>201</v>
      </c>
      <c r="B1490" s="14" t="s">
        <v>434</v>
      </c>
      <c r="C1490" s="122" t="s">
        <v>52</v>
      </c>
      <c r="D1490" s="122" t="s">
        <v>435</v>
      </c>
      <c r="E1490" s="145" t="s">
        <v>204</v>
      </c>
      <c r="F1490" s="145"/>
      <c r="G1490" s="15" t="s">
        <v>205</v>
      </c>
      <c r="H1490" s="16">
        <v>0.13250000000000001</v>
      </c>
      <c r="I1490" s="17">
        <v>15.47</v>
      </c>
      <c r="J1490" s="17">
        <v>2.04</v>
      </c>
    </row>
    <row r="1491" spans="1:10" s="115" customFormat="1" ht="24" customHeight="1" x14ac:dyDescent="0.25">
      <c r="A1491" s="122" t="s">
        <v>201</v>
      </c>
      <c r="B1491" s="14" t="s">
        <v>226</v>
      </c>
      <c r="C1491" s="122" t="s">
        <v>52</v>
      </c>
      <c r="D1491" s="122" t="s">
        <v>227</v>
      </c>
      <c r="E1491" s="145" t="s">
        <v>204</v>
      </c>
      <c r="F1491" s="145"/>
      <c r="G1491" s="15" t="s">
        <v>205</v>
      </c>
      <c r="H1491" s="16">
        <v>0.13250000000000001</v>
      </c>
      <c r="I1491" s="17">
        <v>20.02</v>
      </c>
      <c r="J1491" s="17">
        <v>2.65</v>
      </c>
    </row>
    <row r="1492" spans="1:10" s="115" customFormat="1" ht="24" customHeight="1" x14ac:dyDescent="0.25">
      <c r="A1492" s="120" t="s">
        <v>228</v>
      </c>
      <c r="B1492" s="21" t="s">
        <v>1286</v>
      </c>
      <c r="C1492" s="120" t="s">
        <v>52</v>
      </c>
      <c r="D1492" s="120" t="s">
        <v>1287</v>
      </c>
      <c r="E1492" s="144" t="s">
        <v>229</v>
      </c>
      <c r="F1492" s="144"/>
      <c r="G1492" s="22" t="s">
        <v>46</v>
      </c>
      <c r="H1492" s="23">
        <v>1</v>
      </c>
      <c r="I1492" s="24">
        <v>48.68</v>
      </c>
      <c r="J1492" s="24">
        <v>48.68</v>
      </c>
    </row>
    <row r="1493" spans="1:10" s="115" customFormat="1" ht="36" customHeight="1" x14ac:dyDescent="0.25">
      <c r="A1493" s="120" t="s">
        <v>228</v>
      </c>
      <c r="B1493" s="21" t="s">
        <v>456</v>
      </c>
      <c r="C1493" s="120" t="s">
        <v>52</v>
      </c>
      <c r="D1493" s="120" t="s">
        <v>457</v>
      </c>
      <c r="E1493" s="144" t="s">
        <v>229</v>
      </c>
      <c r="F1493" s="144"/>
      <c r="G1493" s="22" t="s">
        <v>46</v>
      </c>
      <c r="H1493" s="23">
        <v>2</v>
      </c>
      <c r="I1493" s="24">
        <v>1.3</v>
      </c>
      <c r="J1493" s="24">
        <v>2.6</v>
      </c>
    </row>
    <row r="1494" spans="1:10" s="115" customFormat="1" x14ac:dyDescent="0.25">
      <c r="A1494" s="121"/>
      <c r="B1494" s="121"/>
      <c r="C1494" s="121"/>
      <c r="D1494" s="121"/>
      <c r="E1494" s="121" t="s">
        <v>212</v>
      </c>
      <c r="F1494" s="18">
        <v>1.6214942257836436</v>
      </c>
      <c r="G1494" s="121" t="s">
        <v>213</v>
      </c>
      <c r="H1494" s="18">
        <v>1.82</v>
      </c>
      <c r="I1494" s="121" t="s">
        <v>214</v>
      </c>
      <c r="J1494" s="18">
        <v>3.44</v>
      </c>
    </row>
    <row r="1495" spans="1:10" s="115" customFormat="1" x14ac:dyDescent="0.25">
      <c r="A1495" s="121"/>
      <c r="B1495" s="121"/>
      <c r="C1495" s="121"/>
      <c r="D1495" s="121"/>
      <c r="E1495" s="121" t="s">
        <v>215</v>
      </c>
      <c r="F1495" s="18">
        <v>12.25</v>
      </c>
      <c r="G1495" s="121"/>
      <c r="H1495" s="143" t="s">
        <v>216</v>
      </c>
      <c r="I1495" s="143"/>
      <c r="J1495" s="18">
        <v>68.22</v>
      </c>
    </row>
    <row r="1496" spans="1:10" s="115" customFormat="1" ht="30" customHeight="1" thickBot="1" x14ac:dyDescent="0.3">
      <c r="A1496" s="118"/>
      <c r="B1496" s="118"/>
      <c r="C1496" s="118"/>
      <c r="D1496" s="118"/>
      <c r="E1496" s="118"/>
      <c r="F1496" s="118"/>
      <c r="G1496" s="118" t="s">
        <v>217</v>
      </c>
      <c r="H1496" s="19">
        <v>21</v>
      </c>
      <c r="I1496" s="118" t="s">
        <v>218</v>
      </c>
      <c r="J1496" s="119">
        <v>1432.62</v>
      </c>
    </row>
    <row r="1497" spans="1:10" s="115" customFormat="1" ht="0.9" customHeight="1" thickTop="1" x14ac:dyDescent="0.25">
      <c r="A1497" s="20"/>
      <c r="B1497" s="20"/>
      <c r="C1497" s="20"/>
      <c r="D1497" s="20"/>
      <c r="E1497" s="20"/>
      <c r="F1497" s="20"/>
      <c r="G1497" s="20"/>
      <c r="H1497" s="20"/>
      <c r="I1497" s="20"/>
      <c r="J1497" s="20"/>
    </row>
    <row r="1498" spans="1:10" s="115" customFormat="1" ht="18" customHeight="1" x14ac:dyDescent="0.25">
      <c r="A1498" s="116" t="s">
        <v>987</v>
      </c>
      <c r="B1498" s="101" t="s">
        <v>33</v>
      </c>
      <c r="C1498" s="116" t="s">
        <v>34</v>
      </c>
      <c r="D1498" s="116" t="s">
        <v>5</v>
      </c>
      <c r="E1498" s="142" t="s">
        <v>198</v>
      </c>
      <c r="F1498" s="142"/>
      <c r="G1498" s="102" t="s">
        <v>35</v>
      </c>
      <c r="H1498" s="101" t="s">
        <v>36</v>
      </c>
      <c r="I1498" s="101" t="s">
        <v>37</v>
      </c>
      <c r="J1498" s="101" t="s">
        <v>6</v>
      </c>
    </row>
    <row r="1499" spans="1:10" s="115" customFormat="1" ht="24" customHeight="1" x14ac:dyDescent="0.25">
      <c r="A1499" s="123" t="s">
        <v>199</v>
      </c>
      <c r="B1499" s="9" t="s">
        <v>181</v>
      </c>
      <c r="C1499" s="123" t="s">
        <v>52</v>
      </c>
      <c r="D1499" s="123" t="s">
        <v>988</v>
      </c>
      <c r="E1499" s="146" t="s">
        <v>222</v>
      </c>
      <c r="F1499" s="146"/>
      <c r="G1499" s="10" t="s">
        <v>46</v>
      </c>
      <c r="H1499" s="13">
        <v>1</v>
      </c>
      <c r="I1499" s="11">
        <v>85.79</v>
      </c>
      <c r="J1499" s="11">
        <v>85.79</v>
      </c>
    </row>
    <row r="1500" spans="1:10" s="115" customFormat="1" ht="24" customHeight="1" x14ac:dyDescent="0.25">
      <c r="A1500" s="122" t="s">
        <v>201</v>
      </c>
      <c r="B1500" s="14" t="s">
        <v>226</v>
      </c>
      <c r="C1500" s="122" t="s">
        <v>52</v>
      </c>
      <c r="D1500" s="122" t="s">
        <v>227</v>
      </c>
      <c r="E1500" s="145" t="s">
        <v>204</v>
      </c>
      <c r="F1500" s="145"/>
      <c r="G1500" s="15" t="s">
        <v>205</v>
      </c>
      <c r="H1500" s="16">
        <v>0.56769999999999998</v>
      </c>
      <c r="I1500" s="17">
        <v>20.02</v>
      </c>
      <c r="J1500" s="17">
        <v>11.36</v>
      </c>
    </row>
    <row r="1501" spans="1:10" s="115" customFormat="1" ht="24" customHeight="1" x14ac:dyDescent="0.25">
      <c r="A1501" s="122" t="s">
        <v>201</v>
      </c>
      <c r="B1501" s="14" t="s">
        <v>434</v>
      </c>
      <c r="C1501" s="122" t="s">
        <v>52</v>
      </c>
      <c r="D1501" s="122" t="s">
        <v>435</v>
      </c>
      <c r="E1501" s="145" t="s">
        <v>204</v>
      </c>
      <c r="F1501" s="145"/>
      <c r="G1501" s="15" t="s">
        <v>205</v>
      </c>
      <c r="H1501" s="16">
        <v>0.56769999999999998</v>
      </c>
      <c r="I1501" s="17">
        <v>15.47</v>
      </c>
      <c r="J1501" s="17">
        <v>8.7799999999999994</v>
      </c>
    </row>
    <row r="1502" spans="1:10" s="115" customFormat="1" ht="24" customHeight="1" x14ac:dyDescent="0.25">
      <c r="A1502" s="120" t="s">
        <v>228</v>
      </c>
      <c r="B1502" s="21" t="s">
        <v>466</v>
      </c>
      <c r="C1502" s="120" t="s">
        <v>52</v>
      </c>
      <c r="D1502" s="120" t="s">
        <v>467</v>
      </c>
      <c r="E1502" s="144" t="s">
        <v>229</v>
      </c>
      <c r="F1502" s="144"/>
      <c r="G1502" s="22" t="s">
        <v>46</v>
      </c>
      <c r="H1502" s="23">
        <v>1</v>
      </c>
      <c r="I1502" s="24">
        <v>59.65</v>
      </c>
      <c r="J1502" s="24">
        <v>59.65</v>
      </c>
    </row>
    <row r="1503" spans="1:10" s="115" customFormat="1" ht="36" customHeight="1" x14ac:dyDescent="0.25">
      <c r="A1503" s="120" t="s">
        <v>228</v>
      </c>
      <c r="B1503" s="21" t="s">
        <v>458</v>
      </c>
      <c r="C1503" s="120" t="s">
        <v>52</v>
      </c>
      <c r="D1503" s="120" t="s">
        <v>459</v>
      </c>
      <c r="E1503" s="144" t="s">
        <v>229</v>
      </c>
      <c r="F1503" s="144"/>
      <c r="G1503" s="22" t="s">
        <v>46</v>
      </c>
      <c r="H1503" s="23">
        <v>3</v>
      </c>
      <c r="I1503" s="24">
        <v>2</v>
      </c>
      <c r="J1503" s="24">
        <v>6</v>
      </c>
    </row>
    <row r="1504" spans="1:10" s="115" customFormat="1" x14ac:dyDescent="0.25">
      <c r="A1504" s="121"/>
      <c r="B1504" s="121"/>
      <c r="C1504" s="121"/>
      <c r="D1504" s="121"/>
      <c r="E1504" s="121" t="s">
        <v>212</v>
      </c>
      <c r="F1504" s="18">
        <v>6.9761960876738156</v>
      </c>
      <c r="G1504" s="121" t="s">
        <v>213</v>
      </c>
      <c r="H1504" s="18">
        <v>7.82</v>
      </c>
      <c r="I1504" s="121" t="s">
        <v>214</v>
      </c>
      <c r="J1504" s="18">
        <v>14.8</v>
      </c>
    </row>
    <row r="1505" spans="1:10" s="115" customFormat="1" x14ac:dyDescent="0.25">
      <c r="A1505" s="121"/>
      <c r="B1505" s="121"/>
      <c r="C1505" s="121"/>
      <c r="D1505" s="121"/>
      <c r="E1505" s="121" t="s">
        <v>215</v>
      </c>
      <c r="F1505" s="18">
        <v>18.77</v>
      </c>
      <c r="G1505" s="121"/>
      <c r="H1505" s="143" t="s">
        <v>216</v>
      </c>
      <c r="I1505" s="143"/>
      <c r="J1505" s="18">
        <v>104.56</v>
      </c>
    </row>
    <row r="1506" spans="1:10" s="115" customFormat="1" ht="30" customHeight="1" thickBot="1" x14ac:dyDescent="0.3">
      <c r="A1506" s="118"/>
      <c r="B1506" s="118"/>
      <c r="C1506" s="118"/>
      <c r="D1506" s="118"/>
      <c r="E1506" s="118"/>
      <c r="F1506" s="118"/>
      <c r="G1506" s="118" t="s">
        <v>217</v>
      </c>
      <c r="H1506" s="19">
        <v>8</v>
      </c>
      <c r="I1506" s="118" t="s">
        <v>218</v>
      </c>
      <c r="J1506" s="119">
        <v>836.48</v>
      </c>
    </row>
    <row r="1507" spans="1:10" s="115" customFormat="1" ht="0.9" customHeight="1" thickTop="1" x14ac:dyDescent="0.25">
      <c r="A1507" s="20"/>
      <c r="B1507" s="20"/>
      <c r="C1507" s="20"/>
      <c r="D1507" s="20"/>
      <c r="E1507" s="20"/>
      <c r="F1507" s="20"/>
      <c r="G1507" s="20"/>
      <c r="H1507" s="20"/>
      <c r="I1507" s="20"/>
      <c r="J1507" s="20"/>
    </row>
    <row r="1508" spans="1:10" s="115" customFormat="1" ht="18" customHeight="1" x14ac:dyDescent="0.25">
      <c r="A1508" s="116" t="s">
        <v>989</v>
      </c>
      <c r="B1508" s="101" t="s">
        <v>33</v>
      </c>
      <c r="C1508" s="116" t="s">
        <v>34</v>
      </c>
      <c r="D1508" s="116" t="s">
        <v>5</v>
      </c>
      <c r="E1508" s="142" t="s">
        <v>198</v>
      </c>
      <c r="F1508" s="142"/>
      <c r="G1508" s="102" t="s">
        <v>35</v>
      </c>
      <c r="H1508" s="101" t="s">
        <v>36</v>
      </c>
      <c r="I1508" s="101" t="s">
        <v>37</v>
      </c>
      <c r="J1508" s="101" t="s">
        <v>6</v>
      </c>
    </row>
    <row r="1509" spans="1:10" s="115" customFormat="1" ht="36" customHeight="1" x14ac:dyDescent="0.25">
      <c r="A1509" s="123" t="s">
        <v>199</v>
      </c>
      <c r="B1509" s="9" t="s">
        <v>990</v>
      </c>
      <c r="C1509" s="123" t="s">
        <v>52</v>
      </c>
      <c r="D1509" s="123" t="s">
        <v>991</v>
      </c>
      <c r="E1509" s="146" t="s">
        <v>222</v>
      </c>
      <c r="F1509" s="146"/>
      <c r="G1509" s="10" t="s">
        <v>45</v>
      </c>
      <c r="H1509" s="13">
        <v>1</v>
      </c>
      <c r="I1509" s="11">
        <v>9.43</v>
      </c>
      <c r="J1509" s="11">
        <v>9.43</v>
      </c>
    </row>
    <row r="1510" spans="1:10" s="115" customFormat="1" ht="24" customHeight="1" x14ac:dyDescent="0.25">
      <c r="A1510" s="122" t="s">
        <v>201</v>
      </c>
      <c r="B1510" s="14" t="s">
        <v>434</v>
      </c>
      <c r="C1510" s="122" t="s">
        <v>52</v>
      </c>
      <c r="D1510" s="122" t="s">
        <v>435</v>
      </c>
      <c r="E1510" s="145" t="s">
        <v>204</v>
      </c>
      <c r="F1510" s="145"/>
      <c r="G1510" s="15" t="s">
        <v>205</v>
      </c>
      <c r="H1510" s="16">
        <v>8.9999999999999993E-3</v>
      </c>
      <c r="I1510" s="17">
        <v>15.47</v>
      </c>
      <c r="J1510" s="17">
        <v>0.13</v>
      </c>
    </row>
    <row r="1511" spans="1:10" s="115" customFormat="1" ht="24" customHeight="1" x14ac:dyDescent="0.25">
      <c r="A1511" s="122" t="s">
        <v>201</v>
      </c>
      <c r="B1511" s="14" t="s">
        <v>226</v>
      </c>
      <c r="C1511" s="122" t="s">
        <v>52</v>
      </c>
      <c r="D1511" s="122" t="s">
        <v>227</v>
      </c>
      <c r="E1511" s="145" t="s">
        <v>204</v>
      </c>
      <c r="F1511" s="145"/>
      <c r="G1511" s="15" t="s">
        <v>205</v>
      </c>
      <c r="H1511" s="16">
        <v>8.9999999999999993E-3</v>
      </c>
      <c r="I1511" s="17">
        <v>20.02</v>
      </c>
      <c r="J1511" s="17">
        <v>0.18</v>
      </c>
    </row>
    <row r="1512" spans="1:10" s="115" customFormat="1" ht="36" customHeight="1" x14ac:dyDescent="0.25">
      <c r="A1512" s="120" t="s">
        <v>228</v>
      </c>
      <c r="B1512" s="21" t="s">
        <v>464</v>
      </c>
      <c r="C1512" s="120" t="s">
        <v>52</v>
      </c>
      <c r="D1512" s="120" t="s">
        <v>465</v>
      </c>
      <c r="E1512" s="144" t="s">
        <v>229</v>
      </c>
      <c r="F1512" s="144"/>
      <c r="G1512" s="22" t="s">
        <v>45</v>
      </c>
      <c r="H1512" s="23">
        <v>1.0269999999999999</v>
      </c>
      <c r="I1512" s="24">
        <v>8.85</v>
      </c>
      <c r="J1512" s="24">
        <v>9.08</v>
      </c>
    </row>
    <row r="1513" spans="1:10" s="115" customFormat="1" ht="24" customHeight="1" x14ac:dyDescent="0.25">
      <c r="A1513" s="120" t="s">
        <v>228</v>
      </c>
      <c r="B1513" s="21" t="s">
        <v>436</v>
      </c>
      <c r="C1513" s="120" t="s">
        <v>52</v>
      </c>
      <c r="D1513" s="120" t="s">
        <v>437</v>
      </c>
      <c r="E1513" s="144" t="s">
        <v>229</v>
      </c>
      <c r="F1513" s="144"/>
      <c r="G1513" s="22" t="s">
        <v>46</v>
      </c>
      <c r="H1513" s="23">
        <v>0.01</v>
      </c>
      <c r="I1513" s="24">
        <v>4.26</v>
      </c>
      <c r="J1513" s="24">
        <v>0.04</v>
      </c>
    </row>
    <row r="1514" spans="1:10" s="115" customFormat="1" x14ac:dyDescent="0.25">
      <c r="A1514" s="121"/>
      <c r="B1514" s="121"/>
      <c r="C1514" s="121"/>
      <c r="D1514" s="121"/>
      <c r="E1514" s="121" t="s">
        <v>212</v>
      </c>
      <c r="F1514" s="18">
        <v>0.10370021211407024</v>
      </c>
      <c r="G1514" s="121" t="s">
        <v>213</v>
      </c>
      <c r="H1514" s="18">
        <v>0.12</v>
      </c>
      <c r="I1514" s="121" t="s">
        <v>214</v>
      </c>
      <c r="J1514" s="18">
        <v>0.22</v>
      </c>
    </row>
    <row r="1515" spans="1:10" s="115" customFormat="1" x14ac:dyDescent="0.25">
      <c r="A1515" s="121"/>
      <c r="B1515" s="121"/>
      <c r="C1515" s="121"/>
      <c r="D1515" s="121"/>
      <c r="E1515" s="121" t="s">
        <v>215</v>
      </c>
      <c r="F1515" s="18">
        <v>2.06</v>
      </c>
      <c r="G1515" s="121"/>
      <c r="H1515" s="143" t="s">
        <v>216</v>
      </c>
      <c r="I1515" s="143"/>
      <c r="J1515" s="18">
        <v>11.49</v>
      </c>
    </row>
    <row r="1516" spans="1:10" s="115" customFormat="1" ht="30" customHeight="1" thickBot="1" x14ac:dyDescent="0.3">
      <c r="A1516" s="118"/>
      <c r="B1516" s="118"/>
      <c r="C1516" s="118"/>
      <c r="D1516" s="118"/>
      <c r="E1516" s="118"/>
      <c r="F1516" s="118"/>
      <c r="G1516" s="118" t="s">
        <v>217</v>
      </c>
      <c r="H1516" s="19">
        <v>373.4</v>
      </c>
      <c r="I1516" s="118" t="s">
        <v>218</v>
      </c>
      <c r="J1516" s="119">
        <v>4290.3599999999997</v>
      </c>
    </row>
    <row r="1517" spans="1:10" s="115" customFormat="1" ht="0.9" customHeight="1" thickTop="1" x14ac:dyDescent="0.25">
      <c r="A1517" s="20"/>
      <c r="B1517" s="20"/>
      <c r="C1517" s="20"/>
      <c r="D1517" s="20"/>
      <c r="E1517" s="20"/>
      <c r="F1517" s="20"/>
      <c r="G1517" s="20"/>
      <c r="H1517" s="20"/>
      <c r="I1517" s="20"/>
      <c r="J1517" s="20"/>
    </row>
    <row r="1518" spans="1:10" s="115" customFormat="1" ht="18" customHeight="1" x14ac:dyDescent="0.25">
      <c r="A1518" s="116" t="s">
        <v>1759</v>
      </c>
      <c r="B1518" s="101" t="s">
        <v>33</v>
      </c>
      <c r="C1518" s="116" t="s">
        <v>34</v>
      </c>
      <c r="D1518" s="116" t="s">
        <v>5</v>
      </c>
      <c r="E1518" s="142" t="s">
        <v>198</v>
      </c>
      <c r="F1518" s="142"/>
      <c r="G1518" s="102" t="s">
        <v>35</v>
      </c>
      <c r="H1518" s="101" t="s">
        <v>36</v>
      </c>
      <c r="I1518" s="101" t="s">
        <v>37</v>
      </c>
      <c r="J1518" s="101" t="s">
        <v>6</v>
      </c>
    </row>
    <row r="1519" spans="1:10" s="115" customFormat="1" ht="24" customHeight="1" x14ac:dyDescent="0.25">
      <c r="A1519" s="123" t="s">
        <v>199</v>
      </c>
      <c r="B1519" s="9" t="s">
        <v>1760</v>
      </c>
      <c r="C1519" s="123" t="s">
        <v>40</v>
      </c>
      <c r="D1519" s="123" t="s">
        <v>1761</v>
      </c>
      <c r="E1519" s="146" t="s">
        <v>222</v>
      </c>
      <c r="F1519" s="146"/>
      <c r="G1519" s="10" t="s">
        <v>768</v>
      </c>
      <c r="H1519" s="13">
        <v>1</v>
      </c>
      <c r="I1519" s="11">
        <v>9.99</v>
      </c>
      <c r="J1519" s="11">
        <v>9.99</v>
      </c>
    </row>
    <row r="1520" spans="1:10" s="115" customFormat="1" ht="24" customHeight="1" x14ac:dyDescent="0.25">
      <c r="A1520" s="122" t="s">
        <v>201</v>
      </c>
      <c r="B1520" s="14" t="s">
        <v>226</v>
      </c>
      <c r="C1520" s="122" t="s">
        <v>52</v>
      </c>
      <c r="D1520" s="122" t="s">
        <v>227</v>
      </c>
      <c r="E1520" s="145" t="s">
        <v>204</v>
      </c>
      <c r="F1520" s="145"/>
      <c r="G1520" s="15" t="s">
        <v>205</v>
      </c>
      <c r="H1520" s="16">
        <v>0.02</v>
      </c>
      <c r="I1520" s="17">
        <v>20.02</v>
      </c>
      <c r="J1520" s="17">
        <v>0.4</v>
      </c>
    </row>
    <row r="1521" spans="1:10" s="115" customFormat="1" ht="24" customHeight="1" x14ac:dyDescent="0.25">
      <c r="A1521" s="120" t="s">
        <v>228</v>
      </c>
      <c r="B1521" s="21" t="s">
        <v>1760</v>
      </c>
      <c r="C1521" s="120" t="s">
        <v>52</v>
      </c>
      <c r="D1521" s="120" t="s">
        <v>1853</v>
      </c>
      <c r="E1521" s="144" t="s">
        <v>229</v>
      </c>
      <c r="F1521" s="144"/>
      <c r="G1521" s="22" t="s">
        <v>46</v>
      </c>
      <c r="H1521" s="23">
        <v>1</v>
      </c>
      <c r="I1521" s="24">
        <v>9.59</v>
      </c>
      <c r="J1521" s="24">
        <v>9.59</v>
      </c>
    </row>
    <row r="1522" spans="1:10" s="115" customFormat="1" x14ac:dyDescent="0.25">
      <c r="A1522" s="121"/>
      <c r="B1522" s="121"/>
      <c r="C1522" s="121"/>
      <c r="D1522" s="121"/>
      <c r="E1522" s="121" t="s">
        <v>212</v>
      </c>
      <c r="F1522" s="18">
        <v>0.14140938015555032</v>
      </c>
      <c r="G1522" s="121" t="s">
        <v>213</v>
      </c>
      <c r="H1522" s="18">
        <v>0.16</v>
      </c>
      <c r="I1522" s="121" t="s">
        <v>214</v>
      </c>
      <c r="J1522" s="18">
        <v>0.3</v>
      </c>
    </row>
    <row r="1523" spans="1:10" s="115" customFormat="1" x14ac:dyDescent="0.25">
      <c r="A1523" s="121"/>
      <c r="B1523" s="121"/>
      <c r="C1523" s="121"/>
      <c r="D1523" s="121"/>
      <c r="E1523" s="121" t="s">
        <v>215</v>
      </c>
      <c r="F1523" s="18">
        <v>2.1800000000000002</v>
      </c>
      <c r="G1523" s="121"/>
      <c r="H1523" s="143" t="s">
        <v>216</v>
      </c>
      <c r="I1523" s="143"/>
      <c r="J1523" s="18">
        <v>12.17</v>
      </c>
    </row>
    <row r="1524" spans="1:10" s="115" customFormat="1" ht="30" customHeight="1" thickBot="1" x14ac:dyDescent="0.3">
      <c r="A1524" s="118"/>
      <c r="B1524" s="118"/>
      <c r="C1524" s="118"/>
      <c r="D1524" s="118"/>
      <c r="E1524" s="118"/>
      <c r="F1524" s="118"/>
      <c r="G1524" s="118" t="s">
        <v>217</v>
      </c>
      <c r="H1524" s="19">
        <v>3</v>
      </c>
      <c r="I1524" s="118" t="s">
        <v>218</v>
      </c>
      <c r="J1524" s="119">
        <v>36.51</v>
      </c>
    </row>
    <row r="1525" spans="1:10" s="115" customFormat="1" ht="0.9" customHeight="1" thickTop="1" x14ac:dyDescent="0.25">
      <c r="A1525" s="20"/>
      <c r="B1525" s="20"/>
      <c r="C1525" s="20"/>
      <c r="D1525" s="20"/>
      <c r="E1525" s="20"/>
      <c r="F1525" s="20"/>
      <c r="G1525" s="20"/>
      <c r="H1525" s="20"/>
      <c r="I1525" s="20"/>
      <c r="J1525" s="20"/>
    </row>
    <row r="1526" spans="1:10" s="115" customFormat="1" ht="18" customHeight="1" x14ac:dyDescent="0.25">
      <c r="A1526" s="116" t="s">
        <v>1762</v>
      </c>
      <c r="B1526" s="101" t="s">
        <v>33</v>
      </c>
      <c r="C1526" s="116" t="s">
        <v>34</v>
      </c>
      <c r="D1526" s="116" t="s">
        <v>5</v>
      </c>
      <c r="E1526" s="142" t="s">
        <v>198</v>
      </c>
      <c r="F1526" s="142"/>
      <c r="G1526" s="102" t="s">
        <v>35</v>
      </c>
      <c r="H1526" s="101" t="s">
        <v>36</v>
      </c>
      <c r="I1526" s="101" t="s">
        <v>37</v>
      </c>
      <c r="J1526" s="101" t="s">
        <v>6</v>
      </c>
    </row>
    <row r="1527" spans="1:10" s="115" customFormat="1" ht="36" customHeight="1" x14ac:dyDescent="0.25">
      <c r="A1527" s="123" t="s">
        <v>199</v>
      </c>
      <c r="B1527" s="9" t="s">
        <v>1763</v>
      </c>
      <c r="C1527" s="123" t="s">
        <v>52</v>
      </c>
      <c r="D1527" s="123" t="s">
        <v>1764</v>
      </c>
      <c r="E1527" s="146" t="s">
        <v>222</v>
      </c>
      <c r="F1527" s="146"/>
      <c r="G1527" s="10" t="s">
        <v>46</v>
      </c>
      <c r="H1527" s="13">
        <v>1</v>
      </c>
      <c r="I1527" s="11">
        <v>23.38</v>
      </c>
      <c r="J1527" s="11">
        <v>23.38</v>
      </c>
    </row>
    <row r="1528" spans="1:10" s="115" customFormat="1" ht="24" customHeight="1" x14ac:dyDescent="0.25">
      <c r="A1528" s="122" t="s">
        <v>201</v>
      </c>
      <c r="B1528" s="14" t="s">
        <v>226</v>
      </c>
      <c r="C1528" s="122" t="s">
        <v>52</v>
      </c>
      <c r="D1528" s="122" t="s">
        <v>227</v>
      </c>
      <c r="E1528" s="145" t="s">
        <v>204</v>
      </c>
      <c r="F1528" s="145"/>
      <c r="G1528" s="15" t="s">
        <v>205</v>
      </c>
      <c r="H1528" s="16">
        <v>0.3523</v>
      </c>
      <c r="I1528" s="17">
        <v>20.02</v>
      </c>
      <c r="J1528" s="17">
        <v>7.05</v>
      </c>
    </row>
    <row r="1529" spans="1:10" s="115" customFormat="1" ht="24" customHeight="1" x14ac:dyDescent="0.25">
      <c r="A1529" s="122" t="s">
        <v>201</v>
      </c>
      <c r="B1529" s="14" t="s">
        <v>434</v>
      </c>
      <c r="C1529" s="122" t="s">
        <v>52</v>
      </c>
      <c r="D1529" s="122" t="s">
        <v>435</v>
      </c>
      <c r="E1529" s="145" t="s">
        <v>204</v>
      </c>
      <c r="F1529" s="145"/>
      <c r="G1529" s="15" t="s">
        <v>205</v>
      </c>
      <c r="H1529" s="16">
        <v>0.3523</v>
      </c>
      <c r="I1529" s="17">
        <v>15.47</v>
      </c>
      <c r="J1529" s="17">
        <v>5.45</v>
      </c>
    </row>
    <row r="1530" spans="1:10" s="115" customFormat="1" ht="36" customHeight="1" x14ac:dyDescent="0.25">
      <c r="A1530" s="120" t="s">
        <v>228</v>
      </c>
      <c r="B1530" s="21" t="s">
        <v>1197</v>
      </c>
      <c r="C1530" s="120" t="s">
        <v>52</v>
      </c>
      <c r="D1530" s="120" t="s">
        <v>1198</v>
      </c>
      <c r="E1530" s="144" t="s">
        <v>229</v>
      </c>
      <c r="F1530" s="144"/>
      <c r="G1530" s="22" t="s">
        <v>46</v>
      </c>
      <c r="H1530" s="23">
        <v>2</v>
      </c>
      <c r="I1530" s="24">
        <v>0.16</v>
      </c>
      <c r="J1530" s="24">
        <v>0.32</v>
      </c>
    </row>
    <row r="1531" spans="1:10" s="115" customFormat="1" ht="24" customHeight="1" x14ac:dyDescent="0.25">
      <c r="A1531" s="120" t="s">
        <v>228</v>
      </c>
      <c r="B1531" s="21" t="s">
        <v>1854</v>
      </c>
      <c r="C1531" s="120" t="s">
        <v>52</v>
      </c>
      <c r="D1531" s="120" t="s">
        <v>1855</v>
      </c>
      <c r="E1531" s="144" t="s">
        <v>229</v>
      </c>
      <c r="F1531" s="144"/>
      <c r="G1531" s="22" t="s">
        <v>46</v>
      </c>
      <c r="H1531" s="23">
        <v>1</v>
      </c>
      <c r="I1531" s="24">
        <v>10.56</v>
      </c>
      <c r="J1531" s="24">
        <v>10.56</v>
      </c>
    </row>
    <row r="1532" spans="1:10" s="115" customFormat="1" x14ac:dyDescent="0.25">
      <c r="A1532" s="121"/>
      <c r="B1532" s="121"/>
      <c r="C1532" s="121"/>
      <c r="D1532" s="121"/>
      <c r="E1532" s="121" t="s">
        <v>212</v>
      </c>
      <c r="F1532" s="18">
        <v>4.3271270327598401</v>
      </c>
      <c r="G1532" s="121" t="s">
        <v>213</v>
      </c>
      <c r="H1532" s="18">
        <v>4.8499999999999996</v>
      </c>
      <c r="I1532" s="121" t="s">
        <v>214</v>
      </c>
      <c r="J1532" s="18">
        <v>9.18</v>
      </c>
    </row>
    <row r="1533" spans="1:10" s="115" customFormat="1" x14ac:dyDescent="0.25">
      <c r="A1533" s="121"/>
      <c r="B1533" s="121"/>
      <c r="C1533" s="121"/>
      <c r="D1533" s="121"/>
      <c r="E1533" s="121" t="s">
        <v>215</v>
      </c>
      <c r="F1533" s="18">
        <v>5.1100000000000003</v>
      </c>
      <c r="G1533" s="121"/>
      <c r="H1533" s="143" t="s">
        <v>216</v>
      </c>
      <c r="I1533" s="143"/>
      <c r="J1533" s="18">
        <v>28.49</v>
      </c>
    </row>
    <row r="1534" spans="1:10" s="115" customFormat="1" ht="30" customHeight="1" thickBot="1" x14ac:dyDescent="0.3">
      <c r="A1534" s="118"/>
      <c r="B1534" s="118"/>
      <c r="C1534" s="118"/>
      <c r="D1534" s="118"/>
      <c r="E1534" s="118"/>
      <c r="F1534" s="118"/>
      <c r="G1534" s="118" t="s">
        <v>217</v>
      </c>
      <c r="H1534" s="19">
        <v>1</v>
      </c>
      <c r="I1534" s="118" t="s">
        <v>218</v>
      </c>
      <c r="J1534" s="119">
        <v>28.49</v>
      </c>
    </row>
    <row r="1535" spans="1:10" s="115" customFormat="1" ht="0.9" customHeight="1" thickTop="1" x14ac:dyDescent="0.25">
      <c r="A1535" s="20"/>
      <c r="B1535" s="20"/>
      <c r="C1535" s="20"/>
      <c r="D1535" s="20"/>
      <c r="E1535" s="20"/>
      <c r="F1535" s="20"/>
      <c r="G1535" s="20"/>
      <c r="H1535" s="20"/>
      <c r="I1535" s="20"/>
      <c r="J1535" s="20"/>
    </row>
    <row r="1536" spans="1:10" s="115" customFormat="1" ht="18" customHeight="1" x14ac:dyDescent="0.25">
      <c r="A1536" s="116" t="s">
        <v>1765</v>
      </c>
      <c r="B1536" s="101" t="s">
        <v>33</v>
      </c>
      <c r="C1536" s="116" t="s">
        <v>34</v>
      </c>
      <c r="D1536" s="116" t="s">
        <v>5</v>
      </c>
      <c r="E1536" s="142" t="s">
        <v>198</v>
      </c>
      <c r="F1536" s="142"/>
      <c r="G1536" s="102" t="s">
        <v>35</v>
      </c>
      <c r="H1536" s="101" t="s">
        <v>36</v>
      </c>
      <c r="I1536" s="101" t="s">
        <v>37</v>
      </c>
      <c r="J1536" s="101" t="s">
        <v>6</v>
      </c>
    </row>
    <row r="1537" spans="1:10" s="115" customFormat="1" ht="24" customHeight="1" x14ac:dyDescent="0.25">
      <c r="A1537" s="123" t="s">
        <v>199</v>
      </c>
      <c r="B1537" s="9" t="s">
        <v>24</v>
      </c>
      <c r="C1537" s="123" t="s">
        <v>40</v>
      </c>
      <c r="D1537" s="123" t="s">
        <v>1766</v>
      </c>
      <c r="E1537" s="146" t="s">
        <v>236</v>
      </c>
      <c r="F1537" s="146"/>
      <c r="G1537" s="10" t="s">
        <v>42</v>
      </c>
      <c r="H1537" s="13">
        <v>1</v>
      </c>
      <c r="I1537" s="11">
        <v>13.93</v>
      </c>
      <c r="J1537" s="11">
        <v>13.93</v>
      </c>
    </row>
    <row r="1538" spans="1:10" s="115" customFormat="1" ht="24" customHeight="1" x14ac:dyDescent="0.25">
      <c r="A1538" s="120" t="s">
        <v>228</v>
      </c>
      <c r="B1538" s="21" t="s">
        <v>1856</v>
      </c>
      <c r="C1538" s="120" t="s">
        <v>52</v>
      </c>
      <c r="D1538" s="120" t="s">
        <v>1857</v>
      </c>
      <c r="E1538" s="144" t="s">
        <v>229</v>
      </c>
      <c r="F1538" s="144"/>
      <c r="G1538" s="22" t="s">
        <v>46</v>
      </c>
      <c r="H1538" s="23">
        <v>1</v>
      </c>
      <c r="I1538" s="24">
        <v>5.14</v>
      </c>
      <c r="J1538" s="24">
        <v>5.14</v>
      </c>
    </row>
    <row r="1539" spans="1:10" s="115" customFormat="1" ht="24" customHeight="1" x14ac:dyDescent="0.25">
      <c r="A1539" s="120" t="s">
        <v>228</v>
      </c>
      <c r="B1539" s="21" t="s">
        <v>1858</v>
      </c>
      <c r="C1539" s="120" t="s">
        <v>52</v>
      </c>
      <c r="D1539" s="120" t="s">
        <v>1859</v>
      </c>
      <c r="E1539" s="144" t="s">
        <v>233</v>
      </c>
      <c r="F1539" s="144"/>
      <c r="G1539" s="22" t="s">
        <v>205</v>
      </c>
      <c r="H1539" s="23">
        <v>0.34599999999999997</v>
      </c>
      <c r="I1539" s="24">
        <v>14.93</v>
      </c>
      <c r="J1539" s="24">
        <v>5.16</v>
      </c>
    </row>
    <row r="1540" spans="1:10" s="115" customFormat="1" ht="24" customHeight="1" x14ac:dyDescent="0.25">
      <c r="A1540" s="120" t="s">
        <v>228</v>
      </c>
      <c r="B1540" s="21" t="s">
        <v>1860</v>
      </c>
      <c r="C1540" s="120" t="s">
        <v>52</v>
      </c>
      <c r="D1540" s="120" t="s">
        <v>1861</v>
      </c>
      <c r="E1540" s="144" t="s">
        <v>233</v>
      </c>
      <c r="F1540" s="144"/>
      <c r="G1540" s="22" t="s">
        <v>205</v>
      </c>
      <c r="H1540" s="23">
        <v>0.34599999999999997</v>
      </c>
      <c r="I1540" s="24">
        <v>10.5</v>
      </c>
      <c r="J1540" s="24">
        <v>3.63</v>
      </c>
    </row>
    <row r="1541" spans="1:10" s="115" customFormat="1" x14ac:dyDescent="0.25">
      <c r="A1541" s="121"/>
      <c r="B1541" s="121"/>
      <c r="C1541" s="121"/>
      <c r="D1541" s="121"/>
      <c r="E1541" s="121" t="s">
        <v>212</v>
      </c>
      <c r="F1541" s="18">
        <v>4.1432947999999996</v>
      </c>
      <c r="G1541" s="121" t="s">
        <v>213</v>
      </c>
      <c r="H1541" s="18">
        <v>4.6500000000000004</v>
      </c>
      <c r="I1541" s="121" t="s">
        <v>214</v>
      </c>
      <c r="J1541" s="18">
        <v>8.7899999999999991</v>
      </c>
    </row>
    <row r="1542" spans="1:10" s="115" customFormat="1" x14ac:dyDescent="0.25">
      <c r="A1542" s="121"/>
      <c r="B1542" s="121"/>
      <c r="C1542" s="121"/>
      <c r="D1542" s="121"/>
      <c r="E1542" s="121" t="s">
        <v>215</v>
      </c>
      <c r="F1542" s="18">
        <v>3.04</v>
      </c>
      <c r="G1542" s="121"/>
      <c r="H1542" s="143" t="s">
        <v>216</v>
      </c>
      <c r="I1542" s="143"/>
      <c r="J1542" s="18">
        <v>16.97</v>
      </c>
    </row>
    <row r="1543" spans="1:10" s="115" customFormat="1" ht="30" customHeight="1" thickBot="1" x14ac:dyDescent="0.3">
      <c r="A1543" s="118"/>
      <c r="B1543" s="118"/>
      <c r="C1543" s="118"/>
      <c r="D1543" s="118"/>
      <c r="E1543" s="118"/>
      <c r="F1543" s="118"/>
      <c r="G1543" s="118" t="s">
        <v>217</v>
      </c>
      <c r="H1543" s="19">
        <v>1</v>
      </c>
      <c r="I1543" s="118" t="s">
        <v>218</v>
      </c>
      <c r="J1543" s="119">
        <v>16.97</v>
      </c>
    </row>
    <row r="1544" spans="1:10" s="115" customFormat="1" ht="0.9" customHeight="1" thickTop="1" x14ac:dyDescent="0.25">
      <c r="A1544" s="20"/>
      <c r="B1544" s="20"/>
      <c r="C1544" s="20"/>
      <c r="D1544" s="20"/>
      <c r="E1544" s="20"/>
      <c r="F1544" s="20"/>
      <c r="G1544" s="20"/>
      <c r="H1544" s="20"/>
      <c r="I1544" s="20"/>
      <c r="J1544" s="20"/>
    </row>
    <row r="1545" spans="1:10" s="115" customFormat="1" ht="24" customHeight="1" x14ac:dyDescent="0.25">
      <c r="A1545" s="117" t="s">
        <v>762</v>
      </c>
      <c r="B1545" s="117"/>
      <c r="C1545" s="117"/>
      <c r="D1545" s="117" t="s">
        <v>28</v>
      </c>
      <c r="E1545" s="117"/>
      <c r="F1545" s="139"/>
      <c r="G1545" s="139"/>
      <c r="H1545" s="5"/>
      <c r="I1545" s="117"/>
      <c r="J1545" s="6">
        <v>27922</v>
      </c>
    </row>
    <row r="1546" spans="1:10" s="115" customFormat="1" ht="18" customHeight="1" x14ac:dyDescent="0.25">
      <c r="A1546" s="116" t="s">
        <v>992</v>
      </c>
      <c r="B1546" s="101" t="s">
        <v>33</v>
      </c>
      <c r="C1546" s="116" t="s">
        <v>34</v>
      </c>
      <c r="D1546" s="116" t="s">
        <v>5</v>
      </c>
      <c r="E1546" s="142" t="s">
        <v>198</v>
      </c>
      <c r="F1546" s="142"/>
      <c r="G1546" s="102" t="s">
        <v>35</v>
      </c>
      <c r="H1546" s="101" t="s">
        <v>36</v>
      </c>
      <c r="I1546" s="101" t="s">
        <v>37</v>
      </c>
      <c r="J1546" s="101" t="s">
        <v>6</v>
      </c>
    </row>
    <row r="1547" spans="1:10" s="115" customFormat="1" ht="36" customHeight="1" x14ac:dyDescent="0.25">
      <c r="A1547" s="123" t="s">
        <v>199</v>
      </c>
      <c r="B1547" s="9" t="s">
        <v>182</v>
      </c>
      <c r="C1547" s="123" t="s">
        <v>52</v>
      </c>
      <c r="D1547" s="123" t="s">
        <v>183</v>
      </c>
      <c r="E1547" s="146" t="s">
        <v>222</v>
      </c>
      <c r="F1547" s="146"/>
      <c r="G1547" s="10" t="s">
        <v>46</v>
      </c>
      <c r="H1547" s="13">
        <v>1</v>
      </c>
      <c r="I1547" s="11">
        <v>32.25</v>
      </c>
      <c r="J1547" s="11">
        <v>32.25</v>
      </c>
    </row>
    <row r="1548" spans="1:10" s="115" customFormat="1" ht="24" customHeight="1" x14ac:dyDescent="0.25">
      <c r="A1548" s="122" t="s">
        <v>201</v>
      </c>
      <c r="B1548" s="14" t="s">
        <v>434</v>
      </c>
      <c r="C1548" s="122" t="s">
        <v>52</v>
      </c>
      <c r="D1548" s="122" t="s">
        <v>435</v>
      </c>
      <c r="E1548" s="145" t="s">
        <v>204</v>
      </c>
      <c r="F1548" s="145"/>
      <c r="G1548" s="15" t="s">
        <v>205</v>
      </c>
      <c r="H1548" s="16">
        <v>7.4800000000000005E-2</v>
      </c>
      <c r="I1548" s="17">
        <v>15.47</v>
      </c>
      <c r="J1548" s="17">
        <v>1.1499999999999999</v>
      </c>
    </row>
    <row r="1549" spans="1:10" s="115" customFormat="1" ht="24" customHeight="1" x14ac:dyDescent="0.25">
      <c r="A1549" s="122" t="s">
        <v>201</v>
      </c>
      <c r="B1549" s="14" t="s">
        <v>226</v>
      </c>
      <c r="C1549" s="122" t="s">
        <v>52</v>
      </c>
      <c r="D1549" s="122" t="s">
        <v>227</v>
      </c>
      <c r="E1549" s="145" t="s">
        <v>204</v>
      </c>
      <c r="F1549" s="145"/>
      <c r="G1549" s="15" t="s">
        <v>205</v>
      </c>
      <c r="H1549" s="16">
        <v>0.17949999999999999</v>
      </c>
      <c r="I1549" s="17">
        <v>20.02</v>
      </c>
      <c r="J1549" s="17">
        <v>3.59</v>
      </c>
    </row>
    <row r="1550" spans="1:10" s="115" customFormat="1" ht="24" customHeight="1" x14ac:dyDescent="0.25">
      <c r="A1550" s="120" t="s">
        <v>228</v>
      </c>
      <c r="B1550" s="21" t="s">
        <v>468</v>
      </c>
      <c r="C1550" s="120" t="s">
        <v>52</v>
      </c>
      <c r="D1550" s="120" t="s">
        <v>469</v>
      </c>
      <c r="E1550" s="144" t="s">
        <v>229</v>
      </c>
      <c r="F1550" s="144"/>
      <c r="G1550" s="22" t="s">
        <v>46</v>
      </c>
      <c r="H1550" s="23">
        <v>1</v>
      </c>
      <c r="I1550" s="24">
        <v>27.51</v>
      </c>
      <c r="J1550" s="24">
        <v>27.51</v>
      </c>
    </row>
    <row r="1551" spans="1:10" s="115" customFormat="1" x14ac:dyDescent="0.25">
      <c r="A1551" s="121"/>
      <c r="B1551" s="121"/>
      <c r="C1551" s="121"/>
      <c r="D1551" s="121"/>
      <c r="E1551" s="121" t="s">
        <v>212</v>
      </c>
      <c r="F1551" s="18">
        <v>1.6686306858354938</v>
      </c>
      <c r="G1551" s="121" t="s">
        <v>213</v>
      </c>
      <c r="H1551" s="18">
        <v>1.87</v>
      </c>
      <c r="I1551" s="121" t="s">
        <v>214</v>
      </c>
      <c r="J1551" s="18">
        <v>3.54</v>
      </c>
    </row>
    <row r="1552" spans="1:10" s="115" customFormat="1" x14ac:dyDescent="0.25">
      <c r="A1552" s="121"/>
      <c r="B1552" s="121"/>
      <c r="C1552" s="121"/>
      <c r="D1552" s="121"/>
      <c r="E1552" s="121" t="s">
        <v>215</v>
      </c>
      <c r="F1552" s="18">
        <v>7.05</v>
      </c>
      <c r="G1552" s="121"/>
      <c r="H1552" s="143" t="s">
        <v>216</v>
      </c>
      <c r="I1552" s="143"/>
      <c r="J1552" s="18">
        <v>39.299999999999997</v>
      </c>
    </row>
    <row r="1553" spans="1:10" s="115" customFormat="1" ht="30" customHeight="1" thickBot="1" x14ac:dyDescent="0.3">
      <c r="A1553" s="118"/>
      <c r="B1553" s="118"/>
      <c r="C1553" s="118"/>
      <c r="D1553" s="118"/>
      <c r="E1553" s="118"/>
      <c r="F1553" s="118"/>
      <c r="G1553" s="118" t="s">
        <v>217</v>
      </c>
      <c r="H1553" s="19">
        <v>28</v>
      </c>
      <c r="I1553" s="118" t="s">
        <v>218</v>
      </c>
      <c r="J1553" s="119">
        <v>1100.4000000000001</v>
      </c>
    </row>
    <row r="1554" spans="1:10" s="115" customFormat="1" ht="0.9" customHeight="1" thickTop="1" x14ac:dyDescent="0.25">
      <c r="A1554" s="20"/>
      <c r="B1554" s="20"/>
      <c r="C1554" s="20"/>
      <c r="D1554" s="20"/>
      <c r="E1554" s="20"/>
      <c r="F1554" s="20"/>
      <c r="G1554" s="20"/>
      <c r="H1554" s="20"/>
      <c r="I1554" s="20"/>
      <c r="J1554" s="20"/>
    </row>
    <row r="1555" spans="1:10" s="115" customFormat="1" ht="18" customHeight="1" x14ac:dyDescent="0.25">
      <c r="A1555" s="116" t="s">
        <v>993</v>
      </c>
      <c r="B1555" s="101" t="s">
        <v>33</v>
      </c>
      <c r="C1555" s="116" t="s">
        <v>34</v>
      </c>
      <c r="D1555" s="116" t="s">
        <v>5</v>
      </c>
      <c r="E1555" s="142" t="s">
        <v>198</v>
      </c>
      <c r="F1555" s="142"/>
      <c r="G1555" s="102" t="s">
        <v>35</v>
      </c>
      <c r="H1555" s="101" t="s">
        <v>36</v>
      </c>
      <c r="I1555" s="101" t="s">
        <v>37</v>
      </c>
      <c r="J1555" s="101" t="s">
        <v>6</v>
      </c>
    </row>
    <row r="1556" spans="1:10" s="115" customFormat="1" ht="36" customHeight="1" x14ac:dyDescent="0.25">
      <c r="A1556" s="123" t="s">
        <v>199</v>
      </c>
      <c r="B1556" s="9" t="s">
        <v>184</v>
      </c>
      <c r="C1556" s="123" t="s">
        <v>52</v>
      </c>
      <c r="D1556" s="123" t="s">
        <v>185</v>
      </c>
      <c r="E1556" s="146" t="s">
        <v>470</v>
      </c>
      <c r="F1556" s="146"/>
      <c r="G1556" s="10" t="s">
        <v>46</v>
      </c>
      <c r="H1556" s="13">
        <v>1</v>
      </c>
      <c r="I1556" s="11">
        <v>248.82</v>
      </c>
      <c r="J1556" s="11">
        <v>248.82</v>
      </c>
    </row>
    <row r="1557" spans="1:10" s="115" customFormat="1" ht="24" customHeight="1" x14ac:dyDescent="0.25">
      <c r="A1557" s="122" t="s">
        <v>201</v>
      </c>
      <c r="B1557" s="14" t="s">
        <v>314</v>
      </c>
      <c r="C1557" s="122" t="s">
        <v>52</v>
      </c>
      <c r="D1557" s="122" t="s">
        <v>315</v>
      </c>
      <c r="E1557" s="145" t="s">
        <v>204</v>
      </c>
      <c r="F1557" s="145"/>
      <c r="G1557" s="15" t="s">
        <v>205</v>
      </c>
      <c r="H1557" s="16">
        <v>0.45739999999999997</v>
      </c>
      <c r="I1557" s="17">
        <v>14.96</v>
      </c>
      <c r="J1557" s="17">
        <v>6.84</v>
      </c>
    </row>
    <row r="1558" spans="1:10" s="115" customFormat="1" ht="24" customHeight="1" x14ac:dyDescent="0.25">
      <c r="A1558" s="122" t="s">
        <v>201</v>
      </c>
      <c r="B1558" s="14" t="s">
        <v>308</v>
      </c>
      <c r="C1558" s="122" t="s">
        <v>52</v>
      </c>
      <c r="D1558" s="122" t="s">
        <v>309</v>
      </c>
      <c r="E1558" s="145" t="s">
        <v>204</v>
      </c>
      <c r="F1558" s="145"/>
      <c r="G1558" s="15" t="s">
        <v>205</v>
      </c>
      <c r="H1558" s="16">
        <v>0.45739999999999997</v>
      </c>
      <c r="I1558" s="17">
        <v>19.37</v>
      </c>
      <c r="J1558" s="17">
        <v>8.85</v>
      </c>
    </row>
    <row r="1559" spans="1:10" s="115" customFormat="1" ht="36" customHeight="1" x14ac:dyDescent="0.25">
      <c r="A1559" s="120" t="s">
        <v>228</v>
      </c>
      <c r="B1559" s="21" t="s">
        <v>471</v>
      </c>
      <c r="C1559" s="120" t="s">
        <v>52</v>
      </c>
      <c r="D1559" s="120" t="s">
        <v>472</v>
      </c>
      <c r="E1559" s="144" t="s">
        <v>229</v>
      </c>
      <c r="F1559" s="144"/>
      <c r="G1559" s="22" t="s">
        <v>46</v>
      </c>
      <c r="H1559" s="23">
        <v>2</v>
      </c>
      <c r="I1559" s="24">
        <v>0.32</v>
      </c>
      <c r="J1559" s="24">
        <v>0.64</v>
      </c>
    </row>
    <row r="1560" spans="1:10" s="115" customFormat="1" ht="24" customHeight="1" x14ac:dyDescent="0.25">
      <c r="A1560" s="120" t="s">
        <v>228</v>
      </c>
      <c r="B1560" s="21" t="s">
        <v>473</v>
      </c>
      <c r="C1560" s="120" t="s">
        <v>52</v>
      </c>
      <c r="D1560" s="120" t="s">
        <v>474</v>
      </c>
      <c r="E1560" s="144" t="s">
        <v>229</v>
      </c>
      <c r="F1560" s="144"/>
      <c r="G1560" s="22" t="s">
        <v>46</v>
      </c>
      <c r="H1560" s="23">
        <v>1</v>
      </c>
      <c r="I1560" s="24">
        <v>232.49</v>
      </c>
      <c r="J1560" s="24">
        <v>232.49</v>
      </c>
    </row>
    <row r="1561" spans="1:10" s="115" customFormat="1" x14ac:dyDescent="0.25">
      <c r="A1561" s="121"/>
      <c r="B1561" s="121"/>
      <c r="C1561" s="121"/>
      <c r="D1561" s="121"/>
      <c r="E1561" s="121" t="s">
        <v>212</v>
      </c>
      <c r="F1561" s="18">
        <v>5.5621022861183125</v>
      </c>
      <c r="G1561" s="121" t="s">
        <v>213</v>
      </c>
      <c r="H1561" s="18">
        <v>6.24</v>
      </c>
      <c r="I1561" s="121" t="s">
        <v>214</v>
      </c>
      <c r="J1561" s="18">
        <v>11.8</v>
      </c>
    </row>
    <row r="1562" spans="1:10" s="115" customFormat="1" x14ac:dyDescent="0.25">
      <c r="A1562" s="121"/>
      <c r="B1562" s="121"/>
      <c r="C1562" s="121"/>
      <c r="D1562" s="121"/>
      <c r="E1562" s="121" t="s">
        <v>215</v>
      </c>
      <c r="F1562" s="18">
        <v>54.46</v>
      </c>
      <c r="G1562" s="121"/>
      <c r="H1562" s="143" t="s">
        <v>216</v>
      </c>
      <c r="I1562" s="143"/>
      <c r="J1562" s="18">
        <v>303.27999999999997</v>
      </c>
    </row>
    <row r="1563" spans="1:10" s="115" customFormat="1" ht="30" customHeight="1" thickBot="1" x14ac:dyDescent="0.3">
      <c r="A1563" s="118"/>
      <c r="B1563" s="118"/>
      <c r="C1563" s="118"/>
      <c r="D1563" s="118"/>
      <c r="E1563" s="118"/>
      <c r="F1563" s="118"/>
      <c r="G1563" s="118" t="s">
        <v>217</v>
      </c>
      <c r="H1563" s="19">
        <v>1</v>
      </c>
      <c r="I1563" s="118" t="s">
        <v>218</v>
      </c>
      <c r="J1563" s="119">
        <v>303.27999999999997</v>
      </c>
    </row>
    <row r="1564" spans="1:10" s="115" customFormat="1" ht="0.9" customHeight="1" thickTop="1" x14ac:dyDescent="0.25">
      <c r="A1564" s="20"/>
      <c r="B1564" s="20"/>
      <c r="C1564" s="20"/>
      <c r="D1564" s="20"/>
      <c r="E1564" s="20"/>
      <c r="F1564" s="20"/>
      <c r="G1564" s="20"/>
      <c r="H1564" s="20"/>
      <c r="I1564" s="20"/>
      <c r="J1564" s="20"/>
    </row>
    <row r="1565" spans="1:10" s="115" customFormat="1" ht="18" customHeight="1" x14ac:dyDescent="0.25">
      <c r="A1565" s="116" t="s">
        <v>994</v>
      </c>
      <c r="B1565" s="101" t="s">
        <v>33</v>
      </c>
      <c r="C1565" s="116" t="s">
        <v>34</v>
      </c>
      <c r="D1565" s="116" t="s">
        <v>5</v>
      </c>
      <c r="E1565" s="142" t="s">
        <v>198</v>
      </c>
      <c r="F1565" s="142"/>
      <c r="G1565" s="102" t="s">
        <v>35</v>
      </c>
      <c r="H1565" s="101" t="s">
        <v>36</v>
      </c>
      <c r="I1565" s="101" t="s">
        <v>37</v>
      </c>
      <c r="J1565" s="101" t="s">
        <v>6</v>
      </c>
    </row>
    <row r="1566" spans="1:10" s="115" customFormat="1" ht="48" customHeight="1" x14ac:dyDescent="0.25">
      <c r="A1566" s="123" t="s">
        <v>199</v>
      </c>
      <c r="B1566" s="9" t="s">
        <v>186</v>
      </c>
      <c r="C1566" s="123" t="s">
        <v>40</v>
      </c>
      <c r="D1566" s="123" t="s">
        <v>187</v>
      </c>
      <c r="E1566" s="146">
        <v>185</v>
      </c>
      <c r="F1566" s="146"/>
      <c r="G1566" s="10" t="s">
        <v>188</v>
      </c>
      <c r="H1566" s="13">
        <v>1</v>
      </c>
      <c r="I1566" s="11">
        <v>26.31</v>
      </c>
      <c r="J1566" s="11">
        <v>26.31</v>
      </c>
    </row>
    <row r="1567" spans="1:10" s="115" customFormat="1" ht="24" customHeight="1" x14ac:dyDescent="0.25">
      <c r="A1567" s="122" t="s">
        <v>201</v>
      </c>
      <c r="B1567" s="14" t="s">
        <v>224</v>
      </c>
      <c r="C1567" s="122" t="s">
        <v>52</v>
      </c>
      <c r="D1567" s="122" t="s">
        <v>225</v>
      </c>
      <c r="E1567" s="145" t="s">
        <v>204</v>
      </c>
      <c r="F1567" s="145"/>
      <c r="G1567" s="15" t="s">
        <v>205</v>
      </c>
      <c r="H1567" s="16">
        <v>0.2</v>
      </c>
      <c r="I1567" s="17">
        <v>15.35</v>
      </c>
      <c r="J1567" s="17">
        <v>3.07</v>
      </c>
    </row>
    <row r="1568" spans="1:10" s="115" customFormat="1" ht="48" customHeight="1" x14ac:dyDescent="0.25">
      <c r="A1568" s="120" t="s">
        <v>228</v>
      </c>
      <c r="B1568" s="21" t="s">
        <v>475</v>
      </c>
      <c r="C1568" s="120" t="s">
        <v>52</v>
      </c>
      <c r="D1568" s="120" t="s">
        <v>476</v>
      </c>
      <c r="E1568" s="144" t="s">
        <v>229</v>
      </c>
      <c r="F1568" s="144"/>
      <c r="G1568" s="22" t="s">
        <v>46</v>
      </c>
      <c r="H1568" s="23">
        <v>1</v>
      </c>
      <c r="I1568" s="24">
        <v>23.24</v>
      </c>
      <c r="J1568" s="24">
        <v>23.24</v>
      </c>
    </row>
    <row r="1569" spans="1:10" s="115" customFormat="1" x14ac:dyDescent="0.25">
      <c r="A1569" s="121"/>
      <c r="B1569" s="121"/>
      <c r="C1569" s="121"/>
      <c r="D1569" s="121"/>
      <c r="E1569" s="121" t="s">
        <v>212</v>
      </c>
      <c r="F1569" s="18">
        <v>1.0134338911147773</v>
      </c>
      <c r="G1569" s="121" t="s">
        <v>213</v>
      </c>
      <c r="H1569" s="18">
        <v>1.1399999999999999</v>
      </c>
      <c r="I1569" s="121" t="s">
        <v>214</v>
      </c>
      <c r="J1569" s="18">
        <v>2.15</v>
      </c>
    </row>
    <row r="1570" spans="1:10" s="115" customFormat="1" x14ac:dyDescent="0.25">
      <c r="A1570" s="121"/>
      <c r="B1570" s="121"/>
      <c r="C1570" s="121"/>
      <c r="D1570" s="121"/>
      <c r="E1570" s="121" t="s">
        <v>215</v>
      </c>
      <c r="F1570" s="18">
        <v>5.75</v>
      </c>
      <c r="G1570" s="121"/>
      <c r="H1570" s="143" t="s">
        <v>216</v>
      </c>
      <c r="I1570" s="143"/>
      <c r="J1570" s="18">
        <v>32.06</v>
      </c>
    </row>
    <row r="1571" spans="1:10" s="115" customFormat="1" ht="30" customHeight="1" thickBot="1" x14ac:dyDescent="0.3">
      <c r="A1571" s="118"/>
      <c r="B1571" s="118"/>
      <c r="C1571" s="118"/>
      <c r="D1571" s="118"/>
      <c r="E1571" s="118"/>
      <c r="F1571" s="118"/>
      <c r="G1571" s="118" t="s">
        <v>217</v>
      </c>
      <c r="H1571" s="19">
        <v>20</v>
      </c>
      <c r="I1571" s="118" t="s">
        <v>218</v>
      </c>
      <c r="J1571" s="119">
        <v>641.20000000000005</v>
      </c>
    </row>
    <row r="1572" spans="1:10" s="115" customFormat="1" ht="0.9" customHeight="1" thickTop="1" x14ac:dyDescent="0.25">
      <c r="A1572" s="20"/>
      <c r="B1572" s="20"/>
      <c r="C1572" s="20"/>
      <c r="D1572" s="20"/>
      <c r="E1572" s="20"/>
      <c r="F1572" s="20"/>
      <c r="G1572" s="20"/>
      <c r="H1572" s="20"/>
      <c r="I1572" s="20"/>
      <c r="J1572" s="20"/>
    </row>
    <row r="1573" spans="1:10" s="115" customFormat="1" ht="18" customHeight="1" x14ac:dyDescent="0.25">
      <c r="A1573" s="116" t="s">
        <v>1767</v>
      </c>
      <c r="B1573" s="101" t="s">
        <v>33</v>
      </c>
      <c r="C1573" s="116" t="s">
        <v>34</v>
      </c>
      <c r="D1573" s="116" t="s">
        <v>5</v>
      </c>
      <c r="E1573" s="142" t="s">
        <v>198</v>
      </c>
      <c r="F1573" s="142"/>
      <c r="G1573" s="102" t="s">
        <v>35</v>
      </c>
      <c r="H1573" s="101" t="s">
        <v>36</v>
      </c>
      <c r="I1573" s="101" t="s">
        <v>37</v>
      </c>
      <c r="J1573" s="101" t="s">
        <v>6</v>
      </c>
    </row>
    <row r="1574" spans="1:10" s="115" customFormat="1" ht="48" customHeight="1" x14ac:dyDescent="0.25">
      <c r="A1574" s="123" t="s">
        <v>199</v>
      </c>
      <c r="B1574" s="9" t="s">
        <v>1768</v>
      </c>
      <c r="C1574" s="123" t="s">
        <v>40</v>
      </c>
      <c r="D1574" s="123" t="s">
        <v>1769</v>
      </c>
      <c r="E1574" s="146" t="s">
        <v>470</v>
      </c>
      <c r="F1574" s="146"/>
      <c r="G1574" s="10" t="s">
        <v>768</v>
      </c>
      <c r="H1574" s="13">
        <v>1</v>
      </c>
      <c r="I1574" s="11">
        <v>673.03</v>
      </c>
      <c r="J1574" s="11">
        <v>673.03</v>
      </c>
    </row>
    <row r="1575" spans="1:10" s="115" customFormat="1" ht="24" customHeight="1" x14ac:dyDescent="0.25">
      <c r="A1575" s="122" t="s">
        <v>201</v>
      </c>
      <c r="B1575" s="14" t="s">
        <v>812</v>
      </c>
      <c r="C1575" s="122" t="s">
        <v>52</v>
      </c>
      <c r="D1575" s="122" t="s">
        <v>813</v>
      </c>
      <c r="E1575" s="145" t="s">
        <v>285</v>
      </c>
      <c r="F1575" s="145"/>
      <c r="G1575" s="15" t="s">
        <v>58</v>
      </c>
      <c r="H1575" s="16">
        <v>0.16800000000000001</v>
      </c>
      <c r="I1575" s="17">
        <v>60.72</v>
      </c>
      <c r="J1575" s="17">
        <v>10.199999999999999</v>
      </c>
    </row>
    <row r="1576" spans="1:10" s="115" customFormat="1" ht="36" customHeight="1" x14ac:dyDescent="0.25">
      <c r="A1576" s="122" t="s">
        <v>201</v>
      </c>
      <c r="B1576" s="14" t="s">
        <v>1862</v>
      </c>
      <c r="C1576" s="122" t="s">
        <v>52</v>
      </c>
      <c r="D1576" s="122" t="s">
        <v>1863</v>
      </c>
      <c r="E1576" s="145" t="s">
        <v>290</v>
      </c>
      <c r="F1576" s="145"/>
      <c r="G1576" s="15" t="s">
        <v>44</v>
      </c>
      <c r="H1576" s="16">
        <v>0.84</v>
      </c>
      <c r="I1576" s="17">
        <v>116.25</v>
      </c>
      <c r="J1576" s="17">
        <v>97.65</v>
      </c>
    </row>
    <row r="1577" spans="1:10" s="115" customFormat="1" ht="36" customHeight="1" x14ac:dyDescent="0.25">
      <c r="A1577" s="122" t="s">
        <v>201</v>
      </c>
      <c r="B1577" s="14" t="s">
        <v>1864</v>
      </c>
      <c r="C1577" s="122" t="s">
        <v>52</v>
      </c>
      <c r="D1577" s="122" t="s">
        <v>1865</v>
      </c>
      <c r="E1577" s="145" t="s">
        <v>293</v>
      </c>
      <c r="F1577" s="145"/>
      <c r="G1577" s="15" t="s">
        <v>44</v>
      </c>
      <c r="H1577" s="16">
        <v>0.7</v>
      </c>
      <c r="I1577" s="17">
        <v>3.64</v>
      </c>
      <c r="J1577" s="17">
        <v>2.54</v>
      </c>
    </row>
    <row r="1578" spans="1:10" s="115" customFormat="1" ht="60" customHeight="1" x14ac:dyDescent="0.25">
      <c r="A1578" s="122" t="s">
        <v>201</v>
      </c>
      <c r="B1578" s="14" t="s">
        <v>1866</v>
      </c>
      <c r="C1578" s="122" t="s">
        <v>52</v>
      </c>
      <c r="D1578" s="122" t="s">
        <v>1867</v>
      </c>
      <c r="E1578" s="145" t="s">
        <v>293</v>
      </c>
      <c r="F1578" s="145"/>
      <c r="G1578" s="15" t="s">
        <v>44</v>
      </c>
      <c r="H1578" s="16">
        <v>0.7</v>
      </c>
      <c r="I1578" s="17">
        <v>22.55</v>
      </c>
      <c r="J1578" s="17">
        <v>15.78</v>
      </c>
    </row>
    <row r="1579" spans="1:10" s="115" customFormat="1" ht="24" customHeight="1" x14ac:dyDescent="0.25">
      <c r="A1579" s="120" t="s">
        <v>228</v>
      </c>
      <c r="B1579" s="21" t="s">
        <v>497</v>
      </c>
      <c r="C1579" s="120" t="s">
        <v>52</v>
      </c>
      <c r="D1579" s="120" t="s">
        <v>498</v>
      </c>
      <c r="E1579" s="144" t="s">
        <v>229</v>
      </c>
      <c r="F1579" s="144"/>
      <c r="G1579" s="22" t="s">
        <v>58</v>
      </c>
      <c r="H1579" s="23">
        <v>2.4E-2</v>
      </c>
      <c r="I1579" s="24">
        <v>76.319999999999993</v>
      </c>
      <c r="J1579" s="24">
        <v>1.83</v>
      </c>
    </row>
    <row r="1580" spans="1:10" s="115" customFormat="1" ht="24" customHeight="1" x14ac:dyDescent="0.25">
      <c r="A1580" s="120" t="s">
        <v>228</v>
      </c>
      <c r="B1580" s="21" t="s">
        <v>1868</v>
      </c>
      <c r="C1580" s="120" t="s">
        <v>232</v>
      </c>
      <c r="D1580" s="120" t="s">
        <v>1869</v>
      </c>
      <c r="E1580" s="144" t="s">
        <v>229</v>
      </c>
      <c r="F1580" s="144"/>
      <c r="G1580" s="22" t="s">
        <v>178</v>
      </c>
      <c r="H1580" s="23">
        <v>1</v>
      </c>
      <c r="I1580" s="24">
        <v>44.26</v>
      </c>
      <c r="J1580" s="24">
        <v>44.26</v>
      </c>
    </row>
    <row r="1581" spans="1:10" s="115" customFormat="1" ht="24" customHeight="1" x14ac:dyDescent="0.25">
      <c r="A1581" s="120" t="s">
        <v>228</v>
      </c>
      <c r="B1581" s="21" t="s">
        <v>1870</v>
      </c>
      <c r="C1581" s="120" t="s">
        <v>232</v>
      </c>
      <c r="D1581" s="120" t="s">
        <v>1871</v>
      </c>
      <c r="E1581" s="144" t="s">
        <v>229</v>
      </c>
      <c r="F1581" s="144"/>
      <c r="G1581" s="22" t="s">
        <v>178</v>
      </c>
      <c r="H1581" s="23">
        <v>1</v>
      </c>
      <c r="I1581" s="24">
        <v>358.27</v>
      </c>
      <c r="J1581" s="24">
        <v>358.27</v>
      </c>
    </row>
    <row r="1582" spans="1:10" s="115" customFormat="1" ht="48" customHeight="1" x14ac:dyDescent="0.25">
      <c r="A1582" s="120" t="s">
        <v>228</v>
      </c>
      <c r="B1582" s="21" t="s">
        <v>1872</v>
      </c>
      <c r="C1582" s="120" t="s">
        <v>52</v>
      </c>
      <c r="D1582" s="120" t="s">
        <v>1873</v>
      </c>
      <c r="E1582" s="144" t="s">
        <v>229</v>
      </c>
      <c r="F1582" s="144"/>
      <c r="G1582" s="22" t="s">
        <v>46</v>
      </c>
      <c r="H1582" s="23">
        <v>1</v>
      </c>
      <c r="I1582" s="24">
        <v>142.5</v>
      </c>
      <c r="J1582" s="24">
        <v>142.5</v>
      </c>
    </row>
    <row r="1583" spans="1:10" s="115" customFormat="1" x14ac:dyDescent="0.25">
      <c r="A1583" s="121"/>
      <c r="B1583" s="121"/>
      <c r="C1583" s="121"/>
      <c r="D1583" s="121"/>
      <c r="E1583" s="121" t="s">
        <v>212</v>
      </c>
      <c r="F1583" s="18">
        <v>24.15743577657318</v>
      </c>
      <c r="G1583" s="121" t="s">
        <v>213</v>
      </c>
      <c r="H1583" s="18">
        <v>27.09</v>
      </c>
      <c r="I1583" s="121" t="s">
        <v>214</v>
      </c>
      <c r="J1583" s="18">
        <v>51.25</v>
      </c>
    </row>
    <row r="1584" spans="1:10" s="115" customFormat="1" x14ac:dyDescent="0.25">
      <c r="A1584" s="121"/>
      <c r="B1584" s="121"/>
      <c r="C1584" s="121"/>
      <c r="D1584" s="121"/>
      <c r="E1584" s="121" t="s">
        <v>215</v>
      </c>
      <c r="F1584" s="18">
        <v>147.32</v>
      </c>
      <c r="G1584" s="121"/>
      <c r="H1584" s="143" t="s">
        <v>216</v>
      </c>
      <c r="I1584" s="143"/>
      <c r="J1584" s="18">
        <v>820.35</v>
      </c>
    </row>
    <row r="1585" spans="1:10" s="115" customFormat="1" ht="30" customHeight="1" thickBot="1" x14ac:dyDescent="0.3">
      <c r="A1585" s="118"/>
      <c r="B1585" s="118"/>
      <c r="C1585" s="118"/>
      <c r="D1585" s="118"/>
      <c r="E1585" s="118"/>
      <c r="F1585" s="118"/>
      <c r="G1585" s="118" t="s">
        <v>217</v>
      </c>
      <c r="H1585" s="19">
        <v>6</v>
      </c>
      <c r="I1585" s="118" t="s">
        <v>218</v>
      </c>
      <c r="J1585" s="119">
        <v>4922.1000000000004</v>
      </c>
    </row>
    <row r="1586" spans="1:10" s="115" customFormat="1" ht="0.9" customHeight="1" thickTop="1" x14ac:dyDescent="0.25">
      <c r="A1586" s="20"/>
      <c r="B1586" s="20"/>
      <c r="C1586" s="20"/>
      <c r="D1586" s="20"/>
      <c r="E1586" s="20"/>
      <c r="F1586" s="20"/>
      <c r="G1586" s="20"/>
      <c r="H1586" s="20"/>
      <c r="I1586" s="20"/>
      <c r="J1586" s="20"/>
    </row>
    <row r="1587" spans="1:10" s="115" customFormat="1" ht="18" customHeight="1" x14ac:dyDescent="0.25">
      <c r="A1587" s="116" t="s">
        <v>1770</v>
      </c>
      <c r="B1587" s="101" t="s">
        <v>33</v>
      </c>
      <c r="C1587" s="116" t="s">
        <v>34</v>
      </c>
      <c r="D1587" s="116" t="s">
        <v>5</v>
      </c>
      <c r="E1587" s="142" t="s">
        <v>198</v>
      </c>
      <c r="F1587" s="142"/>
      <c r="G1587" s="102" t="s">
        <v>35</v>
      </c>
      <c r="H1587" s="101" t="s">
        <v>36</v>
      </c>
      <c r="I1587" s="101" t="s">
        <v>37</v>
      </c>
      <c r="J1587" s="101" t="s">
        <v>6</v>
      </c>
    </row>
    <row r="1588" spans="1:10" s="115" customFormat="1" ht="24" customHeight="1" x14ac:dyDescent="0.25">
      <c r="A1588" s="123" t="s">
        <v>199</v>
      </c>
      <c r="B1588" s="9" t="s">
        <v>1771</v>
      </c>
      <c r="C1588" s="123" t="s">
        <v>40</v>
      </c>
      <c r="D1588" s="123" t="s">
        <v>1772</v>
      </c>
      <c r="E1588" s="146">
        <v>97</v>
      </c>
      <c r="F1588" s="146"/>
      <c r="G1588" s="10" t="s">
        <v>178</v>
      </c>
      <c r="H1588" s="13">
        <v>1</v>
      </c>
      <c r="I1588" s="11">
        <v>1674.26</v>
      </c>
      <c r="J1588" s="11">
        <v>1674.26</v>
      </c>
    </row>
    <row r="1589" spans="1:10" s="115" customFormat="1" ht="24" customHeight="1" x14ac:dyDescent="0.25">
      <c r="A1589" s="122" t="s">
        <v>201</v>
      </c>
      <c r="B1589" s="14" t="s">
        <v>226</v>
      </c>
      <c r="C1589" s="122" t="s">
        <v>52</v>
      </c>
      <c r="D1589" s="122" t="s">
        <v>227</v>
      </c>
      <c r="E1589" s="145" t="s">
        <v>204</v>
      </c>
      <c r="F1589" s="145"/>
      <c r="G1589" s="15" t="s">
        <v>205</v>
      </c>
      <c r="H1589" s="16">
        <v>1</v>
      </c>
      <c r="I1589" s="17">
        <v>20.02</v>
      </c>
      <c r="J1589" s="17">
        <v>20.02</v>
      </c>
    </row>
    <row r="1590" spans="1:10" s="115" customFormat="1" ht="24" customHeight="1" x14ac:dyDescent="0.25">
      <c r="A1590" s="122" t="s">
        <v>201</v>
      </c>
      <c r="B1590" s="14" t="s">
        <v>308</v>
      </c>
      <c r="C1590" s="122" t="s">
        <v>52</v>
      </c>
      <c r="D1590" s="122" t="s">
        <v>309</v>
      </c>
      <c r="E1590" s="145" t="s">
        <v>204</v>
      </c>
      <c r="F1590" s="145"/>
      <c r="G1590" s="15" t="s">
        <v>205</v>
      </c>
      <c r="H1590" s="16">
        <v>1</v>
      </c>
      <c r="I1590" s="17">
        <v>19.37</v>
      </c>
      <c r="J1590" s="17">
        <v>19.37</v>
      </c>
    </row>
    <row r="1591" spans="1:10" s="115" customFormat="1" ht="24" customHeight="1" x14ac:dyDescent="0.25">
      <c r="A1591" s="122" t="s">
        <v>201</v>
      </c>
      <c r="B1591" s="14" t="s">
        <v>224</v>
      </c>
      <c r="C1591" s="122" t="s">
        <v>52</v>
      </c>
      <c r="D1591" s="122" t="s">
        <v>225</v>
      </c>
      <c r="E1591" s="145" t="s">
        <v>204</v>
      </c>
      <c r="F1591" s="145"/>
      <c r="G1591" s="15" t="s">
        <v>205</v>
      </c>
      <c r="H1591" s="16">
        <v>2</v>
      </c>
      <c r="I1591" s="17">
        <v>15.35</v>
      </c>
      <c r="J1591" s="17">
        <v>30.7</v>
      </c>
    </row>
    <row r="1592" spans="1:10" s="115" customFormat="1" ht="24" customHeight="1" x14ac:dyDescent="0.25">
      <c r="A1592" s="120" t="s">
        <v>228</v>
      </c>
      <c r="B1592" s="21" t="s">
        <v>1790</v>
      </c>
      <c r="C1592" s="120" t="s">
        <v>232</v>
      </c>
      <c r="D1592" s="120" t="s">
        <v>1772</v>
      </c>
      <c r="E1592" s="144" t="s">
        <v>231</v>
      </c>
      <c r="F1592" s="144"/>
      <c r="G1592" s="22" t="s">
        <v>178</v>
      </c>
      <c r="H1592" s="23">
        <v>1</v>
      </c>
      <c r="I1592" s="24">
        <v>1604.17</v>
      </c>
      <c r="J1592" s="24">
        <v>1604.17</v>
      </c>
    </row>
    <row r="1593" spans="1:10" s="115" customFormat="1" x14ac:dyDescent="0.25">
      <c r="A1593" s="121"/>
      <c r="B1593" s="121"/>
      <c r="C1593" s="121"/>
      <c r="D1593" s="121"/>
      <c r="E1593" s="121" t="s">
        <v>212</v>
      </c>
      <c r="F1593" s="18">
        <v>24.492104600000001</v>
      </c>
      <c r="G1593" s="121" t="s">
        <v>213</v>
      </c>
      <c r="H1593" s="18">
        <v>27.47</v>
      </c>
      <c r="I1593" s="121" t="s">
        <v>214</v>
      </c>
      <c r="J1593" s="18">
        <v>51.96</v>
      </c>
    </row>
    <row r="1594" spans="1:10" s="115" customFormat="1" x14ac:dyDescent="0.25">
      <c r="A1594" s="121"/>
      <c r="B1594" s="121"/>
      <c r="C1594" s="121"/>
      <c r="D1594" s="121"/>
      <c r="E1594" s="121" t="s">
        <v>215</v>
      </c>
      <c r="F1594" s="18">
        <v>366.49</v>
      </c>
      <c r="G1594" s="121"/>
      <c r="H1594" s="143" t="s">
        <v>216</v>
      </c>
      <c r="I1594" s="143"/>
      <c r="J1594" s="18">
        <v>2040.75</v>
      </c>
    </row>
    <row r="1595" spans="1:10" s="115" customFormat="1" ht="30" customHeight="1" thickBot="1" x14ac:dyDescent="0.3">
      <c r="A1595" s="118"/>
      <c r="B1595" s="118"/>
      <c r="C1595" s="118"/>
      <c r="D1595" s="118"/>
      <c r="E1595" s="118"/>
      <c r="F1595" s="118"/>
      <c r="G1595" s="118" t="s">
        <v>217</v>
      </c>
      <c r="H1595" s="19">
        <v>1</v>
      </c>
      <c r="I1595" s="118" t="s">
        <v>218</v>
      </c>
      <c r="J1595" s="119">
        <v>2040.75</v>
      </c>
    </row>
    <row r="1596" spans="1:10" s="115" customFormat="1" ht="0.9" customHeight="1" thickTop="1" x14ac:dyDescent="0.25">
      <c r="A1596" s="20"/>
      <c r="B1596" s="20"/>
      <c r="C1596" s="20"/>
      <c r="D1596" s="20"/>
      <c r="E1596" s="20"/>
      <c r="F1596" s="20"/>
      <c r="G1596" s="20"/>
      <c r="H1596" s="20"/>
      <c r="I1596" s="20"/>
      <c r="J1596" s="20"/>
    </row>
    <row r="1597" spans="1:10" s="115" customFormat="1" ht="18" customHeight="1" x14ac:dyDescent="0.25">
      <c r="A1597" s="116" t="s">
        <v>1773</v>
      </c>
      <c r="B1597" s="101" t="s">
        <v>33</v>
      </c>
      <c r="C1597" s="116" t="s">
        <v>34</v>
      </c>
      <c r="D1597" s="116" t="s">
        <v>5</v>
      </c>
      <c r="E1597" s="142" t="s">
        <v>198</v>
      </c>
      <c r="F1597" s="142"/>
      <c r="G1597" s="102" t="s">
        <v>35</v>
      </c>
      <c r="H1597" s="101" t="s">
        <v>36</v>
      </c>
      <c r="I1597" s="101" t="s">
        <v>37</v>
      </c>
      <c r="J1597" s="101" t="s">
        <v>6</v>
      </c>
    </row>
    <row r="1598" spans="1:10" s="115" customFormat="1" ht="24" customHeight="1" x14ac:dyDescent="0.25">
      <c r="A1598" s="123" t="s">
        <v>199</v>
      </c>
      <c r="B1598" s="9" t="s">
        <v>1774</v>
      </c>
      <c r="C1598" s="123" t="s">
        <v>40</v>
      </c>
      <c r="D1598" s="123" t="s">
        <v>1775</v>
      </c>
      <c r="E1598" s="146" t="s">
        <v>470</v>
      </c>
      <c r="F1598" s="146"/>
      <c r="G1598" s="10" t="s">
        <v>768</v>
      </c>
      <c r="H1598" s="13">
        <v>1</v>
      </c>
      <c r="I1598" s="11">
        <v>113.97</v>
      </c>
      <c r="J1598" s="11">
        <v>113.97</v>
      </c>
    </row>
    <row r="1599" spans="1:10" s="115" customFormat="1" ht="24" customHeight="1" x14ac:dyDescent="0.25">
      <c r="A1599" s="122" t="s">
        <v>201</v>
      </c>
      <c r="B1599" s="14" t="s">
        <v>226</v>
      </c>
      <c r="C1599" s="122" t="s">
        <v>52</v>
      </c>
      <c r="D1599" s="122" t="s">
        <v>227</v>
      </c>
      <c r="E1599" s="145" t="s">
        <v>204</v>
      </c>
      <c r="F1599" s="145"/>
      <c r="G1599" s="15" t="s">
        <v>205</v>
      </c>
      <c r="H1599" s="16">
        <v>0.5</v>
      </c>
      <c r="I1599" s="17">
        <v>20.02</v>
      </c>
      <c r="J1599" s="17">
        <v>10.01</v>
      </c>
    </row>
    <row r="1600" spans="1:10" s="115" customFormat="1" ht="24" customHeight="1" x14ac:dyDescent="0.25">
      <c r="A1600" s="122" t="s">
        <v>201</v>
      </c>
      <c r="B1600" s="14" t="s">
        <v>434</v>
      </c>
      <c r="C1600" s="122" t="s">
        <v>52</v>
      </c>
      <c r="D1600" s="122" t="s">
        <v>435</v>
      </c>
      <c r="E1600" s="145" t="s">
        <v>204</v>
      </c>
      <c r="F1600" s="145"/>
      <c r="G1600" s="15" t="s">
        <v>205</v>
      </c>
      <c r="H1600" s="16">
        <v>0.5</v>
      </c>
      <c r="I1600" s="17">
        <v>15.47</v>
      </c>
      <c r="J1600" s="17">
        <v>7.73</v>
      </c>
    </row>
    <row r="1601" spans="1:10" s="115" customFormat="1" ht="24" customHeight="1" x14ac:dyDescent="0.25">
      <c r="A1601" s="120" t="s">
        <v>228</v>
      </c>
      <c r="B1601" s="21" t="s">
        <v>1874</v>
      </c>
      <c r="C1601" s="120" t="s">
        <v>232</v>
      </c>
      <c r="D1601" s="120" t="s">
        <v>1875</v>
      </c>
      <c r="E1601" s="144" t="s">
        <v>229</v>
      </c>
      <c r="F1601" s="144"/>
      <c r="G1601" s="22" t="s">
        <v>178</v>
      </c>
      <c r="H1601" s="23">
        <v>1</v>
      </c>
      <c r="I1601" s="24">
        <v>96.23</v>
      </c>
      <c r="J1601" s="24">
        <v>96.23</v>
      </c>
    </row>
    <row r="1602" spans="1:10" s="115" customFormat="1" x14ac:dyDescent="0.25">
      <c r="A1602" s="121"/>
      <c r="B1602" s="121"/>
      <c r="C1602" s="121"/>
      <c r="D1602" s="121"/>
      <c r="E1602" s="121" t="s">
        <v>212</v>
      </c>
      <c r="F1602" s="18">
        <v>6.1465943907612539</v>
      </c>
      <c r="G1602" s="121" t="s">
        <v>213</v>
      </c>
      <c r="H1602" s="18">
        <v>6.89</v>
      </c>
      <c r="I1602" s="121" t="s">
        <v>214</v>
      </c>
      <c r="J1602" s="18">
        <v>13.04</v>
      </c>
    </row>
    <row r="1603" spans="1:10" s="115" customFormat="1" x14ac:dyDescent="0.25">
      <c r="A1603" s="121"/>
      <c r="B1603" s="121"/>
      <c r="C1603" s="121"/>
      <c r="D1603" s="121"/>
      <c r="E1603" s="121" t="s">
        <v>215</v>
      </c>
      <c r="F1603" s="18">
        <v>24.94</v>
      </c>
      <c r="G1603" s="121"/>
      <c r="H1603" s="143" t="s">
        <v>216</v>
      </c>
      <c r="I1603" s="143"/>
      <c r="J1603" s="18">
        <v>138.91</v>
      </c>
    </row>
    <row r="1604" spans="1:10" s="115" customFormat="1" ht="30" customHeight="1" thickBot="1" x14ac:dyDescent="0.3">
      <c r="A1604" s="118"/>
      <c r="B1604" s="118"/>
      <c r="C1604" s="118"/>
      <c r="D1604" s="118"/>
      <c r="E1604" s="118"/>
      <c r="F1604" s="118"/>
      <c r="G1604" s="118" t="s">
        <v>217</v>
      </c>
      <c r="H1604" s="19">
        <v>1</v>
      </c>
      <c r="I1604" s="118" t="s">
        <v>218</v>
      </c>
      <c r="J1604" s="119">
        <v>138.91</v>
      </c>
    </row>
    <row r="1605" spans="1:10" s="115" customFormat="1" ht="0.9" customHeight="1" thickTop="1" x14ac:dyDescent="0.25">
      <c r="A1605" s="20"/>
      <c r="B1605" s="20"/>
      <c r="C1605" s="20"/>
      <c r="D1605" s="20"/>
      <c r="E1605" s="20"/>
      <c r="F1605" s="20"/>
      <c r="G1605" s="20"/>
      <c r="H1605" s="20"/>
      <c r="I1605" s="20"/>
      <c r="J1605" s="20"/>
    </row>
    <row r="1606" spans="1:10" s="115" customFormat="1" ht="18" customHeight="1" x14ac:dyDescent="0.25">
      <c r="A1606" s="116" t="s">
        <v>1776</v>
      </c>
      <c r="B1606" s="101" t="s">
        <v>33</v>
      </c>
      <c r="C1606" s="116" t="s">
        <v>34</v>
      </c>
      <c r="D1606" s="116" t="s">
        <v>5</v>
      </c>
      <c r="E1606" s="142" t="s">
        <v>198</v>
      </c>
      <c r="F1606" s="142"/>
      <c r="G1606" s="102" t="s">
        <v>35</v>
      </c>
      <c r="H1606" s="101" t="s">
        <v>36</v>
      </c>
      <c r="I1606" s="101" t="s">
        <v>37</v>
      </c>
      <c r="J1606" s="101" t="s">
        <v>6</v>
      </c>
    </row>
    <row r="1607" spans="1:10" s="115" customFormat="1" ht="60" customHeight="1" x14ac:dyDescent="0.25">
      <c r="A1607" s="123" t="s">
        <v>199</v>
      </c>
      <c r="B1607" s="9" t="s">
        <v>1777</v>
      </c>
      <c r="C1607" s="123" t="s">
        <v>52</v>
      </c>
      <c r="D1607" s="123" t="s">
        <v>1778</v>
      </c>
      <c r="E1607" s="146" t="s">
        <v>303</v>
      </c>
      <c r="F1607" s="146"/>
      <c r="G1607" s="10" t="s">
        <v>45</v>
      </c>
      <c r="H1607" s="13">
        <v>1</v>
      </c>
      <c r="I1607" s="11">
        <v>121.85</v>
      </c>
      <c r="J1607" s="11">
        <v>121.85</v>
      </c>
    </row>
    <row r="1608" spans="1:10" s="115" customFormat="1" ht="24" customHeight="1" x14ac:dyDescent="0.25">
      <c r="A1608" s="122" t="s">
        <v>201</v>
      </c>
      <c r="B1608" s="14" t="s">
        <v>308</v>
      </c>
      <c r="C1608" s="122" t="s">
        <v>52</v>
      </c>
      <c r="D1608" s="122" t="s">
        <v>309</v>
      </c>
      <c r="E1608" s="145" t="s">
        <v>204</v>
      </c>
      <c r="F1608" s="145"/>
      <c r="G1608" s="15" t="s">
        <v>205</v>
      </c>
      <c r="H1608" s="16">
        <v>0.57999999999999996</v>
      </c>
      <c r="I1608" s="17">
        <v>19.37</v>
      </c>
      <c r="J1608" s="17">
        <v>11.23</v>
      </c>
    </row>
    <row r="1609" spans="1:10" s="115" customFormat="1" ht="24" customHeight="1" x14ac:dyDescent="0.25">
      <c r="A1609" s="122" t="s">
        <v>201</v>
      </c>
      <c r="B1609" s="14" t="s">
        <v>314</v>
      </c>
      <c r="C1609" s="122" t="s">
        <v>52</v>
      </c>
      <c r="D1609" s="122" t="s">
        <v>315</v>
      </c>
      <c r="E1609" s="145" t="s">
        <v>204</v>
      </c>
      <c r="F1609" s="145"/>
      <c r="G1609" s="15" t="s">
        <v>205</v>
      </c>
      <c r="H1609" s="16">
        <v>0.57999999999999996</v>
      </c>
      <c r="I1609" s="17">
        <v>14.96</v>
      </c>
      <c r="J1609" s="17">
        <v>8.67</v>
      </c>
    </row>
    <row r="1610" spans="1:10" s="115" customFormat="1" ht="36" customHeight="1" x14ac:dyDescent="0.25">
      <c r="A1610" s="120" t="s">
        <v>228</v>
      </c>
      <c r="B1610" s="21" t="s">
        <v>1876</v>
      </c>
      <c r="C1610" s="120" t="s">
        <v>52</v>
      </c>
      <c r="D1610" s="120" t="s">
        <v>1877</v>
      </c>
      <c r="E1610" s="144" t="s">
        <v>229</v>
      </c>
      <c r="F1610" s="144"/>
      <c r="G1610" s="22" t="s">
        <v>45</v>
      </c>
      <c r="H1610" s="23">
        <v>0.95799999999999996</v>
      </c>
      <c r="I1610" s="24">
        <v>106.43</v>
      </c>
      <c r="J1610" s="24">
        <v>101.95</v>
      </c>
    </row>
    <row r="1611" spans="1:10" s="115" customFormat="1" x14ac:dyDescent="0.25">
      <c r="A1611" s="121"/>
      <c r="B1611" s="121"/>
      <c r="C1611" s="121"/>
      <c r="D1611" s="121"/>
      <c r="E1611" s="121" t="s">
        <v>212</v>
      </c>
      <c r="F1611" s="18">
        <v>7.0563280697619613</v>
      </c>
      <c r="G1611" s="121" t="s">
        <v>213</v>
      </c>
      <c r="H1611" s="18">
        <v>7.91</v>
      </c>
      <c r="I1611" s="121" t="s">
        <v>214</v>
      </c>
      <c r="J1611" s="18">
        <v>14.97</v>
      </c>
    </row>
    <row r="1612" spans="1:10" s="115" customFormat="1" x14ac:dyDescent="0.25">
      <c r="A1612" s="121"/>
      <c r="B1612" s="121"/>
      <c r="C1612" s="121"/>
      <c r="D1612" s="121"/>
      <c r="E1612" s="121" t="s">
        <v>215</v>
      </c>
      <c r="F1612" s="18">
        <v>26.67</v>
      </c>
      <c r="G1612" s="121"/>
      <c r="H1612" s="143" t="s">
        <v>216</v>
      </c>
      <c r="I1612" s="143"/>
      <c r="J1612" s="18">
        <v>148.52000000000001</v>
      </c>
    </row>
    <row r="1613" spans="1:10" s="115" customFormat="1" ht="30" customHeight="1" thickBot="1" x14ac:dyDescent="0.3">
      <c r="A1613" s="118"/>
      <c r="B1613" s="118"/>
      <c r="C1613" s="118"/>
      <c r="D1613" s="118"/>
      <c r="E1613" s="118"/>
      <c r="F1613" s="118"/>
      <c r="G1613" s="118" t="s">
        <v>217</v>
      </c>
      <c r="H1613" s="19">
        <v>88.5</v>
      </c>
      <c r="I1613" s="118" t="s">
        <v>218</v>
      </c>
      <c r="J1613" s="119">
        <v>13144.02</v>
      </c>
    </row>
    <row r="1614" spans="1:10" s="115" customFormat="1" ht="0.9" customHeight="1" thickTop="1" x14ac:dyDescent="0.25">
      <c r="A1614" s="20"/>
      <c r="B1614" s="20"/>
      <c r="C1614" s="20"/>
      <c r="D1614" s="20"/>
      <c r="E1614" s="20"/>
      <c r="F1614" s="20"/>
      <c r="G1614" s="20"/>
      <c r="H1614" s="20"/>
      <c r="I1614" s="20"/>
      <c r="J1614" s="20"/>
    </row>
    <row r="1615" spans="1:10" s="115" customFormat="1" ht="18" customHeight="1" x14ac:dyDescent="0.25">
      <c r="A1615" s="116" t="s">
        <v>1779</v>
      </c>
      <c r="B1615" s="101" t="s">
        <v>33</v>
      </c>
      <c r="C1615" s="116" t="s">
        <v>34</v>
      </c>
      <c r="D1615" s="116" t="s">
        <v>5</v>
      </c>
      <c r="E1615" s="142" t="s">
        <v>198</v>
      </c>
      <c r="F1615" s="142"/>
      <c r="G1615" s="102" t="s">
        <v>35</v>
      </c>
      <c r="H1615" s="101" t="s">
        <v>36</v>
      </c>
      <c r="I1615" s="101" t="s">
        <v>37</v>
      </c>
      <c r="J1615" s="101" t="s">
        <v>6</v>
      </c>
    </row>
    <row r="1616" spans="1:10" s="115" customFormat="1" ht="36" customHeight="1" x14ac:dyDescent="0.25">
      <c r="A1616" s="123" t="s">
        <v>199</v>
      </c>
      <c r="B1616" s="9" t="s">
        <v>1780</v>
      </c>
      <c r="C1616" s="123" t="s">
        <v>40</v>
      </c>
      <c r="D1616" s="123" t="s">
        <v>1781</v>
      </c>
      <c r="E1616" s="146">
        <v>106</v>
      </c>
      <c r="F1616" s="146"/>
      <c r="G1616" s="10" t="s">
        <v>178</v>
      </c>
      <c r="H1616" s="13">
        <v>1</v>
      </c>
      <c r="I1616" s="11">
        <v>348.09</v>
      </c>
      <c r="J1616" s="11">
        <v>348.09</v>
      </c>
    </row>
    <row r="1617" spans="1:10" s="115" customFormat="1" ht="24" customHeight="1" x14ac:dyDescent="0.25">
      <c r="A1617" s="122" t="s">
        <v>201</v>
      </c>
      <c r="B1617" s="14" t="s">
        <v>226</v>
      </c>
      <c r="C1617" s="122" t="s">
        <v>52</v>
      </c>
      <c r="D1617" s="122" t="s">
        <v>227</v>
      </c>
      <c r="E1617" s="145" t="s">
        <v>204</v>
      </c>
      <c r="F1617" s="145"/>
      <c r="G1617" s="15" t="s">
        <v>205</v>
      </c>
      <c r="H1617" s="16">
        <v>1</v>
      </c>
      <c r="I1617" s="17">
        <v>20.02</v>
      </c>
      <c r="J1617" s="17">
        <v>20.02</v>
      </c>
    </row>
    <row r="1618" spans="1:10" s="115" customFormat="1" ht="36" customHeight="1" x14ac:dyDescent="0.25">
      <c r="A1618" s="120" t="s">
        <v>228</v>
      </c>
      <c r="B1618" s="21" t="s">
        <v>1878</v>
      </c>
      <c r="C1618" s="120" t="s">
        <v>232</v>
      </c>
      <c r="D1618" s="120" t="s">
        <v>1879</v>
      </c>
      <c r="E1618" s="144" t="s">
        <v>229</v>
      </c>
      <c r="F1618" s="144"/>
      <c r="G1618" s="22" t="s">
        <v>178</v>
      </c>
      <c r="H1618" s="23">
        <v>1</v>
      </c>
      <c r="I1618" s="24">
        <v>328.07</v>
      </c>
      <c r="J1618" s="24">
        <v>328.07</v>
      </c>
    </row>
    <row r="1619" spans="1:10" s="115" customFormat="1" x14ac:dyDescent="0.25">
      <c r="A1619" s="121"/>
      <c r="B1619" s="121"/>
      <c r="C1619" s="121"/>
      <c r="D1619" s="121"/>
      <c r="E1619" s="121" t="s">
        <v>212</v>
      </c>
      <c r="F1619" s="18">
        <v>7.2213057000000003</v>
      </c>
      <c r="G1619" s="121" t="s">
        <v>213</v>
      </c>
      <c r="H1619" s="18">
        <v>8.1</v>
      </c>
      <c r="I1619" s="121" t="s">
        <v>214</v>
      </c>
      <c r="J1619" s="18">
        <v>15.32</v>
      </c>
    </row>
    <row r="1620" spans="1:10" s="115" customFormat="1" x14ac:dyDescent="0.25">
      <c r="A1620" s="121"/>
      <c r="B1620" s="121"/>
      <c r="C1620" s="121"/>
      <c r="D1620" s="121"/>
      <c r="E1620" s="121" t="s">
        <v>215</v>
      </c>
      <c r="F1620" s="18">
        <v>76.19</v>
      </c>
      <c r="G1620" s="121"/>
      <c r="H1620" s="143" t="s">
        <v>216</v>
      </c>
      <c r="I1620" s="143"/>
      <c r="J1620" s="18">
        <v>424.28</v>
      </c>
    </row>
    <row r="1621" spans="1:10" s="115" customFormat="1" ht="30" customHeight="1" thickBot="1" x14ac:dyDescent="0.3">
      <c r="A1621" s="118"/>
      <c r="B1621" s="118"/>
      <c r="C1621" s="118"/>
      <c r="D1621" s="118"/>
      <c r="E1621" s="118"/>
      <c r="F1621" s="118"/>
      <c r="G1621" s="118" t="s">
        <v>217</v>
      </c>
      <c r="H1621" s="19">
        <v>1</v>
      </c>
      <c r="I1621" s="118" t="s">
        <v>218</v>
      </c>
      <c r="J1621" s="119">
        <v>424.28</v>
      </c>
    </row>
    <row r="1622" spans="1:10" s="115" customFormat="1" ht="0.9" customHeight="1" thickTop="1" x14ac:dyDescent="0.25">
      <c r="A1622" s="20"/>
      <c r="B1622" s="20"/>
      <c r="C1622" s="20"/>
      <c r="D1622" s="20"/>
      <c r="E1622" s="20"/>
      <c r="F1622" s="20"/>
      <c r="G1622" s="20"/>
      <c r="H1622" s="20"/>
      <c r="I1622" s="20"/>
      <c r="J1622" s="20"/>
    </row>
    <row r="1623" spans="1:10" s="115" customFormat="1" ht="18" customHeight="1" x14ac:dyDescent="0.25">
      <c r="A1623" s="116" t="s">
        <v>1782</v>
      </c>
      <c r="B1623" s="101" t="s">
        <v>33</v>
      </c>
      <c r="C1623" s="116" t="s">
        <v>34</v>
      </c>
      <c r="D1623" s="116" t="s">
        <v>5</v>
      </c>
      <c r="E1623" s="142" t="s">
        <v>198</v>
      </c>
      <c r="F1623" s="142"/>
      <c r="G1623" s="102" t="s">
        <v>35</v>
      </c>
      <c r="H1623" s="101" t="s">
        <v>36</v>
      </c>
      <c r="I1623" s="101" t="s">
        <v>37</v>
      </c>
      <c r="J1623" s="101" t="s">
        <v>6</v>
      </c>
    </row>
    <row r="1624" spans="1:10" s="115" customFormat="1" ht="48" customHeight="1" x14ac:dyDescent="0.25">
      <c r="A1624" s="123" t="s">
        <v>199</v>
      </c>
      <c r="B1624" s="9" t="s">
        <v>1783</v>
      </c>
      <c r="C1624" s="123" t="s">
        <v>52</v>
      </c>
      <c r="D1624" s="123" t="s">
        <v>1784</v>
      </c>
      <c r="E1624" s="146" t="s">
        <v>470</v>
      </c>
      <c r="F1624" s="146"/>
      <c r="G1624" s="10" t="s">
        <v>46</v>
      </c>
      <c r="H1624" s="13">
        <v>1</v>
      </c>
      <c r="I1624" s="11">
        <v>349.35</v>
      </c>
      <c r="J1624" s="11">
        <v>349.35</v>
      </c>
    </row>
    <row r="1625" spans="1:10" s="115" customFormat="1" ht="24" customHeight="1" x14ac:dyDescent="0.25">
      <c r="A1625" s="122" t="s">
        <v>201</v>
      </c>
      <c r="B1625" s="14" t="s">
        <v>308</v>
      </c>
      <c r="C1625" s="122" t="s">
        <v>52</v>
      </c>
      <c r="D1625" s="122" t="s">
        <v>309</v>
      </c>
      <c r="E1625" s="145" t="s">
        <v>204</v>
      </c>
      <c r="F1625" s="145"/>
      <c r="G1625" s="15" t="s">
        <v>205</v>
      </c>
      <c r="H1625" s="16">
        <v>0.1416</v>
      </c>
      <c r="I1625" s="17">
        <v>19.37</v>
      </c>
      <c r="J1625" s="17">
        <v>2.74</v>
      </c>
    </row>
    <row r="1626" spans="1:10" s="115" customFormat="1" ht="24" customHeight="1" x14ac:dyDescent="0.25">
      <c r="A1626" s="122" t="s">
        <v>201</v>
      </c>
      <c r="B1626" s="14" t="s">
        <v>314</v>
      </c>
      <c r="C1626" s="122" t="s">
        <v>52</v>
      </c>
      <c r="D1626" s="122" t="s">
        <v>315</v>
      </c>
      <c r="E1626" s="145" t="s">
        <v>204</v>
      </c>
      <c r="F1626" s="145"/>
      <c r="G1626" s="15" t="s">
        <v>205</v>
      </c>
      <c r="H1626" s="16">
        <v>0.1416</v>
      </c>
      <c r="I1626" s="17">
        <v>14.96</v>
      </c>
      <c r="J1626" s="17">
        <v>2.11</v>
      </c>
    </row>
    <row r="1627" spans="1:10" s="115" customFormat="1" ht="48" customHeight="1" x14ac:dyDescent="0.25">
      <c r="A1627" s="120" t="s">
        <v>228</v>
      </c>
      <c r="B1627" s="21" t="s">
        <v>1880</v>
      </c>
      <c r="C1627" s="120" t="s">
        <v>52</v>
      </c>
      <c r="D1627" s="120" t="s">
        <v>1881</v>
      </c>
      <c r="E1627" s="144" t="s">
        <v>229</v>
      </c>
      <c r="F1627" s="144"/>
      <c r="G1627" s="22" t="s">
        <v>46</v>
      </c>
      <c r="H1627" s="23">
        <v>1</v>
      </c>
      <c r="I1627" s="24">
        <v>344.5</v>
      </c>
      <c r="J1627" s="24">
        <v>344.5</v>
      </c>
    </row>
    <row r="1628" spans="1:10" s="115" customFormat="1" x14ac:dyDescent="0.25">
      <c r="A1628" s="121"/>
      <c r="B1628" s="121"/>
      <c r="C1628" s="121"/>
      <c r="D1628" s="121"/>
      <c r="E1628" s="121" t="s">
        <v>212</v>
      </c>
      <c r="F1628" s="18">
        <v>1.7204807918925289</v>
      </c>
      <c r="G1628" s="121" t="s">
        <v>213</v>
      </c>
      <c r="H1628" s="18">
        <v>1.93</v>
      </c>
      <c r="I1628" s="121" t="s">
        <v>214</v>
      </c>
      <c r="J1628" s="18">
        <v>3.65</v>
      </c>
    </row>
    <row r="1629" spans="1:10" s="115" customFormat="1" x14ac:dyDescent="0.25">
      <c r="A1629" s="121"/>
      <c r="B1629" s="121"/>
      <c r="C1629" s="121"/>
      <c r="D1629" s="121"/>
      <c r="E1629" s="121" t="s">
        <v>215</v>
      </c>
      <c r="F1629" s="18">
        <v>76.47</v>
      </c>
      <c r="G1629" s="121"/>
      <c r="H1629" s="143" t="s">
        <v>216</v>
      </c>
      <c r="I1629" s="143"/>
      <c r="J1629" s="18">
        <v>425.82</v>
      </c>
    </row>
    <row r="1630" spans="1:10" s="115" customFormat="1" ht="30" customHeight="1" thickBot="1" x14ac:dyDescent="0.3">
      <c r="A1630" s="118"/>
      <c r="B1630" s="118"/>
      <c r="C1630" s="118"/>
      <c r="D1630" s="118"/>
      <c r="E1630" s="118"/>
      <c r="F1630" s="118"/>
      <c r="G1630" s="118" t="s">
        <v>217</v>
      </c>
      <c r="H1630" s="19">
        <v>6</v>
      </c>
      <c r="I1630" s="118" t="s">
        <v>218</v>
      </c>
      <c r="J1630" s="119">
        <v>2554.92</v>
      </c>
    </row>
    <row r="1631" spans="1:10" s="115" customFormat="1" ht="0.9" customHeight="1" thickTop="1" x14ac:dyDescent="0.25">
      <c r="A1631" s="20"/>
      <c r="B1631" s="20"/>
      <c r="C1631" s="20"/>
      <c r="D1631" s="20"/>
      <c r="E1631" s="20"/>
      <c r="F1631" s="20"/>
      <c r="G1631" s="20"/>
      <c r="H1631" s="20"/>
      <c r="I1631" s="20"/>
      <c r="J1631" s="20"/>
    </row>
    <row r="1632" spans="1:10" s="115" customFormat="1" ht="18" customHeight="1" x14ac:dyDescent="0.25">
      <c r="A1632" s="116" t="s">
        <v>1785</v>
      </c>
      <c r="B1632" s="101" t="s">
        <v>33</v>
      </c>
      <c r="C1632" s="116" t="s">
        <v>34</v>
      </c>
      <c r="D1632" s="116" t="s">
        <v>5</v>
      </c>
      <c r="E1632" s="142" t="s">
        <v>198</v>
      </c>
      <c r="F1632" s="142"/>
      <c r="G1632" s="102" t="s">
        <v>35</v>
      </c>
      <c r="H1632" s="101" t="s">
        <v>36</v>
      </c>
      <c r="I1632" s="101" t="s">
        <v>37</v>
      </c>
      <c r="J1632" s="101" t="s">
        <v>6</v>
      </c>
    </row>
    <row r="1633" spans="1:10" s="115" customFormat="1" ht="60" customHeight="1" x14ac:dyDescent="0.25">
      <c r="A1633" s="123" t="s">
        <v>199</v>
      </c>
      <c r="B1633" s="9" t="s">
        <v>1786</v>
      </c>
      <c r="C1633" s="123" t="s">
        <v>52</v>
      </c>
      <c r="D1633" s="123" t="s">
        <v>1787</v>
      </c>
      <c r="E1633" s="146" t="s">
        <v>303</v>
      </c>
      <c r="F1633" s="146"/>
      <c r="G1633" s="10" t="s">
        <v>46</v>
      </c>
      <c r="H1633" s="13">
        <v>1</v>
      </c>
      <c r="I1633" s="11">
        <v>79.099999999999994</v>
      </c>
      <c r="J1633" s="11">
        <v>79.099999999999994</v>
      </c>
    </row>
    <row r="1634" spans="1:10" s="115" customFormat="1" ht="24" customHeight="1" x14ac:dyDescent="0.25">
      <c r="A1634" s="122" t="s">
        <v>201</v>
      </c>
      <c r="B1634" s="14" t="s">
        <v>308</v>
      </c>
      <c r="C1634" s="122" t="s">
        <v>52</v>
      </c>
      <c r="D1634" s="122" t="s">
        <v>309</v>
      </c>
      <c r="E1634" s="145" t="s">
        <v>204</v>
      </c>
      <c r="F1634" s="145"/>
      <c r="G1634" s="15" t="s">
        <v>205</v>
      </c>
      <c r="H1634" s="16">
        <v>0.52200000000000002</v>
      </c>
      <c r="I1634" s="17">
        <v>19.37</v>
      </c>
      <c r="J1634" s="17">
        <v>10.11</v>
      </c>
    </row>
    <row r="1635" spans="1:10" s="115" customFormat="1" ht="24" customHeight="1" x14ac:dyDescent="0.25">
      <c r="A1635" s="122" t="s">
        <v>201</v>
      </c>
      <c r="B1635" s="14" t="s">
        <v>314</v>
      </c>
      <c r="C1635" s="122" t="s">
        <v>52</v>
      </c>
      <c r="D1635" s="122" t="s">
        <v>315</v>
      </c>
      <c r="E1635" s="145" t="s">
        <v>204</v>
      </c>
      <c r="F1635" s="145"/>
      <c r="G1635" s="15" t="s">
        <v>205</v>
      </c>
      <c r="H1635" s="16">
        <v>0.52200000000000002</v>
      </c>
      <c r="I1635" s="17">
        <v>14.96</v>
      </c>
      <c r="J1635" s="17">
        <v>7.8</v>
      </c>
    </row>
    <row r="1636" spans="1:10" s="115" customFormat="1" ht="24" customHeight="1" x14ac:dyDescent="0.25">
      <c r="A1636" s="120" t="s">
        <v>228</v>
      </c>
      <c r="B1636" s="21" t="s">
        <v>1882</v>
      </c>
      <c r="C1636" s="120" t="s">
        <v>52</v>
      </c>
      <c r="D1636" s="120" t="s">
        <v>1883</v>
      </c>
      <c r="E1636" s="144" t="s">
        <v>229</v>
      </c>
      <c r="F1636" s="144"/>
      <c r="G1636" s="22" t="s">
        <v>46</v>
      </c>
      <c r="H1636" s="23">
        <v>1</v>
      </c>
      <c r="I1636" s="24">
        <v>60.78</v>
      </c>
      <c r="J1636" s="24">
        <v>60.78</v>
      </c>
    </row>
    <row r="1637" spans="1:10" s="115" customFormat="1" ht="24" customHeight="1" x14ac:dyDescent="0.25">
      <c r="A1637" s="120" t="s">
        <v>228</v>
      </c>
      <c r="B1637" s="21" t="s">
        <v>316</v>
      </c>
      <c r="C1637" s="120" t="s">
        <v>52</v>
      </c>
      <c r="D1637" s="120" t="s">
        <v>317</v>
      </c>
      <c r="E1637" s="144" t="s">
        <v>229</v>
      </c>
      <c r="F1637" s="144"/>
      <c r="G1637" s="22" t="s">
        <v>46</v>
      </c>
      <c r="H1637" s="23">
        <v>2.7E-2</v>
      </c>
      <c r="I1637" s="24">
        <v>12.9</v>
      </c>
      <c r="J1637" s="24">
        <v>0.34</v>
      </c>
    </row>
    <row r="1638" spans="1:10" s="115" customFormat="1" ht="24" customHeight="1" x14ac:dyDescent="0.25">
      <c r="A1638" s="120" t="s">
        <v>228</v>
      </c>
      <c r="B1638" s="21" t="s">
        <v>1884</v>
      </c>
      <c r="C1638" s="120" t="s">
        <v>52</v>
      </c>
      <c r="D1638" s="120" t="s">
        <v>1885</v>
      </c>
      <c r="E1638" s="144" t="s">
        <v>229</v>
      </c>
      <c r="F1638" s="144"/>
      <c r="G1638" s="22" t="s">
        <v>270</v>
      </c>
      <c r="H1638" s="23">
        <v>3.0000000000000001E-3</v>
      </c>
      <c r="I1638" s="24">
        <v>26.25</v>
      </c>
      <c r="J1638" s="24">
        <v>7.0000000000000007E-2</v>
      </c>
    </row>
    <row r="1639" spans="1:10" s="115" customFormat="1" x14ac:dyDescent="0.25">
      <c r="A1639" s="121"/>
      <c r="B1639" s="121"/>
      <c r="C1639" s="121"/>
      <c r="D1639" s="121"/>
      <c r="E1639" s="121" t="s">
        <v>212</v>
      </c>
      <c r="F1639" s="18">
        <v>6.3539948149893943</v>
      </c>
      <c r="G1639" s="121" t="s">
        <v>213</v>
      </c>
      <c r="H1639" s="18">
        <v>7.13</v>
      </c>
      <c r="I1639" s="121" t="s">
        <v>214</v>
      </c>
      <c r="J1639" s="18">
        <v>13.48</v>
      </c>
    </row>
    <row r="1640" spans="1:10" s="115" customFormat="1" x14ac:dyDescent="0.25">
      <c r="A1640" s="121"/>
      <c r="B1640" s="121"/>
      <c r="C1640" s="121"/>
      <c r="D1640" s="121"/>
      <c r="E1640" s="121" t="s">
        <v>215</v>
      </c>
      <c r="F1640" s="18">
        <v>17.309999999999999</v>
      </c>
      <c r="G1640" s="121"/>
      <c r="H1640" s="143" t="s">
        <v>216</v>
      </c>
      <c r="I1640" s="143"/>
      <c r="J1640" s="18">
        <v>96.41</v>
      </c>
    </row>
    <row r="1641" spans="1:10" s="115" customFormat="1" ht="30" customHeight="1" thickBot="1" x14ac:dyDescent="0.3">
      <c r="A1641" s="118"/>
      <c r="B1641" s="118"/>
      <c r="C1641" s="118"/>
      <c r="D1641" s="118"/>
      <c r="E1641" s="118"/>
      <c r="F1641" s="118"/>
      <c r="G1641" s="118" t="s">
        <v>217</v>
      </c>
      <c r="H1641" s="19">
        <v>19</v>
      </c>
      <c r="I1641" s="118" t="s">
        <v>218</v>
      </c>
      <c r="J1641" s="119">
        <v>1831.79</v>
      </c>
    </row>
    <row r="1642" spans="1:10" s="115" customFormat="1" ht="0.9" customHeight="1" thickTop="1" x14ac:dyDescent="0.25">
      <c r="A1642" s="20"/>
      <c r="B1642" s="20"/>
      <c r="C1642" s="20"/>
      <c r="D1642" s="20"/>
      <c r="E1642" s="20"/>
      <c r="F1642" s="20"/>
      <c r="G1642" s="20"/>
      <c r="H1642" s="20"/>
      <c r="I1642" s="20"/>
      <c r="J1642" s="20"/>
    </row>
    <row r="1643" spans="1:10" s="115" customFormat="1" ht="18" customHeight="1" x14ac:dyDescent="0.25">
      <c r="A1643" s="116" t="s">
        <v>2136</v>
      </c>
      <c r="B1643" s="101" t="s">
        <v>33</v>
      </c>
      <c r="C1643" s="116" t="s">
        <v>34</v>
      </c>
      <c r="D1643" s="116" t="s">
        <v>5</v>
      </c>
      <c r="E1643" s="142" t="s">
        <v>198</v>
      </c>
      <c r="F1643" s="142"/>
      <c r="G1643" s="102" t="s">
        <v>35</v>
      </c>
      <c r="H1643" s="101" t="s">
        <v>36</v>
      </c>
      <c r="I1643" s="101" t="s">
        <v>37</v>
      </c>
      <c r="J1643" s="101" t="s">
        <v>6</v>
      </c>
    </row>
    <row r="1644" spans="1:10" s="115" customFormat="1" ht="48" customHeight="1" x14ac:dyDescent="0.25">
      <c r="A1644" s="123" t="s">
        <v>199</v>
      </c>
      <c r="B1644" s="9" t="s">
        <v>1768</v>
      </c>
      <c r="C1644" s="123" t="s">
        <v>40</v>
      </c>
      <c r="D1644" s="123" t="s">
        <v>1769</v>
      </c>
      <c r="E1644" s="146" t="s">
        <v>470</v>
      </c>
      <c r="F1644" s="146"/>
      <c r="G1644" s="10" t="s">
        <v>768</v>
      </c>
      <c r="H1644" s="13">
        <v>1</v>
      </c>
      <c r="I1644" s="11">
        <v>673.03</v>
      </c>
      <c r="J1644" s="11">
        <v>673.03</v>
      </c>
    </row>
    <row r="1645" spans="1:10" s="115" customFormat="1" ht="24" customHeight="1" x14ac:dyDescent="0.25">
      <c r="A1645" s="122" t="s">
        <v>201</v>
      </c>
      <c r="B1645" s="14" t="s">
        <v>812</v>
      </c>
      <c r="C1645" s="122" t="s">
        <v>52</v>
      </c>
      <c r="D1645" s="122" t="s">
        <v>813</v>
      </c>
      <c r="E1645" s="145" t="s">
        <v>285</v>
      </c>
      <c r="F1645" s="145"/>
      <c r="G1645" s="15" t="s">
        <v>58</v>
      </c>
      <c r="H1645" s="16">
        <v>0.16800000000000001</v>
      </c>
      <c r="I1645" s="17">
        <v>60.72</v>
      </c>
      <c r="J1645" s="17">
        <v>10.199999999999999</v>
      </c>
    </row>
    <row r="1646" spans="1:10" s="115" customFormat="1" ht="36" customHeight="1" x14ac:dyDescent="0.25">
      <c r="A1646" s="122" t="s">
        <v>201</v>
      </c>
      <c r="B1646" s="14" t="s">
        <v>1862</v>
      </c>
      <c r="C1646" s="122" t="s">
        <v>52</v>
      </c>
      <c r="D1646" s="122" t="s">
        <v>1863</v>
      </c>
      <c r="E1646" s="145" t="s">
        <v>290</v>
      </c>
      <c r="F1646" s="145"/>
      <c r="G1646" s="15" t="s">
        <v>44</v>
      </c>
      <c r="H1646" s="16">
        <v>0.84</v>
      </c>
      <c r="I1646" s="17">
        <v>116.25</v>
      </c>
      <c r="J1646" s="17">
        <v>97.65</v>
      </c>
    </row>
    <row r="1647" spans="1:10" s="115" customFormat="1" ht="36" customHeight="1" x14ac:dyDescent="0.25">
      <c r="A1647" s="122" t="s">
        <v>201</v>
      </c>
      <c r="B1647" s="14" t="s">
        <v>1864</v>
      </c>
      <c r="C1647" s="122" t="s">
        <v>52</v>
      </c>
      <c r="D1647" s="122" t="s">
        <v>1865</v>
      </c>
      <c r="E1647" s="145" t="s">
        <v>293</v>
      </c>
      <c r="F1647" s="145"/>
      <c r="G1647" s="15" t="s">
        <v>44</v>
      </c>
      <c r="H1647" s="16">
        <v>0.7</v>
      </c>
      <c r="I1647" s="17">
        <v>3.64</v>
      </c>
      <c r="J1647" s="17">
        <v>2.54</v>
      </c>
    </row>
    <row r="1648" spans="1:10" s="115" customFormat="1" ht="60" customHeight="1" x14ac:dyDescent="0.25">
      <c r="A1648" s="122" t="s">
        <v>201</v>
      </c>
      <c r="B1648" s="14" t="s">
        <v>1866</v>
      </c>
      <c r="C1648" s="122" t="s">
        <v>52</v>
      </c>
      <c r="D1648" s="122" t="s">
        <v>1867</v>
      </c>
      <c r="E1648" s="145" t="s">
        <v>293</v>
      </c>
      <c r="F1648" s="145"/>
      <c r="G1648" s="15" t="s">
        <v>44</v>
      </c>
      <c r="H1648" s="16">
        <v>0.7</v>
      </c>
      <c r="I1648" s="17">
        <v>22.55</v>
      </c>
      <c r="J1648" s="17">
        <v>15.78</v>
      </c>
    </row>
    <row r="1649" spans="1:10" s="115" customFormat="1" ht="24" customHeight="1" x14ac:dyDescent="0.25">
      <c r="A1649" s="120" t="s">
        <v>228</v>
      </c>
      <c r="B1649" s="21" t="s">
        <v>497</v>
      </c>
      <c r="C1649" s="120" t="s">
        <v>52</v>
      </c>
      <c r="D1649" s="120" t="s">
        <v>498</v>
      </c>
      <c r="E1649" s="144" t="s">
        <v>229</v>
      </c>
      <c r="F1649" s="144"/>
      <c r="G1649" s="22" t="s">
        <v>58</v>
      </c>
      <c r="H1649" s="23">
        <v>2.4E-2</v>
      </c>
      <c r="I1649" s="24">
        <v>76.319999999999993</v>
      </c>
      <c r="J1649" s="24">
        <v>1.83</v>
      </c>
    </row>
    <row r="1650" spans="1:10" s="115" customFormat="1" ht="24" customHeight="1" x14ac:dyDescent="0.25">
      <c r="A1650" s="120" t="s">
        <v>228</v>
      </c>
      <c r="B1650" s="21" t="s">
        <v>1868</v>
      </c>
      <c r="C1650" s="120" t="s">
        <v>232</v>
      </c>
      <c r="D1650" s="120" t="s">
        <v>1869</v>
      </c>
      <c r="E1650" s="144" t="s">
        <v>229</v>
      </c>
      <c r="F1650" s="144"/>
      <c r="G1650" s="22" t="s">
        <v>178</v>
      </c>
      <c r="H1650" s="23">
        <v>1</v>
      </c>
      <c r="I1650" s="24">
        <v>44.26</v>
      </c>
      <c r="J1650" s="24">
        <v>44.26</v>
      </c>
    </row>
    <row r="1651" spans="1:10" s="115" customFormat="1" ht="24" customHeight="1" x14ac:dyDescent="0.25">
      <c r="A1651" s="120" t="s">
        <v>228</v>
      </c>
      <c r="B1651" s="21" t="s">
        <v>1870</v>
      </c>
      <c r="C1651" s="120" t="s">
        <v>232</v>
      </c>
      <c r="D1651" s="120" t="s">
        <v>1871</v>
      </c>
      <c r="E1651" s="144" t="s">
        <v>229</v>
      </c>
      <c r="F1651" s="144"/>
      <c r="G1651" s="22" t="s">
        <v>178</v>
      </c>
      <c r="H1651" s="23">
        <v>1</v>
      </c>
      <c r="I1651" s="24">
        <v>358.27</v>
      </c>
      <c r="J1651" s="24">
        <v>358.27</v>
      </c>
    </row>
    <row r="1652" spans="1:10" s="115" customFormat="1" ht="48" customHeight="1" x14ac:dyDescent="0.25">
      <c r="A1652" s="120" t="s">
        <v>228</v>
      </c>
      <c r="B1652" s="21" t="s">
        <v>1872</v>
      </c>
      <c r="C1652" s="120" t="s">
        <v>52</v>
      </c>
      <c r="D1652" s="120" t="s">
        <v>1873</v>
      </c>
      <c r="E1652" s="144" t="s">
        <v>229</v>
      </c>
      <c r="F1652" s="144"/>
      <c r="G1652" s="22" t="s">
        <v>46</v>
      </c>
      <c r="H1652" s="23">
        <v>1</v>
      </c>
      <c r="I1652" s="24">
        <v>142.5</v>
      </c>
      <c r="J1652" s="24">
        <v>142.5</v>
      </c>
    </row>
    <row r="1653" spans="1:10" s="115" customFormat="1" x14ac:dyDescent="0.25">
      <c r="A1653" s="121"/>
      <c r="B1653" s="121"/>
      <c r="C1653" s="121"/>
      <c r="D1653" s="121"/>
      <c r="E1653" s="121" t="s">
        <v>212</v>
      </c>
      <c r="F1653" s="18">
        <v>24.15743577657318</v>
      </c>
      <c r="G1653" s="121" t="s">
        <v>213</v>
      </c>
      <c r="H1653" s="18">
        <v>27.09</v>
      </c>
      <c r="I1653" s="121" t="s">
        <v>214</v>
      </c>
      <c r="J1653" s="18">
        <v>51.25</v>
      </c>
    </row>
    <row r="1654" spans="1:10" s="115" customFormat="1" x14ac:dyDescent="0.25">
      <c r="A1654" s="121"/>
      <c r="B1654" s="121"/>
      <c r="C1654" s="121"/>
      <c r="D1654" s="121"/>
      <c r="E1654" s="121" t="s">
        <v>215</v>
      </c>
      <c r="F1654" s="18">
        <v>147.32</v>
      </c>
      <c r="G1654" s="121"/>
      <c r="H1654" s="143" t="s">
        <v>216</v>
      </c>
      <c r="I1654" s="143"/>
      <c r="J1654" s="18">
        <v>820.35</v>
      </c>
    </row>
    <row r="1655" spans="1:10" s="115" customFormat="1" ht="30" customHeight="1" thickBot="1" x14ac:dyDescent="0.3">
      <c r="A1655" s="118"/>
      <c r="B1655" s="118"/>
      <c r="C1655" s="118"/>
      <c r="D1655" s="118"/>
      <c r="E1655" s="118"/>
      <c r="F1655" s="118"/>
      <c r="G1655" s="118" t="s">
        <v>217</v>
      </c>
      <c r="H1655" s="19">
        <v>1</v>
      </c>
      <c r="I1655" s="118" t="s">
        <v>218</v>
      </c>
      <c r="J1655" s="119">
        <v>820.35</v>
      </c>
    </row>
    <row r="1656" spans="1:10" s="115" customFormat="1" ht="0.9" customHeight="1" thickTop="1" x14ac:dyDescent="0.25">
      <c r="A1656" s="20"/>
      <c r="B1656" s="20"/>
      <c r="C1656" s="20"/>
      <c r="D1656" s="20"/>
      <c r="E1656" s="20"/>
      <c r="F1656" s="20"/>
      <c r="G1656" s="20"/>
      <c r="H1656" s="20"/>
      <c r="I1656" s="20"/>
      <c r="J1656" s="20"/>
    </row>
    <row r="1657" spans="1:10" s="115" customFormat="1" ht="24" customHeight="1" x14ac:dyDescent="0.25">
      <c r="A1657" s="117" t="s">
        <v>29</v>
      </c>
      <c r="B1657" s="117"/>
      <c r="C1657" s="117"/>
      <c r="D1657" s="117" t="s">
        <v>30</v>
      </c>
      <c r="E1657" s="117"/>
      <c r="F1657" s="139"/>
      <c r="G1657" s="139"/>
      <c r="H1657" s="5"/>
      <c r="I1657" s="117"/>
      <c r="J1657" s="6">
        <v>63089.61</v>
      </c>
    </row>
    <row r="1658" spans="1:10" s="115" customFormat="1" ht="18" customHeight="1" x14ac:dyDescent="0.25">
      <c r="A1658" s="116" t="s">
        <v>995</v>
      </c>
      <c r="B1658" s="101" t="s">
        <v>33</v>
      </c>
      <c r="C1658" s="116" t="s">
        <v>34</v>
      </c>
      <c r="D1658" s="116" t="s">
        <v>5</v>
      </c>
      <c r="E1658" s="142" t="s">
        <v>198</v>
      </c>
      <c r="F1658" s="142"/>
      <c r="G1658" s="102" t="s">
        <v>35</v>
      </c>
      <c r="H1658" s="101" t="s">
        <v>36</v>
      </c>
      <c r="I1658" s="101" t="s">
        <v>37</v>
      </c>
      <c r="J1658" s="101" t="s">
        <v>6</v>
      </c>
    </row>
    <row r="1659" spans="1:10" s="115" customFormat="1" ht="24" customHeight="1" x14ac:dyDescent="0.25">
      <c r="A1659" s="123" t="s">
        <v>199</v>
      </c>
      <c r="B1659" s="9" t="s">
        <v>189</v>
      </c>
      <c r="C1659" s="123" t="s">
        <v>52</v>
      </c>
      <c r="D1659" s="123" t="s">
        <v>190</v>
      </c>
      <c r="E1659" s="146" t="s">
        <v>477</v>
      </c>
      <c r="F1659" s="146"/>
      <c r="G1659" s="10" t="s">
        <v>44</v>
      </c>
      <c r="H1659" s="13">
        <v>1</v>
      </c>
      <c r="I1659" s="11">
        <v>10.75</v>
      </c>
      <c r="J1659" s="11">
        <v>10.75</v>
      </c>
    </row>
    <row r="1660" spans="1:10" s="115" customFormat="1" ht="24" customHeight="1" x14ac:dyDescent="0.25">
      <c r="A1660" s="122" t="s">
        <v>201</v>
      </c>
      <c r="B1660" s="14" t="s">
        <v>224</v>
      </c>
      <c r="C1660" s="122" t="s">
        <v>52</v>
      </c>
      <c r="D1660" s="122" t="s">
        <v>225</v>
      </c>
      <c r="E1660" s="145" t="s">
        <v>204</v>
      </c>
      <c r="F1660" s="145"/>
      <c r="G1660" s="15" t="s">
        <v>205</v>
      </c>
      <c r="H1660" s="16">
        <v>6.9000000000000006E-2</v>
      </c>
      <c r="I1660" s="17">
        <v>15.35</v>
      </c>
      <c r="J1660" s="17">
        <v>1.05</v>
      </c>
    </row>
    <row r="1661" spans="1:10" s="115" customFormat="1" ht="24" customHeight="1" x14ac:dyDescent="0.25">
      <c r="A1661" s="122" t="s">
        <v>201</v>
      </c>
      <c r="B1661" s="14" t="s">
        <v>478</v>
      </c>
      <c r="C1661" s="122" t="s">
        <v>52</v>
      </c>
      <c r="D1661" s="122" t="s">
        <v>479</v>
      </c>
      <c r="E1661" s="145" t="s">
        <v>204</v>
      </c>
      <c r="F1661" s="145"/>
      <c r="G1661" s="15" t="s">
        <v>205</v>
      </c>
      <c r="H1661" s="16">
        <v>0.187</v>
      </c>
      <c r="I1661" s="17">
        <v>20.85</v>
      </c>
      <c r="J1661" s="17">
        <v>3.89</v>
      </c>
    </row>
    <row r="1662" spans="1:10" s="115" customFormat="1" ht="24" customHeight="1" x14ac:dyDescent="0.25">
      <c r="A1662" s="120" t="s">
        <v>228</v>
      </c>
      <c r="B1662" s="21" t="s">
        <v>268</v>
      </c>
      <c r="C1662" s="120" t="s">
        <v>52</v>
      </c>
      <c r="D1662" s="120" t="s">
        <v>269</v>
      </c>
      <c r="E1662" s="144" t="s">
        <v>229</v>
      </c>
      <c r="F1662" s="144"/>
      <c r="G1662" s="22" t="s">
        <v>270</v>
      </c>
      <c r="H1662" s="23">
        <v>0.33</v>
      </c>
      <c r="I1662" s="24">
        <v>17.61</v>
      </c>
      <c r="J1662" s="24">
        <v>5.81</v>
      </c>
    </row>
    <row r="1663" spans="1:10" s="115" customFormat="1" x14ac:dyDescent="0.25">
      <c r="A1663" s="121"/>
      <c r="B1663" s="121"/>
      <c r="C1663" s="121"/>
      <c r="D1663" s="121"/>
      <c r="E1663" s="121" t="s">
        <v>212</v>
      </c>
      <c r="F1663" s="18">
        <v>1.6733443318406787</v>
      </c>
      <c r="G1663" s="121" t="s">
        <v>213</v>
      </c>
      <c r="H1663" s="18">
        <v>1.88</v>
      </c>
      <c r="I1663" s="121" t="s">
        <v>214</v>
      </c>
      <c r="J1663" s="18">
        <v>3.55</v>
      </c>
    </row>
    <row r="1664" spans="1:10" s="115" customFormat="1" x14ac:dyDescent="0.25">
      <c r="A1664" s="121"/>
      <c r="B1664" s="121"/>
      <c r="C1664" s="121"/>
      <c r="D1664" s="121"/>
      <c r="E1664" s="121" t="s">
        <v>215</v>
      </c>
      <c r="F1664" s="18">
        <v>2.35</v>
      </c>
      <c r="G1664" s="121"/>
      <c r="H1664" s="143" t="s">
        <v>216</v>
      </c>
      <c r="I1664" s="143"/>
      <c r="J1664" s="18">
        <v>13.1</v>
      </c>
    </row>
    <row r="1665" spans="1:10" s="115" customFormat="1" ht="30" customHeight="1" thickBot="1" x14ac:dyDescent="0.3">
      <c r="A1665" s="118"/>
      <c r="B1665" s="118"/>
      <c r="C1665" s="118"/>
      <c r="D1665" s="118"/>
      <c r="E1665" s="118"/>
      <c r="F1665" s="118"/>
      <c r="G1665" s="118" t="s">
        <v>217</v>
      </c>
      <c r="H1665" s="19">
        <v>1580.97</v>
      </c>
      <c r="I1665" s="118" t="s">
        <v>218</v>
      </c>
      <c r="J1665" s="119">
        <v>20710.7</v>
      </c>
    </row>
    <row r="1666" spans="1:10" s="115" customFormat="1" ht="0.9" customHeight="1" thickTop="1" x14ac:dyDescent="0.25">
      <c r="A1666" s="20"/>
      <c r="B1666" s="20"/>
      <c r="C1666" s="20"/>
      <c r="D1666" s="20"/>
      <c r="E1666" s="20"/>
      <c r="F1666" s="20"/>
      <c r="G1666" s="20"/>
      <c r="H1666" s="20"/>
      <c r="I1666" s="20"/>
      <c r="J1666" s="20"/>
    </row>
    <row r="1667" spans="1:10" s="115" customFormat="1" ht="18" customHeight="1" x14ac:dyDescent="0.25">
      <c r="A1667" s="116" t="s">
        <v>996</v>
      </c>
      <c r="B1667" s="101" t="s">
        <v>33</v>
      </c>
      <c r="C1667" s="116" t="s">
        <v>34</v>
      </c>
      <c r="D1667" s="116" t="s">
        <v>5</v>
      </c>
      <c r="E1667" s="142" t="s">
        <v>198</v>
      </c>
      <c r="F1667" s="142"/>
      <c r="G1667" s="102" t="s">
        <v>35</v>
      </c>
      <c r="H1667" s="101" t="s">
        <v>36</v>
      </c>
      <c r="I1667" s="101" t="s">
        <v>37</v>
      </c>
      <c r="J1667" s="101" t="s">
        <v>6</v>
      </c>
    </row>
    <row r="1668" spans="1:10" s="115" customFormat="1" ht="24" customHeight="1" x14ac:dyDescent="0.25">
      <c r="A1668" s="123" t="s">
        <v>199</v>
      </c>
      <c r="B1668" s="9" t="s">
        <v>189</v>
      </c>
      <c r="C1668" s="123" t="s">
        <v>52</v>
      </c>
      <c r="D1668" s="123" t="s">
        <v>190</v>
      </c>
      <c r="E1668" s="146" t="s">
        <v>477</v>
      </c>
      <c r="F1668" s="146"/>
      <c r="G1668" s="10" t="s">
        <v>44</v>
      </c>
      <c r="H1668" s="13">
        <v>1</v>
      </c>
      <c r="I1668" s="11">
        <v>10.75</v>
      </c>
      <c r="J1668" s="11">
        <v>10.75</v>
      </c>
    </row>
    <row r="1669" spans="1:10" s="115" customFormat="1" ht="24" customHeight="1" x14ac:dyDescent="0.25">
      <c r="A1669" s="122" t="s">
        <v>201</v>
      </c>
      <c r="B1669" s="14" t="s">
        <v>224</v>
      </c>
      <c r="C1669" s="122" t="s">
        <v>52</v>
      </c>
      <c r="D1669" s="122" t="s">
        <v>225</v>
      </c>
      <c r="E1669" s="145" t="s">
        <v>204</v>
      </c>
      <c r="F1669" s="145"/>
      <c r="G1669" s="15" t="s">
        <v>205</v>
      </c>
      <c r="H1669" s="16">
        <v>6.9000000000000006E-2</v>
      </c>
      <c r="I1669" s="17">
        <v>15.35</v>
      </c>
      <c r="J1669" s="17">
        <v>1.05</v>
      </c>
    </row>
    <row r="1670" spans="1:10" s="115" customFormat="1" ht="24" customHeight="1" x14ac:dyDescent="0.25">
      <c r="A1670" s="122" t="s">
        <v>201</v>
      </c>
      <c r="B1670" s="14" t="s">
        <v>478</v>
      </c>
      <c r="C1670" s="122" t="s">
        <v>52</v>
      </c>
      <c r="D1670" s="122" t="s">
        <v>479</v>
      </c>
      <c r="E1670" s="145" t="s">
        <v>204</v>
      </c>
      <c r="F1670" s="145"/>
      <c r="G1670" s="15" t="s">
        <v>205</v>
      </c>
      <c r="H1670" s="16">
        <v>0.187</v>
      </c>
      <c r="I1670" s="17">
        <v>20.85</v>
      </c>
      <c r="J1670" s="17">
        <v>3.89</v>
      </c>
    </row>
    <row r="1671" spans="1:10" s="115" customFormat="1" ht="24" customHeight="1" x14ac:dyDescent="0.25">
      <c r="A1671" s="120" t="s">
        <v>228</v>
      </c>
      <c r="B1671" s="21" t="s">
        <v>268</v>
      </c>
      <c r="C1671" s="120" t="s">
        <v>52</v>
      </c>
      <c r="D1671" s="120" t="s">
        <v>269</v>
      </c>
      <c r="E1671" s="144" t="s">
        <v>229</v>
      </c>
      <c r="F1671" s="144"/>
      <c r="G1671" s="22" t="s">
        <v>270</v>
      </c>
      <c r="H1671" s="23">
        <v>0.33</v>
      </c>
      <c r="I1671" s="24">
        <v>17.61</v>
      </c>
      <c r="J1671" s="24">
        <v>5.81</v>
      </c>
    </row>
    <row r="1672" spans="1:10" s="115" customFormat="1" x14ac:dyDescent="0.25">
      <c r="A1672" s="121"/>
      <c r="B1672" s="121"/>
      <c r="C1672" s="121"/>
      <c r="D1672" s="121"/>
      <c r="E1672" s="121" t="s">
        <v>212</v>
      </c>
      <c r="F1672" s="18">
        <v>1.6733443318406787</v>
      </c>
      <c r="G1672" s="121" t="s">
        <v>213</v>
      </c>
      <c r="H1672" s="18">
        <v>1.88</v>
      </c>
      <c r="I1672" s="121" t="s">
        <v>214</v>
      </c>
      <c r="J1672" s="18">
        <v>3.55</v>
      </c>
    </row>
    <row r="1673" spans="1:10" s="115" customFormat="1" x14ac:dyDescent="0.25">
      <c r="A1673" s="121"/>
      <c r="B1673" s="121"/>
      <c r="C1673" s="121"/>
      <c r="D1673" s="121"/>
      <c r="E1673" s="121" t="s">
        <v>215</v>
      </c>
      <c r="F1673" s="18">
        <v>2.35</v>
      </c>
      <c r="G1673" s="121"/>
      <c r="H1673" s="143" t="s">
        <v>216</v>
      </c>
      <c r="I1673" s="143"/>
      <c r="J1673" s="18">
        <v>13.1</v>
      </c>
    </row>
    <row r="1674" spans="1:10" s="115" customFormat="1" ht="30" customHeight="1" thickBot="1" x14ac:dyDescent="0.3">
      <c r="A1674" s="118"/>
      <c r="B1674" s="118"/>
      <c r="C1674" s="118"/>
      <c r="D1674" s="118"/>
      <c r="E1674" s="118"/>
      <c r="F1674" s="118"/>
      <c r="G1674" s="118" t="s">
        <v>217</v>
      </c>
      <c r="H1674" s="19">
        <v>574.17999999999995</v>
      </c>
      <c r="I1674" s="118" t="s">
        <v>218</v>
      </c>
      <c r="J1674" s="119">
        <v>7521.75</v>
      </c>
    </row>
    <row r="1675" spans="1:10" s="115" customFormat="1" ht="0.9" customHeight="1" thickTop="1" x14ac:dyDescent="0.25">
      <c r="A1675" s="20"/>
      <c r="B1675" s="20"/>
      <c r="C1675" s="20"/>
      <c r="D1675" s="20"/>
      <c r="E1675" s="20"/>
      <c r="F1675" s="20"/>
      <c r="G1675" s="20"/>
      <c r="H1675" s="20"/>
      <c r="I1675" s="20"/>
      <c r="J1675" s="20"/>
    </row>
    <row r="1676" spans="1:10" s="115" customFormat="1" ht="18" customHeight="1" x14ac:dyDescent="0.25">
      <c r="A1676" s="116" t="s">
        <v>997</v>
      </c>
      <c r="B1676" s="101" t="s">
        <v>33</v>
      </c>
      <c r="C1676" s="116" t="s">
        <v>34</v>
      </c>
      <c r="D1676" s="116" t="s">
        <v>5</v>
      </c>
      <c r="E1676" s="142" t="s">
        <v>198</v>
      </c>
      <c r="F1676" s="142"/>
      <c r="G1676" s="102" t="s">
        <v>35</v>
      </c>
      <c r="H1676" s="101" t="s">
        <v>36</v>
      </c>
      <c r="I1676" s="101" t="s">
        <v>37</v>
      </c>
      <c r="J1676" s="101" t="s">
        <v>6</v>
      </c>
    </row>
    <row r="1677" spans="1:10" s="115" customFormat="1" ht="24" customHeight="1" x14ac:dyDescent="0.25">
      <c r="A1677" s="123" t="s">
        <v>199</v>
      </c>
      <c r="B1677" s="9" t="s">
        <v>191</v>
      </c>
      <c r="C1677" s="123" t="s">
        <v>52</v>
      </c>
      <c r="D1677" s="123" t="s">
        <v>192</v>
      </c>
      <c r="E1677" s="146" t="s">
        <v>477</v>
      </c>
      <c r="F1677" s="146"/>
      <c r="G1677" s="10" t="s">
        <v>44</v>
      </c>
      <c r="H1677" s="13">
        <v>1</v>
      </c>
      <c r="I1677" s="11">
        <v>1.89</v>
      </c>
      <c r="J1677" s="11">
        <v>1.89</v>
      </c>
    </row>
    <row r="1678" spans="1:10" s="115" customFormat="1" ht="24" customHeight="1" x14ac:dyDescent="0.25">
      <c r="A1678" s="122" t="s">
        <v>201</v>
      </c>
      <c r="B1678" s="14" t="s">
        <v>224</v>
      </c>
      <c r="C1678" s="122" t="s">
        <v>52</v>
      </c>
      <c r="D1678" s="122" t="s">
        <v>225</v>
      </c>
      <c r="E1678" s="145" t="s">
        <v>204</v>
      </c>
      <c r="F1678" s="145"/>
      <c r="G1678" s="15" t="s">
        <v>205</v>
      </c>
      <c r="H1678" s="16">
        <v>1.4E-2</v>
      </c>
      <c r="I1678" s="17">
        <v>15.35</v>
      </c>
      <c r="J1678" s="17">
        <v>0.21</v>
      </c>
    </row>
    <row r="1679" spans="1:10" s="115" customFormat="1" ht="24" customHeight="1" x14ac:dyDescent="0.25">
      <c r="A1679" s="122" t="s">
        <v>201</v>
      </c>
      <c r="B1679" s="14" t="s">
        <v>478</v>
      </c>
      <c r="C1679" s="122" t="s">
        <v>52</v>
      </c>
      <c r="D1679" s="122" t="s">
        <v>479</v>
      </c>
      <c r="E1679" s="145" t="s">
        <v>204</v>
      </c>
      <c r="F1679" s="145"/>
      <c r="G1679" s="15" t="s">
        <v>205</v>
      </c>
      <c r="H1679" s="16">
        <v>3.9E-2</v>
      </c>
      <c r="I1679" s="17">
        <v>20.85</v>
      </c>
      <c r="J1679" s="17">
        <v>0.81</v>
      </c>
    </row>
    <row r="1680" spans="1:10" s="115" customFormat="1" ht="24" customHeight="1" x14ac:dyDescent="0.25">
      <c r="A1680" s="120" t="s">
        <v>228</v>
      </c>
      <c r="B1680" s="21" t="s">
        <v>480</v>
      </c>
      <c r="C1680" s="120" t="s">
        <v>52</v>
      </c>
      <c r="D1680" s="120" t="s">
        <v>481</v>
      </c>
      <c r="E1680" s="144" t="s">
        <v>229</v>
      </c>
      <c r="F1680" s="144"/>
      <c r="G1680" s="22" t="s">
        <v>270</v>
      </c>
      <c r="H1680" s="23">
        <v>0.16</v>
      </c>
      <c r="I1680" s="24">
        <v>5.44</v>
      </c>
      <c r="J1680" s="24">
        <v>0.87</v>
      </c>
    </row>
    <row r="1681" spans="1:10" s="115" customFormat="1" x14ac:dyDescent="0.25">
      <c r="A1681" s="121"/>
      <c r="B1681" s="121"/>
      <c r="C1681" s="121"/>
      <c r="D1681" s="121"/>
      <c r="E1681" s="121" t="s">
        <v>212</v>
      </c>
      <c r="F1681" s="18">
        <v>0.34409615837850577</v>
      </c>
      <c r="G1681" s="121" t="s">
        <v>213</v>
      </c>
      <c r="H1681" s="18">
        <v>0.39</v>
      </c>
      <c r="I1681" s="121" t="s">
        <v>214</v>
      </c>
      <c r="J1681" s="18">
        <v>0.73</v>
      </c>
    </row>
    <row r="1682" spans="1:10" s="115" customFormat="1" x14ac:dyDescent="0.25">
      <c r="A1682" s="121"/>
      <c r="B1682" s="121"/>
      <c r="C1682" s="121"/>
      <c r="D1682" s="121"/>
      <c r="E1682" s="121" t="s">
        <v>215</v>
      </c>
      <c r="F1682" s="18">
        <v>0.41</v>
      </c>
      <c r="G1682" s="121"/>
      <c r="H1682" s="143" t="s">
        <v>216</v>
      </c>
      <c r="I1682" s="143"/>
      <c r="J1682" s="18">
        <v>2.2999999999999998</v>
      </c>
    </row>
    <row r="1683" spans="1:10" s="115" customFormat="1" ht="30" customHeight="1" thickBot="1" x14ac:dyDescent="0.3">
      <c r="A1683" s="118"/>
      <c r="B1683" s="118"/>
      <c r="C1683" s="118"/>
      <c r="D1683" s="118"/>
      <c r="E1683" s="118"/>
      <c r="F1683" s="118"/>
      <c r="G1683" s="118" t="s">
        <v>217</v>
      </c>
      <c r="H1683" s="19">
        <v>2062.1</v>
      </c>
      <c r="I1683" s="118" t="s">
        <v>218</v>
      </c>
      <c r="J1683" s="119">
        <v>4742.83</v>
      </c>
    </row>
    <row r="1684" spans="1:10" s="115" customFormat="1" ht="0.9" customHeight="1" thickTop="1" x14ac:dyDescent="0.25">
      <c r="A1684" s="20"/>
      <c r="B1684" s="20"/>
      <c r="C1684" s="20"/>
      <c r="D1684" s="20"/>
      <c r="E1684" s="20"/>
      <c r="F1684" s="20"/>
      <c r="G1684" s="20"/>
      <c r="H1684" s="20"/>
      <c r="I1684" s="20"/>
      <c r="J1684" s="20"/>
    </row>
    <row r="1685" spans="1:10" s="115" customFormat="1" ht="18" customHeight="1" x14ac:dyDescent="0.25">
      <c r="A1685" s="116" t="s">
        <v>998</v>
      </c>
      <c r="B1685" s="101" t="s">
        <v>33</v>
      </c>
      <c r="C1685" s="116" t="s">
        <v>34</v>
      </c>
      <c r="D1685" s="116" t="s">
        <v>5</v>
      </c>
      <c r="E1685" s="142" t="s">
        <v>198</v>
      </c>
      <c r="F1685" s="142"/>
      <c r="G1685" s="102" t="s">
        <v>35</v>
      </c>
      <c r="H1685" s="101" t="s">
        <v>36</v>
      </c>
      <c r="I1685" s="101" t="s">
        <v>37</v>
      </c>
      <c r="J1685" s="101" t="s">
        <v>6</v>
      </c>
    </row>
    <row r="1686" spans="1:10" s="115" customFormat="1" ht="24" customHeight="1" x14ac:dyDescent="0.25">
      <c r="A1686" s="123" t="s">
        <v>199</v>
      </c>
      <c r="B1686" s="9" t="s">
        <v>193</v>
      </c>
      <c r="C1686" s="123" t="s">
        <v>52</v>
      </c>
      <c r="D1686" s="123" t="s">
        <v>194</v>
      </c>
      <c r="E1686" s="146" t="s">
        <v>477</v>
      </c>
      <c r="F1686" s="146"/>
      <c r="G1686" s="10" t="s">
        <v>44</v>
      </c>
      <c r="H1686" s="13">
        <v>1</v>
      </c>
      <c r="I1686" s="11">
        <v>8.74</v>
      </c>
      <c r="J1686" s="11">
        <v>8.74</v>
      </c>
    </row>
    <row r="1687" spans="1:10" s="115" customFormat="1" ht="24" customHeight="1" x14ac:dyDescent="0.25">
      <c r="A1687" s="122" t="s">
        <v>201</v>
      </c>
      <c r="B1687" s="14" t="s">
        <v>478</v>
      </c>
      <c r="C1687" s="122" t="s">
        <v>52</v>
      </c>
      <c r="D1687" s="122" t="s">
        <v>479</v>
      </c>
      <c r="E1687" s="145" t="s">
        <v>204</v>
      </c>
      <c r="F1687" s="145"/>
      <c r="G1687" s="15" t="s">
        <v>205</v>
      </c>
      <c r="H1687" s="16">
        <v>0.23400000000000001</v>
      </c>
      <c r="I1687" s="17">
        <v>20.85</v>
      </c>
      <c r="J1687" s="17">
        <v>4.87</v>
      </c>
    </row>
    <row r="1688" spans="1:10" s="115" customFormat="1" ht="24" customHeight="1" x14ac:dyDescent="0.25">
      <c r="A1688" s="122" t="s">
        <v>201</v>
      </c>
      <c r="B1688" s="14" t="s">
        <v>224</v>
      </c>
      <c r="C1688" s="122" t="s">
        <v>52</v>
      </c>
      <c r="D1688" s="122" t="s">
        <v>225</v>
      </c>
      <c r="E1688" s="145" t="s">
        <v>204</v>
      </c>
      <c r="F1688" s="145"/>
      <c r="G1688" s="15" t="s">
        <v>205</v>
      </c>
      <c r="H1688" s="16">
        <v>8.5999999999999993E-2</v>
      </c>
      <c r="I1688" s="17">
        <v>15.35</v>
      </c>
      <c r="J1688" s="17">
        <v>1.32</v>
      </c>
    </row>
    <row r="1689" spans="1:10" s="115" customFormat="1" ht="24" customHeight="1" x14ac:dyDescent="0.25">
      <c r="A1689" s="120" t="s">
        <v>228</v>
      </c>
      <c r="B1689" s="21" t="s">
        <v>484</v>
      </c>
      <c r="C1689" s="120" t="s">
        <v>52</v>
      </c>
      <c r="D1689" s="120" t="s">
        <v>485</v>
      </c>
      <c r="E1689" s="144" t="s">
        <v>229</v>
      </c>
      <c r="F1689" s="144"/>
      <c r="G1689" s="22" t="s">
        <v>486</v>
      </c>
      <c r="H1689" s="23">
        <v>0.16400000000000001</v>
      </c>
      <c r="I1689" s="24">
        <v>15.35</v>
      </c>
      <c r="J1689" s="24">
        <v>2.5099999999999998</v>
      </c>
    </row>
    <row r="1690" spans="1:10" s="115" customFormat="1" ht="24" customHeight="1" x14ac:dyDescent="0.25">
      <c r="A1690" s="120" t="s">
        <v>228</v>
      </c>
      <c r="B1690" s="21" t="s">
        <v>482</v>
      </c>
      <c r="C1690" s="120" t="s">
        <v>52</v>
      </c>
      <c r="D1690" s="120" t="s">
        <v>483</v>
      </c>
      <c r="E1690" s="144" t="s">
        <v>229</v>
      </c>
      <c r="F1690" s="144"/>
      <c r="G1690" s="22" t="s">
        <v>46</v>
      </c>
      <c r="H1690" s="23">
        <v>0.06</v>
      </c>
      <c r="I1690" s="24">
        <v>0.67</v>
      </c>
      <c r="J1690" s="24">
        <v>0.04</v>
      </c>
    </row>
    <row r="1691" spans="1:10" s="115" customFormat="1" x14ac:dyDescent="0.25">
      <c r="A1691" s="121"/>
      <c r="B1691" s="121"/>
      <c r="C1691" s="121"/>
      <c r="D1691" s="121"/>
      <c r="E1691" s="121" t="s">
        <v>212</v>
      </c>
      <c r="F1691" s="18">
        <v>2.0928588263021446</v>
      </c>
      <c r="G1691" s="121" t="s">
        <v>213</v>
      </c>
      <c r="H1691" s="18">
        <v>2.35</v>
      </c>
      <c r="I1691" s="121" t="s">
        <v>214</v>
      </c>
      <c r="J1691" s="18">
        <v>4.4400000000000004</v>
      </c>
    </row>
    <row r="1692" spans="1:10" s="115" customFormat="1" x14ac:dyDescent="0.25">
      <c r="A1692" s="121"/>
      <c r="B1692" s="121"/>
      <c r="C1692" s="121"/>
      <c r="D1692" s="121"/>
      <c r="E1692" s="121" t="s">
        <v>215</v>
      </c>
      <c r="F1692" s="18">
        <v>1.91</v>
      </c>
      <c r="G1692" s="121"/>
      <c r="H1692" s="143" t="s">
        <v>216</v>
      </c>
      <c r="I1692" s="143"/>
      <c r="J1692" s="18">
        <v>10.65</v>
      </c>
    </row>
    <row r="1693" spans="1:10" s="115" customFormat="1" ht="30" customHeight="1" thickBot="1" x14ac:dyDescent="0.3">
      <c r="A1693" s="118"/>
      <c r="B1693" s="118"/>
      <c r="C1693" s="118"/>
      <c r="D1693" s="118"/>
      <c r="E1693" s="118"/>
      <c r="F1693" s="118"/>
      <c r="G1693" s="118" t="s">
        <v>217</v>
      </c>
      <c r="H1693" s="19">
        <v>2062.1</v>
      </c>
      <c r="I1693" s="118" t="s">
        <v>218</v>
      </c>
      <c r="J1693" s="119">
        <v>21961.360000000001</v>
      </c>
    </row>
    <row r="1694" spans="1:10" s="115" customFormat="1" ht="0.9" customHeight="1" thickTop="1" x14ac:dyDescent="0.25">
      <c r="A1694" s="20"/>
      <c r="B1694" s="20"/>
      <c r="C1694" s="20"/>
      <c r="D1694" s="20"/>
      <c r="E1694" s="20"/>
      <c r="F1694" s="20"/>
      <c r="G1694" s="20"/>
      <c r="H1694" s="20"/>
      <c r="I1694" s="20"/>
      <c r="J1694" s="20"/>
    </row>
    <row r="1695" spans="1:10" s="115" customFormat="1" ht="18" customHeight="1" x14ac:dyDescent="0.25">
      <c r="A1695" s="116" t="s">
        <v>999</v>
      </c>
      <c r="B1695" s="101" t="s">
        <v>33</v>
      </c>
      <c r="C1695" s="116" t="s">
        <v>34</v>
      </c>
      <c r="D1695" s="116" t="s">
        <v>5</v>
      </c>
      <c r="E1695" s="142" t="s">
        <v>198</v>
      </c>
      <c r="F1695" s="142"/>
      <c r="G1695" s="102" t="s">
        <v>35</v>
      </c>
      <c r="H1695" s="101" t="s">
        <v>36</v>
      </c>
      <c r="I1695" s="101" t="s">
        <v>37</v>
      </c>
      <c r="J1695" s="101" t="s">
        <v>6</v>
      </c>
    </row>
    <row r="1696" spans="1:10" s="115" customFormat="1" ht="48" customHeight="1" x14ac:dyDescent="0.25">
      <c r="A1696" s="123" t="s">
        <v>199</v>
      </c>
      <c r="B1696" s="9" t="s">
        <v>1000</v>
      </c>
      <c r="C1696" s="123" t="s">
        <v>52</v>
      </c>
      <c r="D1696" s="123" t="s">
        <v>1001</v>
      </c>
      <c r="E1696" s="146" t="s">
        <v>477</v>
      </c>
      <c r="F1696" s="146"/>
      <c r="G1696" s="10" t="s">
        <v>44</v>
      </c>
      <c r="H1696" s="13">
        <v>1</v>
      </c>
      <c r="I1696" s="11">
        <v>34.61</v>
      </c>
      <c r="J1696" s="11">
        <v>34.61</v>
      </c>
    </row>
    <row r="1697" spans="1:10" s="115" customFormat="1" ht="48" customHeight="1" x14ac:dyDescent="0.25">
      <c r="A1697" s="122" t="s">
        <v>201</v>
      </c>
      <c r="B1697" s="14" t="s">
        <v>1288</v>
      </c>
      <c r="C1697" s="122" t="s">
        <v>52</v>
      </c>
      <c r="D1697" s="122" t="s">
        <v>1289</v>
      </c>
      <c r="E1697" s="145" t="s">
        <v>251</v>
      </c>
      <c r="F1697" s="145"/>
      <c r="G1697" s="15" t="s">
        <v>255</v>
      </c>
      <c r="H1697" s="16">
        <v>0.30680000000000002</v>
      </c>
      <c r="I1697" s="17">
        <v>1.3</v>
      </c>
      <c r="J1697" s="17">
        <v>0.39</v>
      </c>
    </row>
    <row r="1698" spans="1:10" s="115" customFormat="1" ht="48" customHeight="1" x14ac:dyDescent="0.25">
      <c r="A1698" s="122" t="s">
        <v>201</v>
      </c>
      <c r="B1698" s="14" t="s">
        <v>1290</v>
      </c>
      <c r="C1698" s="122" t="s">
        <v>52</v>
      </c>
      <c r="D1698" s="122" t="s">
        <v>1291</v>
      </c>
      <c r="E1698" s="145" t="s">
        <v>251</v>
      </c>
      <c r="F1698" s="145"/>
      <c r="G1698" s="15" t="s">
        <v>252</v>
      </c>
      <c r="H1698" s="16">
        <v>0.74629999999999996</v>
      </c>
      <c r="I1698" s="17">
        <v>0.16</v>
      </c>
      <c r="J1698" s="17">
        <v>0.11</v>
      </c>
    </row>
    <row r="1699" spans="1:10" s="115" customFormat="1" ht="24" customHeight="1" x14ac:dyDescent="0.25">
      <c r="A1699" s="122" t="s">
        <v>201</v>
      </c>
      <c r="B1699" s="14" t="s">
        <v>478</v>
      </c>
      <c r="C1699" s="122" t="s">
        <v>52</v>
      </c>
      <c r="D1699" s="122" t="s">
        <v>479</v>
      </c>
      <c r="E1699" s="145" t="s">
        <v>204</v>
      </c>
      <c r="F1699" s="145"/>
      <c r="G1699" s="15" t="s">
        <v>205</v>
      </c>
      <c r="H1699" s="16">
        <v>1.0530999999999999</v>
      </c>
      <c r="I1699" s="17">
        <v>20.85</v>
      </c>
      <c r="J1699" s="17">
        <v>21.95</v>
      </c>
    </row>
    <row r="1700" spans="1:10" s="115" customFormat="1" ht="24" customHeight="1" x14ac:dyDescent="0.25">
      <c r="A1700" s="120" t="s">
        <v>228</v>
      </c>
      <c r="B1700" s="21" t="s">
        <v>487</v>
      </c>
      <c r="C1700" s="120" t="s">
        <v>52</v>
      </c>
      <c r="D1700" s="120" t="s">
        <v>488</v>
      </c>
      <c r="E1700" s="144" t="s">
        <v>229</v>
      </c>
      <c r="F1700" s="144"/>
      <c r="G1700" s="22" t="s">
        <v>270</v>
      </c>
      <c r="H1700" s="23">
        <v>0.124</v>
      </c>
      <c r="I1700" s="24">
        <v>15.96</v>
      </c>
      <c r="J1700" s="24">
        <v>1.97</v>
      </c>
    </row>
    <row r="1701" spans="1:10" s="115" customFormat="1" ht="24" customHeight="1" x14ac:dyDescent="0.25">
      <c r="A1701" s="120" t="s">
        <v>228</v>
      </c>
      <c r="B1701" s="21" t="s">
        <v>1292</v>
      </c>
      <c r="C1701" s="120" t="s">
        <v>52</v>
      </c>
      <c r="D1701" s="120" t="s">
        <v>1293</v>
      </c>
      <c r="E1701" s="144" t="s">
        <v>229</v>
      </c>
      <c r="F1701" s="144"/>
      <c r="G1701" s="22" t="s">
        <v>270</v>
      </c>
      <c r="H1701" s="23">
        <v>0.41339999999999999</v>
      </c>
      <c r="I1701" s="24">
        <v>24.67</v>
      </c>
      <c r="J1701" s="24">
        <v>10.19</v>
      </c>
    </row>
    <row r="1702" spans="1:10" s="115" customFormat="1" x14ac:dyDescent="0.25">
      <c r="A1702" s="121"/>
      <c r="B1702" s="121"/>
      <c r="C1702" s="121"/>
      <c r="D1702" s="121"/>
      <c r="E1702" s="121" t="s">
        <v>212</v>
      </c>
      <c r="F1702" s="18">
        <v>7.4852698562337965</v>
      </c>
      <c r="G1702" s="121" t="s">
        <v>213</v>
      </c>
      <c r="H1702" s="18">
        <v>8.39</v>
      </c>
      <c r="I1702" s="121" t="s">
        <v>214</v>
      </c>
      <c r="J1702" s="18">
        <v>15.88</v>
      </c>
    </row>
    <row r="1703" spans="1:10" s="115" customFormat="1" x14ac:dyDescent="0.25">
      <c r="A1703" s="121"/>
      <c r="B1703" s="121"/>
      <c r="C1703" s="121"/>
      <c r="D1703" s="121"/>
      <c r="E1703" s="121" t="s">
        <v>215</v>
      </c>
      <c r="F1703" s="18">
        <v>7.57</v>
      </c>
      <c r="G1703" s="121"/>
      <c r="H1703" s="143" t="s">
        <v>216</v>
      </c>
      <c r="I1703" s="143"/>
      <c r="J1703" s="18">
        <v>42.18</v>
      </c>
    </row>
    <row r="1704" spans="1:10" s="115" customFormat="1" ht="30" customHeight="1" thickBot="1" x14ac:dyDescent="0.3">
      <c r="A1704" s="118"/>
      <c r="B1704" s="118"/>
      <c r="C1704" s="118"/>
      <c r="D1704" s="118"/>
      <c r="E1704" s="118"/>
      <c r="F1704" s="118"/>
      <c r="G1704" s="118" t="s">
        <v>217</v>
      </c>
      <c r="H1704" s="19">
        <v>193.29</v>
      </c>
      <c r="I1704" s="118" t="s">
        <v>218</v>
      </c>
      <c r="J1704" s="119">
        <v>8152.97</v>
      </c>
    </row>
    <row r="1705" spans="1:10" s="115" customFormat="1" ht="0.9" customHeight="1" thickTop="1" x14ac:dyDescent="0.25">
      <c r="A1705" s="20"/>
      <c r="B1705" s="20"/>
      <c r="C1705" s="20"/>
      <c r="D1705" s="20"/>
      <c r="E1705" s="20"/>
      <c r="F1705" s="20"/>
      <c r="G1705" s="20"/>
      <c r="H1705" s="20"/>
      <c r="I1705" s="20"/>
      <c r="J1705" s="20"/>
    </row>
    <row r="1706" spans="1:10" s="115" customFormat="1" ht="24" customHeight="1" x14ac:dyDescent="0.25">
      <c r="A1706" s="117" t="s">
        <v>763</v>
      </c>
      <c r="B1706" s="117"/>
      <c r="C1706" s="117"/>
      <c r="D1706" s="117" t="s">
        <v>31</v>
      </c>
      <c r="E1706" s="117"/>
      <c r="F1706" s="139"/>
      <c r="G1706" s="139"/>
      <c r="H1706" s="5"/>
      <c r="I1706" s="117"/>
      <c r="J1706" s="6">
        <v>173086.07</v>
      </c>
    </row>
    <row r="1707" spans="1:10" s="115" customFormat="1" ht="18" customHeight="1" x14ac:dyDescent="0.25">
      <c r="A1707" s="116" t="s">
        <v>1002</v>
      </c>
      <c r="B1707" s="101" t="s">
        <v>33</v>
      </c>
      <c r="C1707" s="116" t="s">
        <v>34</v>
      </c>
      <c r="D1707" s="116" t="s">
        <v>5</v>
      </c>
      <c r="E1707" s="142" t="s">
        <v>198</v>
      </c>
      <c r="F1707" s="142"/>
      <c r="G1707" s="102" t="s">
        <v>35</v>
      </c>
      <c r="H1707" s="101" t="s">
        <v>36</v>
      </c>
      <c r="I1707" s="101" t="s">
        <v>37</v>
      </c>
      <c r="J1707" s="101" t="s">
        <v>6</v>
      </c>
    </row>
    <row r="1708" spans="1:10" s="115" customFormat="1" ht="24" customHeight="1" x14ac:dyDescent="0.25">
      <c r="A1708" s="123" t="s">
        <v>199</v>
      </c>
      <c r="B1708" s="9" t="s">
        <v>1003</v>
      </c>
      <c r="C1708" s="123" t="s">
        <v>40</v>
      </c>
      <c r="D1708" s="123" t="s">
        <v>1004</v>
      </c>
      <c r="E1708" s="146" t="s">
        <v>236</v>
      </c>
      <c r="F1708" s="146"/>
      <c r="G1708" s="10" t="s">
        <v>45</v>
      </c>
      <c r="H1708" s="13">
        <v>1</v>
      </c>
      <c r="I1708" s="11">
        <v>19.75</v>
      </c>
      <c r="J1708" s="11">
        <v>19.75</v>
      </c>
    </row>
    <row r="1709" spans="1:10" s="115" customFormat="1" ht="24" customHeight="1" x14ac:dyDescent="0.25">
      <c r="A1709" s="120" t="s">
        <v>228</v>
      </c>
      <c r="B1709" s="21" t="s">
        <v>1294</v>
      </c>
      <c r="C1709" s="120" t="s">
        <v>230</v>
      </c>
      <c r="D1709" s="120" t="s">
        <v>1295</v>
      </c>
      <c r="E1709" s="144" t="s">
        <v>229</v>
      </c>
      <c r="F1709" s="144"/>
      <c r="G1709" s="22" t="s">
        <v>45</v>
      </c>
      <c r="H1709" s="23">
        <v>1</v>
      </c>
      <c r="I1709" s="24">
        <v>19.75</v>
      </c>
      <c r="J1709" s="24">
        <v>19.75</v>
      </c>
    </row>
    <row r="1710" spans="1:10" s="115" customFormat="1" x14ac:dyDescent="0.25">
      <c r="A1710" s="121"/>
      <c r="B1710" s="121"/>
      <c r="C1710" s="121"/>
      <c r="D1710" s="121"/>
      <c r="E1710" s="121" t="s">
        <v>212</v>
      </c>
      <c r="F1710" s="18">
        <v>0</v>
      </c>
      <c r="G1710" s="121" t="s">
        <v>213</v>
      </c>
      <c r="H1710" s="18">
        <v>0</v>
      </c>
      <c r="I1710" s="121" t="s">
        <v>214</v>
      </c>
      <c r="J1710" s="18">
        <v>0</v>
      </c>
    </row>
    <row r="1711" spans="1:10" s="115" customFormat="1" x14ac:dyDescent="0.25">
      <c r="A1711" s="121"/>
      <c r="B1711" s="121"/>
      <c r="C1711" s="121"/>
      <c r="D1711" s="121"/>
      <c r="E1711" s="121" t="s">
        <v>215</v>
      </c>
      <c r="F1711" s="18">
        <v>4.32</v>
      </c>
      <c r="G1711" s="121"/>
      <c r="H1711" s="143" t="s">
        <v>216</v>
      </c>
      <c r="I1711" s="143"/>
      <c r="J1711" s="18">
        <v>24.07</v>
      </c>
    </row>
    <row r="1712" spans="1:10" s="115" customFormat="1" ht="30" customHeight="1" thickBot="1" x14ac:dyDescent="0.3">
      <c r="A1712" s="118"/>
      <c r="B1712" s="118"/>
      <c r="C1712" s="118"/>
      <c r="D1712" s="118"/>
      <c r="E1712" s="118"/>
      <c r="F1712" s="118"/>
      <c r="G1712" s="118" t="s">
        <v>217</v>
      </c>
      <c r="H1712" s="19">
        <v>18</v>
      </c>
      <c r="I1712" s="118" t="s">
        <v>218</v>
      </c>
      <c r="J1712" s="119">
        <v>433.26</v>
      </c>
    </row>
    <row r="1713" spans="1:10" s="115" customFormat="1" ht="0.9" customHeight="1" thickTop="1" x14ac:dyDescent="0.25">
      <c r="A1713" s="20"/>
      <c r="B1713" s="20"/>
      <c r="C1713" s="20"/>
      <c r="D1713" s="20"/>
      <c r="E1713" s="20"/>
      <c r="F1713" s="20"/>
      <c r="G1713" s="20"/>
      <c r="H1713" s="20"/>
      <c r="I1713" s="20"/>
      <c r="J1713" s="20"/>
    </row>
    <row r="1714" spans="1:10" s="115" customFormat="1" ht="18" customHeight="1" x14ac:dyDescent="0.25">
      <c r="A1714" s="116" t="s">
        <v>1005</v>
      </c>
      <c r="B1714" s="101" t="s">
        <v>33</v>
      </c>
      <c r="C1714" s="116" t="s">
        <v>34</v>
      </c>
      <c r="D1714" s="116" t="s">
        <v>5</v>
      </c>
      <c r="E1714" s="142" t="s">
        <v>198</v>
      </c>
      <c r="F1714" s="142"/>
      <c r="G1714" s="102" t="s">
        <v>35</v>
      </c>
      <c r="H1714" s="101" t="s">
        <v>36</v>
      </c>
      <c r="I1714" s="101" t="s">
        <v>37</v>
      </c>
      <c r="J1714" s="101" t="s">
        <v>6</v>
      </c>
    </row>
    <row r="1715" spans="1:10" s="115" customFormat="1" ht="24" customHeight="1" x14ac:dyDescent="0.25">
      <c r="A1715" s="123" t="s">
        <v>199</v>
      </c>
      <c r="B1715" s="9" t="s">
        <v>1006</v>
      </c>
      <c r="C1715" s="123" t="s">
        <v>40</v>
      </c>
      <c r="D1715" s="123" t="s">
        <v>1007</v>
      </c>
      <c r="E1715" s="146" t="s">
        <v>236</v>
      </c>
      <c r="F1715" s="146"/>
      <c r="G1715" s="10" t="s">
        <v>42</v>
      </c>
      <c r="H1715" s="13">
        <v>1</v>
      </c>
      <c r="I1715" s="11">
        <v>81.12</v>
      </c>
      <c r="J1715" s="11">
        <v>81.12</v>
      </c>
    </row>
    <row r="1716" spans="1:10" s="115" customFormat="1" ht="24" customHeight="1" x14ac:dyDescent="0.25">
      <c r="A1716" s="122" t="s">
        <v>201</v>
      </c>
      <c r="B1716" s="14" t="s">
        <v>278</v>
      </c>
      <c r="C1716" s="122" t="s">
        <v>52</v>
      </c>
      <c r="D1716" s="122" t="s">
        <v>279</v>
      </c>
      <c r="E1716" s="145" t="s">
        <v>204</v>
      </c>
      <c r="F1716" s="145"/>
      <c r="G1716" s="15" t="s">
        <v>205</v>
      </c>
      <c r="H1716" s="16">
        <v>0.3</v>
      </c>
      <c r="I1716" s="17">
        <v>19.850000000000001</v>
      </c>
      <c r="J1716" s="17">
        <v>5.95</v>
      </c>
    </row>
    <row r="1717" spans="1:10" s="115" customFormat="1" ht="24" customHeight="1" x14ac:dyDescent="0.25">
      <c r="A1717" s="120" t="s">
        <v>228</v>
      </c>
      <c r="B1717" s="21" t="s">
        <v>1296</v>
      </c>
      <c r="C1717" s="120" t="s">
        <v>232</v>
      </c>
      <c r="D1717" s="120" t="s">
        <v>1297</v>
      </c>
      <c r="E1717" s="144" t="s">
        <v>229</v>
      </c>
      <c r="F1717" s="144"/>
      <c r="G1717" s="22" t="s">
        <v>178</v>
      </c>
      <c r="H1717" s="23">
        <v>1</v>
      </c>
      <c r="I1717" s="24">
        <v>75.17</v>
      </c>
      <c r="J1717" s="24">
        <v>75.17</v>
      </c>
    </row>
    <row r="1718" spans="1:10" s="115" customFormat="1" x14ac:dyDescent="0.25">
      <c r="A1718" s="121"/>
      <c r="B1718" s="121"/>
      <c r="C1718" s="121"/>
      <c r="D1718" s="121"/>
      <c r="E1718" s="121" t="s">
        <v>212</v>
      </c>
      <c r="F1718" s="18">
        <v>2.1399952863539946</v>
      </c>
      <c r="G1718" s="121" t="s">
        <v>213</v>
      </c>
      <c r="H1718" s="18">
        <v>2.4</v>
      </c>
      <c r="I1718" s="121" t="s">
        <v>214</v>
      </c>
      <c r="J1718" s="18">
        <v>4.54</v>
      </c>
    </row>
    <row r="1719" spans="1:10" s="115" customFormat="1" x14ac:dyDescent="0.25">
      <c r="A1719" s="121"/>
      <c r="B1719" s="121"/>
      <c r="C1719" s="121"/>
      <c r="D1719" s="121"/>
      <c r="E1719" s="121" t="s">
        <v>215</v>
      </c>
      <c r="F1719" s="18">
        <v>17.75</v>
      </c>
      <c r="G1719" s="121"/>
      <c r="H1719" s="143" t="s">
        <v>216</v>
      </c>
      <c r="I1719" s="143"/>
      <c r="J1719" s="18">
        <v>98.87</v>
      </c>
    </row>
    <row r="1720" spans="1:10" s="115" customFormat="1" ht="30" customHeight="1" thickBot="1" x14ac:dyDescent="0.3">
      <c r="A1720" s="118"/>
      <c r="B1720" s="118"/>
      <c r="C1720" s="118"/>
      <c r="D1720" s="118"/>
      <c r="E1720" s="118"/>
      <c r="F1720" s="118"/>
      <c r="G1720" s="118" t="s">
        <v>217</v>
      </c>
      <c r="H1720" s="19">
        <v>25</v>
      </c>
      <c r="I1720" s="118" t="s">
        <v>218</v>
      </c>
      <c r="J1720" s="119">
        <v>2471.75</v>
      </c>
    </row>
    <row r="1721" spans="1:10" s="115" customFormat="1" ht="0.9" customHeight="1" thickTop="1" x14ac:dyDescent="0.25">
      <c r="A1721" s="20"/>
      <c r="B1721" s="20"/>
      <c r="C1721" s="20"/>
      <c r="D1721" s="20"/>
      <c r="E1721" s="20"/>
      <c r="F1721" s="20"/>
      <c r="G1721" s="20"/>
      <c r="H1721" s="20"/>
      <c r="I1721" s="20"/>
      <c r="J1721" s="20"/>
    </row>
    <row r="1722" spans="1:10" s="115" customFormat="1" ht="18" customHeight="1" x14ac:dyDescent="0.25">
      <c r="A1722" s="116" t="s">
        <v>1008</v>
      </c>
      <c r="B1722" s="101" t="s">
        <v>33</v>
      </c>
      <c r="C1722" s="116" t="s">
        <v>34</v>
      </c>
      <c r="D1722" s="116" t="s">
        <v>5</v>
      </c>
      <c r="E1722" s="142" t="s">
        <v>198</v>
      </c>
      <c r="F1722" s="142"/>
      <c r="G1722" s="102" t="s">
        <v>35</v>
      </c>
      <c r="H1722" s="101" t="s">
        <v>36</v>
      </c>
      <c r="I1722" s="101" t="s">
        <v>37</v>
      </c>
      <c r="J1722" s="101" t="s">
        <v>6</v>
      </c>
    </row>
    <row r="1723" spans="1:10" s="115" customFormat="1" ht="60" customHeight="1" x14ac:dyDescent="0.25">
      <c r="A1723" s="123" t="s">
        <v>199</v>
      </c>
      <c r="B1723" s="9" t="s">
        <v>1009</v>
      </c>
      <c r="C1723" s="123" t="s">
        <v>52</v>
      </c>
      <c r="D1723" s="123" t="s">
        <v>1010</v>
      </c>
      <c r="E1723" s="146" t="s">
        <v>1173</v>
      </c>
      <c r="F1723" s="146"/>
      <c r="G1723" s="10" t="s">
        <v>45</v>
      </c>
      <c r="H1723" s="13">
        <v>1</v>
      </c>
      <c r="I1723" s="11">
        <v>423.89</v>
      </c>
      <c r="J1723" s="11">
        <v>423.89</v>
      </c>
    </row>
    <row r="1724" spans="1:10" s="115" customFormat="1" ht="24" customHeight="1" x14ac:dyDescent="0.25">
      <c r="A1724" s="122" t="s">
        <v>201</v>
      </c>
      <c r="B1724" s="14" t="s">
        <v>1298</v>
      </c>
      <c r="C1724" s="122" t="s">
        <v>52</v>
      </c>
      <c r="D1724" s="122" t="s">
        <v>1299</v>
      </c>
      <c r="E1724" s="145" t="s">
        <v>204</v>
      </c>
      <c r="F1724" s="145"/>
      <c r="G1724" s="15" t="s">
        <v>205</v>
      </c>
      <c r="H1724" s="16">
        <v>4.7480000000000002</v>
      </c>
      <c r="I1724" s="17">
        <v>15.94</v>
      </c>
      <c r="J1724" s="17">
        <v>75.680000000000007</v>
      </c>
    </row>
    <row r="1725" spans="1:10" s="115" customFormat="1" ht="24" customHeight="1" x14ac:dyDescent="0.25">
      <c r="A1725" s="122" t="s">
        <v>201</v>
      </c>
      <c r="B1725" s="14" t="s">
        <v>1300</v>
      </c>
      <c r="C1725" s="122" t="s">
        <v>52</v>
      </c>
      <c r="D1725" s="122" t="s">
        <v>1301</v>
      </c>
      <c r="E1725" s="145" t="s">
        <v>204</v>
      </c>
      <c r="F1725" s="145"/>
      <c r="G1725" s="15" t="s">
        <v>205</v>
      </c>
      <c r="H1725" s="16">
        <v>5.78</v>
      </c>
      <c r="I1725" s="17">
        <v>19.75</v>
      </c>
      <c r="J1725" s="17">
        <v>114.15</v>
      </c>
    </row>
    <row r="1726" spans="1:10" s="115" customFormat="1" ht="24" customHeight="1" x14ac:dyDescent="0.25">
      <c r="A1726" s="120" t="s">
        <v>228</v>
      </c>
      <c r="B1726" s="21" t="s">
        <v>1302</v>
      </c>
      <c r="C1726" s="120" t="s">
        <v>52</v>
      </c>
      <c r="D1726" s="120" t="s">
        <v>1303</v>
      </c>
      <c r="E1726" s="144" t="s">
        <v>229</v>
      </c>
      <c r="F1726" s="144"/>
      <c r="G1726" s="22" t="s">
        <v>70</v>
      </c>
      <c r="H1726" s="23">
        <v>9.2240000000000002</v>
      </c>
      <c r="I1726" s="24">
        <v>9.52</v>
      </c>
      <c r="J1726" s="24">
        <v>87.81</v>
      </c>
    </row>
    <row r="1727" spans="1:10" s="115" customFormat="1" ht="24" customHeight="1" x14ac:dyDescent="0.25">
      <c r="A1727" s="120" t="s">
        <v>228</v>
      </c>
      <c r="B1727" s="21" t="s">
        <v>1304</v>
      </c>
      <c r="C1727" s="120" t="s">
        <v>52</v>
      </c>
      <c r="D1727" s="120" t="s">
        <v>1305</v>
      </c>
      <c r="E1727" s="144" t="s">
        <v>229</v>
      </c>
      <c r="F1727" s="144"/>
      <c r="G1727" s="22" t="s">
        <v>70</v>
      </c>
      <c r="H1727" s="23">
        <v>0.89600000000000002</v>
      </c>
      <c r="I1727" s="24">
        <v>8.02</v>
      </c>
      <c r="J1727" s="24">
        <v>7.18</v>
      </c>
    </row>
    <row r="1728" spans="1:10" s="115" customFormat="1" ht="24" customHeight="1" x14ac:dyDescent="0.25">
      <c r="A1728" s="120" t="s">
        <v>228</v>
      </c>
      <c r="B1728" s="21" t="s">
        <v>1306</v>
      </c>
      <c r="C1728" s="120" t="s">
        <v>52</v>
      </c>
      <c r="D1728" s="120" t="s">
        <v>1307</v>
      </c>
      <c r="E1728" s="144" t="s">
        <v>229</v>
      </c>
      <c r="F1728" s="144"/>
      <c r="G1728" s="22" t="s">
        <v>70</v>
      </c>
      <c r="H1728" s="23">
        <v>7.0999999999999994E-2</v>
      </c>
      <c r="I1728" s="24">
        <v>25.2</v>
      </c>
      <c r="J1728" s="24">
        <v>1.78</v>
      </c>
    </row>
    <row r="1729" spans="1:10" s="115" customFormat="1" ht="24" customHeight="1" x14ac:dyDescent="0.25">
      <c r="A1729" s="120" t="s">
        <v>228</v>
      </c>
      <c r="B1729" s="21" t="s">
        <v>1308</v>
      </c>
      <c r="C1729" s="120" t="s">
        <v>52</v>
      </c>
      <c r="D1729" s="120" t="s">
        <v>1309</v>
      </c>
      <c r="E1729" s="144" t="s">
        <v>229</v>
      </c>
      <c r="F1729" s="144"/>
      <c r="G1729" s="22" t="s">
        <v>46</v>
      </c>
      <c r="H1729" s="23">
        <v>3.3330000000000002</v>
      </c>
      <c r="I1729" s="24">
        <v>1.22</v>
      </c>
      <c r="J1729" s="24">
        <v>4.0599999999999996</v>
      </c>
    </row>
    <row r="1730" spans="1:10" s="115" customFormat="1" ht="36" customHeight="1" x14ac:dyDescent="0.25">
      <c r="A1730" s="120" t="s">
        <v>228</v>
      </c>
      <c r="B1730" s="21" t="s">
        <v>1310</v>
      </c>
      <c r="C1730" s="120" t="s">
        <v>52</v>
      </c>
      <c r="D1730" s="120" t="s">
        <v>1311</v>
      </c>
      <c r="E1730" s="144" t="s">
        <v>229</v>
      </c>
      <c r="F1730" s="144"/>
      <c r="G1730" s="22" t="s">
        <v>45</v>
      </c>
      <c r="H1730" s="23">
        <v>1.0289999999999999</v>
      </c>
      <c r="I1730" s="24">
        <v>77.53</v>
      </c>
      <c r="J1730" s="24">
        <v>79.77</v>
      </c>
    </row>
    <row r="1731" spans="1:10" s="115" customFormat="1" ht="36" customHeight="1" x14ac:dyDescent="0.25">
      <c r="A1731" s="120" t="s">
        <v>228</v>
      </c>
      <c r="B1731" s="21" t="s">
        <v>1312</v>
      </c>
      <c r="C1731" s="120" t="s">
        <v>52</v>
      </c>
      <c r="D1731" s="120" t="s">
        <v>1313</v>
      </c>
      <c r="E1731" s="144" t="s">
        <v>229</v>
      </c>
      <c r="F1731" s="144"/>
      <c r="G1731" s="22" t="s">
        <v>45</v>
      </c>
      <c r="H1731" s="23">
        <v>0.9</v>
      </c>
      <c r="I1731" s="24">
        <v>59.41</v>
      </c>
      <c r="J1731" s="24">
        <v>53.46</v>
      </c>
    </row>
    <row r="1732" spans="1:10" s="115" customFormat="1" x14ac:dyDescent="0.25">
      <c r="A1732" s="121"/>
      <c r="B1732" s="121"/>
      <c r="C1732" s="121"/>
      <c r="D1732" s="121"/>
      <c r="E1732" s="121" t="s">
        <v>212</v>
      </c>
      <c r="F1732" s="18">
        <v>66.151308036766437</v>
      </c>
      <c r="G1732" s="121" t="s">
        <v>213</v>
      </c>
      <c r="H1732" s="18">
        <v>74.19</v>
      </c>
      <c r="I1732" s="121" t="s">
        <v>214</v>
      </c>
      <c r="J1732" s="18">
        <v>140.34</v>
      </c>
    </row>
    <row r="1733" spans="1:10" s="115" customFormat="1" x14ac:dyDescent="0.25">
      <c r="A1733" s="121"/>
      <c r="B1733" s="121"/>
      <c r="C1733" s="121"/>
      <c r="D1733" s="121"/>
      <c r="E1733" s="121" t="s">
        <v>215</v>
      </c>
      <c r="F1733" s="18">
        <v>92.78</v>
      </c>
      <c r="G1733" s="121"/>
      <c r="H1733" s="143" t="s">
        <v>216</v>
      </c>
      <c r="I1733" s="143"/>
      <c r="J1733" s="18">
        <v>516.66999999999996</v>
      </c>
    </row>
    <row r="1734" spans="1:10" s="115" customFormat="1" ht="30" customHeight="1" thickBot="1" x14ac:dyDescent="0.3">
      <c r="A1734" s="118"/>
      <c r="B1734" s="118"/>
      <c r="C1734" s="118"/>
      <c r="D1734" s="118"/>
      <c r="E1734" s="118"/>
      <c r="F1734" s="118"/>
      <c r="G1734" s="118" t="s">
        <v>217</v>
      </c>
      <c r="H1734" s="19">
        <v>13</v>
      </c>
      <c r="I1734" s="118" t="s">
        <v>218</v>
      </c>
      <c r="J1734" s="119">
        <v>6716.71</v>
      </c>
    </row>
    <row r="1735" spans="1:10" s="115" customFormat="1" ht="0.9" customHeight="1" thickTop="1" x14ac:dyDescent="0.25">
      <c r="A1735" s="20"/>
      <c r="B1735" s="20"/>
      <c r="C1735" s="20"/>
      <c r="D1735" s="20"/>
      <c r="E1735" s="20"/>
      <c r="F1735" s="20"/>
      <c r="G1735" s="20"/>
      <c r="H1735" s="20"/>
      <c r="I1735" s="20"/>
      <c r="J1735" s="20"/>
    </row>
    <row r="1736" spans="1:10" s="115" customFormat="1" ht="18" customHeight="1" x14ac:dyDescent="0.25">
      <c r="A1736" s="116" t="s">
        <v>1011</v>
      </c>
      <c r="B1736" s="101" t="s">
        <v>33</v>
      </c>
      <c r="C1736" s="116" t="s">
        <v>34</v>
      </c>
      <c r="D1736" s="116" t="s">
        <v>5</v>
      </c>
      <c r="E1736" s="142" t="s">
        <v>198</v>
      </c>
      <c r="F1736" s="142"/>
      <c r="G1736" s="102" t="s">
        <v>35</v>
      </c>
      <c r="H1736" s="101" t="s">
        <v>36</v>
      </c>
      <c r="I1736" s="101" t="s">
        <v>37</v>
      </c>
      <c r="J1736" s="101" t="s">
        <v>6</v>
      </c>
    </row>
    <row r="1737" spans="1:10" s="115" customFormat="1" ht="24" customHeight="1" x14ac:dyDescent="0.25">
      <c r="A1737" s="123" t="s">
        <v>199</v>
      </c>
      <c r="B1737" s="9" t="s">
        <v>763</v>
      </c>
      <c r="C1737" s="123" t="s">
        <v>40</v>
      </c>
      <c r="D1737" s="123" t="s">
        <v>1012</v>
      </c>
      <c r="E1737" s="146" t="s">
        <v>223</v>
      </c>
      <c r="F1737" s="146"/>
      <c r="G1737" s="10" t="s">
        <v>44</v>
      </c>
      <c r="H1737" s="13">
        <v>1</v>
      </c>
      <c r="I1737" s="11">
        <v>1195.43</v>
      </c>
      <c r="J1737" s="11">
        <v>1195.43</v>
      </c>
    </row>
    <row r="1738" spans="1:10" s="115" customFormat="1" ht="24" customHeight="1" x14ac:dyDescent="0.25">
      <c r="A1738" s="122" t="s">
        <v>201</v>
      </c>
      <c r="B1738" s="14" t="s">
        <v>1314</v>
      </c>
      <c r="C1738" s="122" t="s">
        <v>52</v>
      </c>
      <c r="D1738" s="122" t="s">
        <v>1315</v>
      </c>
      <c r="E1738" s="145" t="s">
        <v>223</v>
      </c>
      <c r="F1738" s="145"/>
      <c r="G1738" s="15" t="s">
        <v>58</v>
      </c>
      <c r="H1738" s="16">
        <v>0.91</v>
      </c>
      <c r="I1738" s="17">
        <v>427.42</v>
      </c>
      <c r="J1738" s="17">
        <v>388.95</v>
      </c>
    </row>
    <row r="1739" spans="1:10" s="115" customFormat="1" ht="24" customHeight="1" x14ac:dyDescent="0.25">
      <c r="A1739" s="122" t="s">
        <v>201</v>
      </c>
      <c r="B1739" s="14" t="s">
        <v>1316</v>
      </c>
      <c r="C1739" s="122" t="s">
        <v>52</v>
      </c>
      <c r="D1739" s="122" t="s">
        <v>1317</v>
      </c>
      <c r="E1739" s="145" t="s">
        <v>223</v>
      </c>
      <c r="F1739" s="145"/>
      <c r="G1739" s="15" t="s">
        <v>58</v>
      </c>
      <c r="H1739" s="16">
        <v>0.91</v>
      </c>
      <c r="I1739" s="17">
        <v>159.49</v>
      </c>
      <c r="J1739" s="17">
        <v>145.13</v>
      </c>
    </row>
    <row r="1740" spans="1:10" s="115" customFormat="1" ht="24" customHeight="1" x14ac:dyDescent="0.25">
      <c r="A1740" s="122" t="s">
        <v>201</v>
      </c>
      <c r="B1740" s="14" t="s">
        <v>812</v>
      </c>
      <c r="C1740" s="122" t="s">
        <v>52</v>
      </c>
      <c r="D1740" s="122" t="s">
        <v>813</v>
      </c>
      <c r="E1740" s="145" t="s">
        <v>285</v>
      </c>
      <c r="F1740" s="145"/>
      <c r="G1740" s="15" t="s">
        <v>58</v>
      </c>
      <c r="H1740" s="16">
        <v>0.33</v>
      </c>
      <c r="I1740" s="17">
        <v>60.72</v>
      </c>
      <c r="J1740" s="17">
        <v>20.03</v>
      </c>
    </row>
    <row r="1741" spans="1:10" s="115" customFormat="1" ht="24" customHeight="1" x14ac:dyDescent="0.25">
      <c r="A1741" s="120" t="s">
        <v>228</v>
      </c>
      <c r="B1741" s="21" t="s">
        <v>1318</v>
      </c>
      <c r="C1741" s="120" t="s">
        <v>52</v>
      </c>
      <c r="D1741" s="120" t="s">
        <v>1319</v>
      </c>
      <c r="E1741" s="144" t="s">
        <v>229</v>
      </c>
      <c r="F1741" s="144"/>
      <c r="G1741" s="22" t="s">
        <v>44</v>
      </c>
      <c r="H1741" s="23">
        <v>1.89</v>
      </c>
      <c r="I1741" s="24">
        <v>38.43</v>
      </c>
      <c r="J1741" s="24">
        <v>72.63</v>
      </c>
    </row>
    <row r="1742" spans="1:10" s="115" customFormat="1" ht="24" customHeight="1" x14ac:dyDescent="0.25">
      <c r="A1742" s="120" t="s">
        <v>228</v>
      </c>
      <c r="B1742" s="21" t="s">
        <v>489</v>
      </c>
      <c r="C1742" s="120" t="s">
        <v>52</v>
      </c>
      <c r="D1742" s="120" t="s">
        <v>490</v>
      </c>
      <c r="E1742" s="144" t="s">
        <v>233</v>
      </c>
      <c r="F1742" s="144"/>
      <c r="G1742" s="22" t="s">
        <v>205</v>
      </c>
      <c r="H1742" s="23">
        <v>0.5</v>
      </c>
      <c r="I1742" s="24">
        <v>14.93</v>
      </c>
      <c r="J1742" s="24">
        <v>7.46</v>
      </c>
    </row>
    <row r="1743" spans="1:10" s="115" customFormat="1" ht="24" customHeight="1" x14ac:dyDescent="0.25">
      <c r="A1743" s="120" t="s">
        <v>228</v>
      </c>
      <c r="B1743" s="21" t="s">
        <v>491</v>
      </c>
      <c r="C1743" s="120" t="s">
        <v>52</v>
      </c>
      <c r="D1743" s="120" t="s">
        <v>492</v>
      </c>
      <c r="E1743" s="144" t="s">
        <v>233</v>
      </c>
      <c r="F1743" s="144"/>
      <c r="G1743" s="22" t="s">
        <v>205</v>
      </c>
      <c r="H1743" s="23">
        <v>0.5</v>
      </c>
      <c r="I1743" s="24">
        <v>10.6</v>
      </c>
      <c r="J1743" s="24">
        <v>5.3</v>
      </c>
    </row>
    <row r="1744" spans="1:10" s="115" customFormat="1" ht="24" customHeight="1" x14ac:dyDescent="0.25">
      <c r="A1744" s="120" t="s">
        <v>228</v>
      </c>
      <c r="B1744" s="21" t="s">
        <v>1320</v>
      </c>
      <c r="C1744" s="120" t="s">
        <v>52</v>
      </c>
      <c r="D1744" s="120" t="s">
        <v>1321</v>
      </c>
      <c r="E1744" s="144" t="s">
        <v>229</v>
      </c>
      <c r="F1744" s="144"/>
      <c r="G1744" s="22" t="s">
        <v>46</v>
      </c>
      <c r="H1744" s="23">
        <v>3</v>
      </c>
      <c r="I1744" s="24">
        <v>185.31</v>
      </c>
      <c r="J1744" s="24">
        <v>555.92999999999995</v>
      </c>
    </row>
    <row r="1745" spans="1:10" s="115" customFormat="1" x14ac:dyDescent="0.25">
      <c r="A1745" s="121"/>
      <c r="B1745" s="121"/>
      <c r="C1745" s="121"/>
      <c r="D1745" s="121"/>
      <c r="E1745" s="121" t="s">
        <v>212</v>
      </c>
      <c r="F1745" s="18">
        <v>108.33843978317228</v>
      </c>
      <c r="G1745" s="121" t="s">
        <v>213</v>
      </c>
      <c r="H1745" s="18">
        <v>121.5</v>
      </c>
      <c r="I1745" s="121" t="s">
        <v>214</v>
      </c>
      <c r="J1745" s="18">
        <v>229.84</v>
      </c>
    </row>
    <row r="1746" spans="1:10" s="115" customFormat="1" x14ac:dyDescent="0.25">
      <c r="A1746" s="121"/>
      <c r="B1746" s="121"/>
      <c r="C1746" s="121"/>
      <c r="D1746" s="121"/>
      <c r="E1746" s="121" t="s">
        <v>215</v>
      </c>
      <c r="F1746" s="18">
        <v>261.67</v>
      </c>
      <c r="G1746" s="121"/>
      <c r="H1746" s="143" t="s">
        <v>216</v>
      </c>
      <c r="I1746" s="143"/>
      <c r="J1746" s="18">
        <v>1457.1</v>
      </c>
    </row>
    <row r="1747" spans="1:10" s="115" customFormat="1" ht="30" customHeight="1" thickBot="1" x14ac:dyDescent="0.3">
      <c r="A1747" s="118"/>
      <c r="B1747" s="118"/>
      <c r="C1747" s="118"/>
      <c r="D1747" s="118"/>
      <c r="E1747" s="118"/>
      <c r="F1747" s="118"/>
      <c r="G1747" s="118" t="s">
        <v>217</v>
      </c>
      <c r="H1747" s="19">
        <v>3.75</v>
      </c>
      <c r="I1747" s="118" t="s">
        <v>218</v>
      </c>
      <c r="J1747" s="119">
        <v>5464.12</v>
      </c>
    </row>
    <row r="1748" spans="1:10" s="115" customFormat="1" ht="0.9" customHeight="1" thickTop="1" x14ac:dyDescent="0.25">
      <c r="A1748" s="20"/>
      <c r="B1748" s="20"/>
      <c r="C1748" s="20"/>
      <c r="D1748" s="20"/>
      <c r="E1748" s="20"/>
      <c r="F1748" s="20"/>
      <c r="G1748" s="20"/>
      <c r="H1748" s="20"/>
      <c r="I1748" s="20"/>
      <c r="J1748" s="20"/>
    </row>
    <row r="1749" spans="1:10" s="115" customFormat="1" ht="18" customHeight="1" x14ac:dyDescent="0.25">
      <c r="A1749" s="116" t="s">
        <v>1013</v>
      </c>
      <c r="B1749" s="101" t="s">
        <v>33</v>
      </c>
      <c r="C1749" s="116" t="s">
        <v>34</v>
      </c>
      <c r="D1749" s="116" t="s">
        <v>5</v>
      </c>
      <c r="E1749" s="142" t="s">
        <v>198</v>
      </c>
      <c r="F1749" s="142"/>
      <c r="G1749" s="102" t="s">
        <v>35</v>
      </c>
      <c r="H1749" s="101" t="s">
        <v>36</v>
      </c>
      <c r="I1749" s="101" t="s">
        <v>37</v>
      </c>
      <c r="J1749" s="101" t="s">
        <v>6</v>
      </c>
    </row>
    <row r="1750" spans="1:10" s="115" customFormat="1" ht="48" customHeight="1" x14ac:dyDescent="0.25">
      <c r="A1750" s="123" t="s">
        <v>199</v>
      </c>
      <c r="B1750" s="9" t="s">
        <v>1014</v>
      </c>
      <c r="C1750" s="123" t="s">
        <v>52</v>
      </c>
      <c r="D1750" s="123" t="s">
        <v>1788</v>
      </c>
      <c r="E1750" s="146" t="s">
        <v>222</v>
      </c>
      <c r="F1750" s="146"/>
      <c r="G1750" s="10" t="s">
        <v>46</v>
      </c>
      <c r="H1750" s="13">
        <v>1</v>
      </c>
      <c r="I1750" s="11">
        <v>130.88999999999999</v>
      </c>
      <c r="J1750" s="11">
        <v>130.88999999999999</v>
      </c>
    </row>
    <row r="1751" spans="1:10" s="115" customFormat="1" ht="24" customHeight="1" x14ac:dyDescent="0.25">
      <c r="A1751" s="122" t="s">
        <v>201</v>
      </c>
      <c r="B1751" s="14" t="s">
        <v>434</v>
      </c>
      <c r="C1751" s="122" t="s">
        <v>52</v>
      </c>
      <c r="D1751" s="122" t="s">
        <v>435</v>
      </c>
      <c r="E1751" s="145" t="s">
        <v>204</v>
      </c>
      <c r="F1751" s="145"/>
      <c r="G1751" s="15" t="s">
        <v>205</v>
      </c>
      <c r="H1751" s="16">
        <v>0.3453</v>
      </c>
      <c r="I1751" s="17">
        <v>15.47</v>
      </c>
      <c r="J1751" s="17">
        <v>5.34</v>
      </c>
    </row>
    <row r="1752" spans="1:10" s="115" customFormat="1" ht="24" customHeight="1" x14ac:dyDescent="0.25">
      <c r="A1752" s="122" t="s">
        <v>201</v>
      </c>
      <c r="B1752" s="14" t="s">
        <v>226</v>
      </c>
      <c r="C1752" s="122" t="s">
        <v>52</v>
      </c>
      <c r="D1752" s="122" t="s">
        <v>227</v>
      </c>
      <c r="E1752" s="145" t="s">
        <v>204</v>
      </c>
      <c r="F1752" s="145"/>
      <c r="G1752" s="15" t="s">
        <v>205</v>
      </c>
      <c r="H1752" s="16">
        <v>0.82879999999999998</v>
      </c>
      <c r="I1752" s="17">
        <v>20.02</v>
      </c>
      <c r="J1752" s="17">
        <v>16.59</v>
      </c>
    </row>
    <row r="1753" spans="1:10" s="115" customFormat="1" ht="36" customHeight="1" x14ac:dyDescent="0.25">
      <c r="A1753" s="120" t="s">
        <v>228</v>
      </c>
      <c r="B1753" s="21" t="s">
        <v>1322</v>
      </c>
      <c r="C1753" s="120" t="s">
        <v>52</v>
      </c>
      <c r="D1753" s="120" t="s">
        <v>1323</v>
      </c>
      <c r="E1753" s="144" t="s">
        <v>229</v>
      </c>
      <c r="F1753" s="144"/>
      <c r="G1753" s="22" t="s">
        <v>46</v>
      </c>
      <c r="H1753" s="23">
        <v>2</v>
      </c>
      <c r="I1753" s="24">
        <v>54.48</v>
      </c>
      <c r="J1753" s="24">
        <v>108.96</v>
      </c>
    </row>
    <row r="1754" spans="1:10" s="115" customFormat="1" x14ac:dyDescent="0.25">
      <c r="A1754" s="121"/>
      <c r="B1754" s="121"/>
      <c r="C1754" s="121"/>
      <c r="D1754" s="121"/>
      <c r="E1754" s="121" t="s">
        <v>212</v>
      </c>
      <c r="F1754" s="18">
        <v>7.7303794485034176</v>
      </c>
      <c r="G1754" s="121" t="s">
        <v>213</v>
      </c>
      <c r="H1754" s="18">
        <v>8.67</v>
      </c>
      <c r="I1754" s="121" t="s">
        <v>214</v>
      </c>
      <c r="J1754" s="18">
        <v>16.399999999999999</v>
      </c>
    </row>
    <row r="1755" spans="1:10" s="115" customFormat="1" x14ac:dyDescent="0.25">
      <c r="A1755" s="121"/>
      <c r="B1755" s="121"/>
      <c r="C1755" s="121"/>
      <c r="D1755" s="121"/>
      <c r="E1755" s="121" t="s">
        <v>215</v>
      </c>
      <c r="F1755" s="18">
        <v>28.65</v>
      </c>
      <c r="G1755" s="121"/>
      <c r="H1755" s="143" t="s">
        <v>216</v>
      </c>
      <c r="I1755" s="143"/>
      <c r="J1755" s="18">
        <v>159.54</v>
      </c>
    </row>
    <row r="1756" spans="1:10" s="115" customFormat="1" ht="30" customHeight="1" thickBot="1" x14ac:dyDescent="0.3">
      <c r="A1756" s="118"/>
      <c r="B1756" s="118"/>
      <c r="C1756" s="118"/>
      <c r="D1756" s="118"/>
      <c r="E1756" s="118"/>
      <c r="F1756" s="118"/>
      <c r="G1756" s="118" t="s">
        <v>217</v>
      </c>
      <c r="H1756" s="19">
        <v>101</v>
      </c>
      <c r="I1756" s="118" t="s">
        <v>218</v>
      </c>
      <c r="J1756" s="119">
        <v>16113.54</v>
      </c>
    </row>
    <row r="1757" spans="1:10" s="115" customFormat="1" ht="0.9" customHeight="1" thickTop="1" x14ac:dyDescent="0.25">
      <c r="A1757" s="20"/>
      <c r="B1757" s="20"/>
      <c r="C1757" s="20"/>
      <c r="D1757" s="20"/>
      <c r="E1757" s="20"/>
      <c r="F1757" s="20"/>
      <c r="G1757" s="20"/>
      <c r="H1757" s="20"/>
      <c r="I1757" s="20"/>
      <c r="J1757" s="20"/>
    </row>
    <row r="1758" spans="1:10" s="115" customFormat="1" ht="18" customHeight="1" x14ac:dyDescent="0.25">
      <c r="A1758" s="116" t="s">
        <v>1015</v>
      </c>
      <c r="B1758" s="101" t="s">
        <v>33</v>
      </c>
      <c r="C1758" s="116" t="s">
        <v>34</v>
      </c>
      <c r="D1758" s="116" t="s">
        <v>5</v>
      </c>
      <c r="E1758" s="142" t="s">
        <v>198</v>
      </c>
      <c r="F1758" s="142"/>
      <c r="G1758" s="102" t="s">
        <v>35</v>
      </c>
      <c r="H1758" s="101" t="s">
        <v>36</v>
      </c>
      <c r="I1758" s="101" t="s">
        <v>37</v>
      </c>
      <c r="J1758" s="101" t="s">
        <v>6</v>
      </c>
    </row>
    <row r="1759" spans="1:10" s="115" customFormat="1" ht="36" customHeight="1" x14ac:dyDescent="0.25">
      <c r="A1759" s="123" t="s">
        <v>199</v>
      </c>
      <c r="B1759" s="9" t="s">
        <v>1016</v>
      </c>
      <c r="C1759" s="123" t="s">
        <v>52</v>
      </c>
      <c r="D1759" s="123" t="s">
        <v>1017</v>
      </c>
      <c r="E1759" s="146" t="s">
        <v>222</v>
      </c>
      <c r="F1759" s="146"/>
      <c r="G1759" s="10" t="s">
        <v>46</v>
      </c>
      <c r="H1759" s="13">
        <v>1</v>
      </c>
      <c r="I1759" s="11">
        <v>84.14</v>
      </c>
      <c r="J1759" s="11">
        <v>84.14</v>
      </c>
    </row>
    <row r="1760" spans="1:10" s="115" customFormat="1" ht="24" customHeight="1" x14ac:dyDescent="0.25">
      <c r="A1760" s="122" t="s">
        <v>201</v>
      </c>
      <c r="B1760" s="14" t="s">
        <v>226</v>
      </c>
      <c r="C1760" s="122" t="s">
        <v>52</v>
      </c>
      <c r="D1760" s="122" t="s">
        <v>227</v>
      </c>
      <c r="E1760" s="145" t="s">
        <v>204</v>
      </c>
      <c r="F1760" s="145"/>
      <c r="G1760" s="15" t="s">
        <v>205</v>
      </c>
      <c r="H1760" s="16">
        <v>0.45179999999999998</v>
      </c>
      <c r="I1760" s="17">
        <v>20.02</v>
      </c>
      <c r="J1760" s="17">
        <v>9.0399999999999991</v>
      </c>
    </row>
    <row r="1761" spans="1:10" s="115" customFormat="1" ht="24" customHeight="1" x14ac:dyDescent="0.25">
      <c r="A1761" s="122" t="s">
        <v>201</v>
      </c>
      <c r="B1761" s="14" t="s">
        <v>434</v>
      </c>
      <c r="C1761" s="122" t="s">
        <v>52</v>
      </c>
      <c r="D1761" s="122" t="s">
        <v>435</v>
      </c>
      <c r="E1761" s="145" t="s">
        <v>204</v>
      </c>
      <c r="F1761" s="145"/>
      <c r="G1761" s="15" t="s">
        <v>205</v>
      </c>
      <c r="H1761" s="16">
        <v>0.18329999999999999</v>
      </c>
      <c r="I1761" s="17">
        <v>15.47</v>
      </c>
      <c r="J1761" s="17">
        <v>2.83</v>
      </c>
    </row>
    <row r="1762" spans="1:10" s="115" customFormat="1" ht="24" customHeight="1" x14ac:dyDescent="0.25">
      <c r="A1762" s="120" t="s">
        <v>228</v>
      </c>
      <c r="B1762" s="21" t="s">
        <v>1324</v>
      </c>
      <c r="C1762" s="120" t="s">
        <v>52</v>
      </c>
      <c r="D1762" s="120" t="s">
        <v>1325</v>
      </c>
      <c r="E1762" s="144" t="s">
        <v>229</v>
      </c>
      <c r="F1762" s="144"/>
      <c r="G1762" s="22" t="s">
        <v>46</v>
      </c>
      <c r="H1762" s="23">
        <v>1</v>
      </c>
      <c r="I1762" s="24">
        <v>11.69</v>
      </c>
      <c r="J1762" s="24">
        <v>11.69</v>
      </c>
    </row>
    <row r="1763" spans="1:10" s="115" customFormat="1" ht="36" customHeight="1" x14ac:dyDescent="0.25">
      <c r="A1763" s="120" t="s">
        <v>228</v>
      </c>
      <c r="B1763" s="21" t="s">
        <v>1326</v>
      </c>
      <c r="C1763" s="120" t="s">
        <v>52</v>
      </c>
      <c r="D1763" s="120" t="s">
        <v>1327</v>
      </c>
      <c r="E1763" s="144" t="s">
        <v>229</v>
      </c>
      <c r="F1763" s="144"/>
      <c r="G1763" s="22" t="s">
        <v>46</v>
      </c>
      <c r="H1763" s="23">
        <v>1</v>
      </c>
      <c r="I1763" s="24">
        <v>60.58</v>
      </c>
      <c r="J1763" s="24">
        <v>60.58</v>
      </c>
    </row>
    <row r="1764" spans="1:10" s="115" customFormat="1" x14ac:dyDescent="0.25">
      <c r="A1764" s="121"/>
      <c r="B1764" s="121"/>
      <c r="C1764" s="121"/>
      <c r="D1764" s="121"/>
      <c r="E1764" s="121" t="s">
        <v>212</v>
      </c>
      <c r="F1764" s="18">
        <v>4.1904312986094743</v>
      </c>
      <c r="G1764" s="121" t="s">
        <v>213</v>
      </c>
      <c r="H1764" s="18">
        <v>4.7</v>
      </c>
      <c r="I1764" s="121" t="s">
        <v>214</v>
      </c>
      <c r="J1764" s="18">
        <v>8.89</v>
      </c>
    </row>
    <row r="1765" spans="1:10" s="115" customFormat="1" x14ac:dyDescent="0.25">
      <c r="A1765" s="121"/>
      <c r="B1765" s="121"/>
      <c r="C1765" s="121"/>
      <c r="D1765" s="121"/>
      <c r="E1765" s="121" t="s">
        <v>215</v>
      </c>
      <c r="F1765" s="18">
        <v>18.41</v>
      </c>
      <c r="G1765" s="121"/>
      <c r="H1765" s="143" t="s">
        <v>216</v>
      </c>
      <c r="I1765" s="143"/>
      <c r="J1765" s="18">
        <v>102.55</v>
      </c>
    </row>
    <row r="1766" spans="1:10" s="115" customFormat="1" ht="30" customHeight="1" thickBot="1" x14ac:dyDescent="0.3">
      <c r="A1766" s="118"/>
      <c r="B1766" s="118"/>
      <c r="C1766" s="118"/>
      <c r="D1766" s="118"/>
      <c r="E1766" s="118"/>
      <c r="F1766" s="118"/>
      <c r="G1766" s="118" t="s">
        <v>217</v>
      </c>
      <c r="H1766" s="19">
        <v>12</v>
      </c>
      <c r="I1766" s="118" t="s">
        <v>218</v>
      </c>
      <c r="J1766" s="119">
        <v>1230.5999999999999</v>
      </c>
    </row>
    <row r="1767" spans="1:10" s="115" customFormat="1" ht="0.9" customHeight="1" thickTop="1" x14ac:dyDescent="0.25">
      <c r="A1767" s="20"/>
      <c r="B1767" s="20"/>
      <c r="C1767" s="20"/>
      <c r="D1767" s="20"/>
      <c r="E1767" s="20"/>
      <c r="F1767" s="20"/>
      <c r="G1767" s="20"/>
      <c r="H1767" s="20"/>
      <c r="I1767" s="20"/>
      <c r="J1767" s="20"/>
    </row>
    <row r="1768" spans="1:10" s="115" customFormat="1" ht="18" customHeight="1" x14ac:dyDescent="0.25">
      <c r="A1768" s="116" t="s">
        <v>1018</v>
      </c>
      <c r="B1768" s="101" t="s">
        <v>33</v>
      </c>
      <c r="C1768" s="116" t="s">
        <v>34</v>
      </c>
      <c r="D1768" s="116" t="s">
        <v>5</v>
      </c>
      <c r="E1768" s="142" t="s">
        <v>198</v>
      </c>
      <c r="F1768" s="142"/>
      <c r="G1768" s="102" t="s">
        <v>35</v>
      </c>
      <c r="H1768" s="101" t="s">
        <v>36</v>
      </c>
      <c r="I1768" s="101" t="s">
        <v>37</v>
      </c>
      <c r="J1768" s="101" t="s">
        <v>6</v>
      </c>
    </row>
    <row r="1769" spans="1:10" s="115" customFormat="1" ht="24" customHeight="1" x14ac:dyDescent="0.25">
      <c r="A1769" s="123" t="s">
        <v>199</v>
      </c>
      <c r="B1769" s="9" t="s">
        <v>1019</v>
      </c>
      <c r="C1769" s="123" t="s">
        <v>52</v>
      </c>
      <c r="D1769" s="123" t="s">
        <v>1020</v>
      </c>
      <c r="E1769" s="146" t="s">
        <v>222</v>
      </c>
      <c r="F1769" s="146"/>
      <c r="G1769" s="10" t="s">
        <v>46</v>
      </c>
      <c r="H1769" s="13">
        <v>1</v>
      </c>
      <c r="I1769" s="11">
        <v>334.09</v>
      </c>
      <c r="J1769" s="11">
        <v>334.09</v>
      </c>
    </row>
    <row r="1770" spans="1:10" s="115" customFormat="1" ht="60" customHeight="1" x14ac:dyDescent="0.25">
      <c r="A1770" s="122" t="s">
        <v>201</v>
      </c>
      <c r="B1770" s="14" t="s">
        <v>1328</v>
      </c>
      <c r="C1770" s="122" t="s">
        <v>52</v>
      </c>
      <c r="D1770" s="122" t="s">
        <v>1329</v>
      </c>
      <c r="E1770" s="145" t="s">
        <v>251</v>
      </c>
      <c r="F1770" s="145"/>
      <c r="G1770" s="15" t="s">
        <v>255</v>
      </c>
      <c r="H1770" s="16">
        <v>0.23880000000000001</v>
      </c>
      <c r="I1770" s="17">
        <v>181.87</v>
      </c>
      <c r="J1770" s="17">
        <v>43.43</v>
      </c>
    </row>
    <row r="1771" spans="1:10" s="115" customFormat="1" ht="24" customHeight="1" x14ac:dyDescent="0.25">
      <c r="A1771" s="122" t="s">
        <v>201</v>
      </c>
      <c r="B1771" s="14" t="s">
        <v>226</v>
      </c>
      <c r="C1771" s="122" t="s">
        <v>52</v>
      </c>
      <c r="D1771" s="122" t="s">
        <v>227</v>
      </c>
      <c r="E1771" s="145" t="s">
        <v>204</v>
      </c>
      <c r="F1771" s="145"/>
      <c r="G1771" s="15" t="s">
        <v>205</v>
      </c>
      <c r="H1771" s="16">
        <v>0.23810000000000001</v>
      </c>
      <c r="I1771" s="17">
        <v>20.02</v>
      </c>
      <c r="J1771" s="17">
        <v>4.76</v>
      </c>
    </row>
    <row r="1772" spans="1:10" s="115" customFormat="1" ht="24" customHeight="1" x14ac:dyDescent="0.25">
      <c r="A1772" s="122" t="s">
        <v>201</v>
      </c>
      <c r="B1772" s="14" t="s">
        <v>434</v>
      </c>
      <c r="C1772" s="122" t="s">
        <v>52</v>
      </c>
      <c r="D1772" s="122" t="s">
        <v>435</v>
      </c>
      <c r="E1772" s="145" t="s">
        <v>204</v>
      </c>
      <c r="F1772" s="145"/>
      <c r="G1772" s="15" t="s">
        <v>205</v>
      </c>
      <c r="H1772" s="16">
        <v>0.23810000000000001</v>
      </c>
      <c r="I1772" s="17">
        <v>15.47</v>
      </c>
      <c r="J1772" s="17">
        <v>3.68</v>
      </c>
    </row>
    <row r="1773" spans="1:10" s="115" customFormat="1" ht="24" customHeight="1" x14ac:dyDescent="0.25">
      <c r="A1773" s="120" t="s">
        <v>228</v>
      </c>
      <c r="B1773" s="21" t="s">
        <v>436</v>
      </c>
      <c r="C1773" s="120" t="s">
        <v>52</v>
      </c>
      <c r="D1773" s="120" t="s">
        <v>437</v>
      </c>
      <c r="E1773" s="144" t="s">
        <v>229</v>
      </c>
      <c r="F1773" s="144"/>
      <c r="G1773" s="22" t="s">
        <v>46</v>
      </c>
      <c r="H1773" s="23">
        <v>1.4E-2</v>
      </c>
      <c r="I1773" s="24">
        <v>4.26</v>
      </c>
      <c r="J1773" s="24">
        <v>0.05</v>
      </c>
    </row>
    <row r="1774" spans="1:10" s="115" customFormat="1" ht="24" customHeight="1" x14ac:dyDescent="0.25">
      <c r="A1774" s="120" t="s">
        <v>228</v>
      </c>
      <c r="B1774" s="21" t="s">
        <v>1330</v>
      </c>
      <c r="C1774" s="120" t="s">
        <v>52</v>
      </c>
      <c r="D1774" s="120" t="s">
        <v>1331</v>
      </c>
      <c r="E1774" s="144" t="s">
        <v>229</v>
      </c>
      <c r="F1774" s="144"/>
      <c r="G1774" s="22" t="s">
        <v>46</v>
      </c>
      <c r="H1774" s="23">
        <v>1</v>
      </c>
      <c r="I1774" s="24">
        <v>282.17</v>
      </c>
      <c r="J1774" s="24">
        <v>282.17</v>
      </c>
    </row>
    <row r="1775" spans="1:10" s="115" customFormat="1" x14ac:dyDescent="0.25">
      <c r="A1775" s="121"/>
      <c r="B1775" s="121"/>
      <c r="C1775" s="121"/>
      <c r="D1775" s="121"/>
      <c r="E1775" s="121" t="s">
        <v>212</v>
      </c>
      <c r="F1775" s="18">
        <v>5.2462880037709168</v>
      </c>
      <c r="G1775" s="121" t="s">
        <v>213</v>
      </c>
      <c r="H1775" s="18">
        <v>5.88</v>
      </c>
      <c r="I1775" s="121" t="s">
        <v>214</v>
      </c>
      <c r="J1775" s="18">
        <v>11.13</v>
      </c>
    </row>
    <row r="1776" spans="1:10" s="115" customFormat="1" x14ac:dyDescent="0.25">
      <c r="A1776" s="121"/>
      <c r="B1776" s="121"/>
      <c r="C1776" s="121"/>
      <c r="D1776" s="121"/>
      <c r="E1776" s="121" t="s">
        <v>215</v>
      </c>
      <c r="F1776" s="18">
        <v>73.13</v>
      </c>
      <c r="G1776" s="121"/>
      <c r="H1776" s="143" t="s">
        <v>216</v>
      </c>
      <c r="I1776" s="143"/>
      <c r="J1776" s="18">
        <v>407.22</v>
      </c>
    </row>
    <row r="1777" spans="1:10" s="115" customFormat="1" ht="30" customHeight="1" thickBot="1" x14ac:dyDescent="0.3">
      <c r="A1777" s="118"/>
      <c r="B1777" s="118"/>
      <c r="C1777" s="118"/>
      <c r="D1777" s="118"/>
      <c r="E1777" s="118"/>
      <c r="F1777" s="118"/>
      <c r="G1777" s="118" t="s">
        <v>217</v>
      </c>
      <c r="H1777" s="19">
        <v>18</v>
      </c>
      <c r="I1777" s="118" t="s">
        <v>218</v>
      </c>
      <c r="J1777" s="119">
        <v>7329.96</v>
      </c>
    </row>
    <row r="1778" spans="1:10" s="115" customFormat="1" ht="0.9" customHeight="1" thickTop="1" x14ac:dyDescent="0.25">
      <c r="A1778" s="20"/>
      <c r="B1778" s="20"/>
      <c r="C1778" s="20"/>
      <c r="D1778" s="20"/>
      <c r="E1778" s="20"/>
      <c r="F1778" s="20"/>
      <c r="G1778" s="20"/>
      <c r="H1778" s="20"/>
      <c r="I1778" s="20"/>
      <c r="J1778" s="20"/>
    </row>
    <row r="1779" spans="1:10" s="115" customFormat="1" ht="18" customHeight="1" x14ac:dyDescent="0.25">
      <c r="A1779" s="116" t="s">
        <v>1021</v>
      </c>
      <c r="B1779" s="101" t="s">
        <v>33</v>
      </c>
      <c r="C1779" s="116" t="s">
        <v>34</v>
      </c>
      <c r="D1779" s="116" t="s">
        <v>5</v>
      </c>
      <c r="E1779" s="142" t="s">
        <v>198</v>
      </c>
      <c r="F1779" s="142"/>
      <c r="G1779" s="102" t="s">
        <v>35</v>
      </c>
      <c r="H1779" s="101" t="s">
        <v>36</v>
      </c>
      <c r="I1779" s="101" t="s">
        <v>37</v>
      </c>
      <c r="J1779" s="101" t="s">
        <v>6</v>
      </c>
    </row>
    <row r="1780" spans="1:10" s="115" customFormat="1" ht="24" customHeight="1" x14ac:dyDescent="0.25">
      <c r="A1780" s="123" t="s">
        <v>199</v>
      </c>
      <c r="B1780" s="9" t="s">
        <v>1022</v>
      </c>
      <c r="C1780" s="123" t="s">
        <v>40</v>
      </c>
      <c r="D1780" s="123" t="s">
        <v>1023</v>
      </c>
      <c r="E1780" s="146" t="s">
        <v>1199</v>
      </c>
      <c r="F1780" s="146"/>
      <c r="G1780" s="10" t="s">
        <v>44</v>
      </c>
      <c r="H1780" s="13">
        <v>1</v>
      </c>
      <c r="I1780" s="11">
        <v>206.56</v>
      </c>
      <c r="J1780" s="11">
        <v>206.56</v>
      </c>
    </row>
    <row r="1781" spans="1:10" s="115" customFormat="1" ht="24" customHeight="1" x14ac:dyDescent="0.25">
      <c r="A1781" s="122" t="s">
        <v>201</v>
      </c>
      <c r="B1781" s="14" t="s">
        <v>224</v>
      </c>
      <c r="C1781" s="122" t="s">
        <v>52</v>
      </c>
      <c r="D1781" s="122" t="s">
        <v>225</v>
      </c>
      <c r="E1781" s="145" t="s">
        <v>204</v>
      </c>
      <c r="F1781" s="145"/>
      <c r="G1781" s="15" t="s">
        <v>205</v>
      </c>
      <c r="H1781" s="16">
        <v>3</v>
      </c>
      <c r="I1781" s="17">
        <v>15.35</v>
      </c>
      <c r="J1781" s="17">
        <v>46.05</v>
      </c>
    </row>
    <row r="1782" spans="1:10" s="115" customFormat="1" ht="24" customHeight="1" x14ac:dyDescent="0.25">
      <c r="A1782" s="122" t="s">
        <v>201</v>
      </c>
      <c r="B1782" s="14" t="s">
        <v>278</v>
      </c>
      <c r="C1782" s="122" t="s">
        <v>52</v>
      </c>
      <c r="D1782" s="122" t="s">
        <v>279</v>
      </c>
      <c r="E1782" s="145" t="s">
        <v>204</v>
      </c>
      <c r="F1782" s="145"/>
      <c r="G1782" s="15" t="s">
        <v>205</v>
      </c>
      <c r="H1782" s="16">
        <v>3</v>
      </c>
      <c r="I1782" s="17">
        <v>19.850000000000001</v>
      </c>
      <c r="J1782" s="17">
        <v>59.55</v>
      </c>
    </row>
    <row r="1783" spans="1:10" s="115" customFormat="1" ht="24" customHeight="1" x14ac:dyDescent="0.25">
      <c r="A1783" s="120" t="s">
        <v>228</v>
      </c>
      <c r="B1783" s="21" t="s">
        <v>1332</v>
      </c>
      <c r="C1783" s="120" t="s">
        <v>230</v>
      </c>
      <c r="D1783" s="120" t="s">
        <v>1333</v>
      </c>
      <c r="E1783" s="144" t="s">
        <v>229</v>
      </c>
      <c r="F1783" s="144"/>
      <c r="G1783" s="22" t="s">
        <v>44</v>
      </c>
      <c r="H1783" s="23">
        <v>1</v>
      </c>
      <c r="I1783" s="24">
        <v>98.62</v>
      </c>
      <c r="J1783" s="24">
        <v>98.62</v>
      </c>
    </row>
    <row r="1784" spans="1:10" s="115" customFormat="1" ht="24" customHeight="1" x14ac:dyDescent="0.25">
      <c r="A1784" s="120" t="s">
        <v>228</v>
      </c>
      <c r="B1784" s="21" t="s">
        <v>347</v>
      </c>
      <c r="C1784" s="120" t="s">
        <v>52</v>
      </c>
      <c r="D1784" s="120" t="s">
        <v>348</v>
      </c>
      <c r="E1784" s="144" t="s">
        <v>229</v>
      </c>
      <c r="F1784" s="144"/>
      <c r="G1784" s="22" t="s">
        <v>58</v>
      </c>
      <c r="H1784" s="23">
        <v>1.06E-2</v>
      </c>
      <c r="I1784" s="24">
        <v>38.5</v>
      </c>
      <c r="J1784" s="24">
        <v>0.4</v>
      </c>
    </row>
    <row r="1785" spans="1:10" s="115" customFormat="1" ht="24" customHeight="1" x14ac:dyDescent="0.25">
      <c r="A1785" s="120" t="s">
        <v>228</v>
      </c>
      <c r="B1785" s="21" t="s">
        <v>1209</v>
      </c>
      <c r="C1785" s="120" t="s">
        <v>52</v>
      </c>
      <c r="D1785" s="120" t="s">
        <v>1210</v>
      </c>
      <c r="E1785" s="144" t="s">
        <v>229</v>
      </c>
      <c r="F1785" s="144"/>
      <c r="G1785" s="22" t="s">
        <v>70</v>
      </c>
      <c r="H1785" s="23">
        <v>1.68</v>
      </c>
      <c r="I1785" s="24">
        <v>0.78</v>
      </c>
      <c r="J1785" s="24">
        <v>1.31</v>
      </c>
    </row>
    <row r="1786" spans="1:10" s="115" customFormat="1" ht="24" customHeight="1" x14ac:dyDescent="0.25">
      <c r="A1786" s="120" t="s">
        <v>228</v>
      </c>
      <c r="B1786" s="21" t="s">
        <v>513</v>
      </c>
      <c r="C1786" s="120" t="s">
        <v>52</v>
      </c>
      <c r="D1786" s="120" t="s">
        <v>512</v>
      </c>
      <c r="E1786" s="144" t="s">
        <v>229</v>
      </c>
      <c r="F1786" s="144"/>
      <c r="G1786" s="22" t="s">
        <v>70</v>
      </c>
      <c r="H1786" s="23">
        <v>0.68</v>
      </c>
      <c r="I1786" s="24">
        <v>0.93</v>
      </c>
      <c r="J1786" s="24">
        <v>0.63</v>
      </c>
    </row>
    <row r="1787" spans="1:10" s="115" customFormat="1" x14ac:dyDescent="0.25">
      <c r="A1787" s="121"/>
      <c r="B1787" s="121"/>
      <c r="C1787" s="121"/>
      <c r="D1787" s="121"/>
      <c r="E1787" s="121" t="s">
        <v>212</v>
      </c>
      <c r="F1787" s="18">
        <v>36.639170399999998</v>
      </c>
      <c r="G1787" s="121" t="s">
        <v>213</v>
      </c>
      <c r="H1787" s="18">
        <v>41.09</v>
      </c>
      <c r="I1787" s="121" t="s">
        <v>214</v>
      </c>
      <c r="J1787" s="18">
        <v>77.73</v>
      </c>
    </row>
    <row r="1788" spans="1:10" s="115" customFormat="1" x14ac:dyDescent="0.25">
      <c r="A1788" s="121"/>
      <c r="B1788" s="121"/>
      <c r="C1788" s="121"/>
      <c r="D1788" s="121"/>
      <c r="E1788" s="121" t="s">
        <v>215</v>
      </c>
      <c r="F1788" s="18">
        <v>45.21</v>
      </c>
      <c r="G1788" s="121"/>
      <c r="H1788" s="143" t="s">
        <v>216</v>
      </c>
      <c r="I1788" s="143"/>
      <c r="J1788" s="18">
        <v>251.77</v>
      </c>
    </row>
    <row r="1789" spans="1:10" s="115" customFormat="1" ht="30" customHeight="1" thickBot="1" x14ac:dyDescent="0.3">
      <c r="A1789" s="118"/>
      <c r="B1789" s="118"/>
      <c r="C1789" s="118"/>
      <c r="D1789" s="118"/>
      <c r="E1789" s="118"/>
      <c r="F1789" s="118"/>
      <c r="G1789" s="118" t="s">
        <v>217</v>
      </c>
      <c r="H1789" s="19">
        <v>69.010000000000005</v>
      </c>
      <c r="I1789" s="118" t="s">
        <v>218</v>
      </c>
      <c r="J1789" s="119">
        <v>17374.64</v>
      </c>
    </row>
    <row r="1790" spans="1:10" s="115" customFormat="1" ht="0.9" customHeight="1" thickTop="1" x14ac:dyDescent="0.25">
      <c r="A1790" s="20"/>
      <c r="B1790" s="20"/>
      <c r="C1790" s="20"/>
      <c r="D1790" s="20"/>
      <c r="E1790" s="20"/>
      <c r="F1790" s="20"/>
      <c r="G1790" s="20"/>
      <c r="H1790" s="20"/>
      <c r="I1790" s="20"/>
      <c r="J1790" s="20"/>
    </row>
    <row r="1791" spans="1:10" s="115" customFormat="1" ht="18" customHeight="1" x14ac:dyDescent="0.25">
      <c r="A1791" s="116" t="s">
        <v>1024</v>
      </c>
      <c r="B1791" s="101" t="s">
        <v>33</v>
      </c>
      <c r="C1791" s="116" t="s">
        <v>34</v>
      </c>
      <c r="D1791" s="116" t="s">
        <v>5</v>
      </c>
      <c r="E1791" s="142" t="s">
        <v>198</v>
      </c>
      <c r="F1791" s="142"/>
      <c r="G1791" s="102" t="s">
        <v>35</v>
      </c>
      <c r="H1791" s="101" t="s">
        <v>36</v>
      </c>
      <c r="I1791" s="101" t="s">
        <v>37</v>
      </c>
      <c r="J1791" s="101" t="s">
        <v>6</v>
      </c>
    </row>
    <row r="1792" spans="1:10" s="115" customFormat="1" ht="24" customHeight="1" x14ac:dyDescent="0.25">
      <c r="A1792" s="123" t="s">
        <v>199</v>
      </c>
      <c r="B1792" s="9" t="s">
        <v>195</v>
      </c>
      <c r="C1792" s="123" t="s">
        <v>40</v>
      </c>
      <c r="D1792" s="123" t="s">
        <v>196</v>
      </c>
      <c r="E1792" s="146">
        <v>164</v>
      </c>
      <c r="F1792" s="146"/>
      <c r="G1792" s="10" t="s">
        <v>44</v>
      </c>
      <c r="H1792" s="13">
        <v>1</v>
      </c>
      <c r="I1792" s="11">
        <v>2.0699999999999998</v>
      </c>
      <c r="J1792" s="11">
        <v>2.0699999999999998</v>
      </c>
    </row>
    <row r="1793" spans="1:10" s="115" customFormat="1" ht="24" customHeight="1" x14ac:dyDescent="0.25">
      <c r="A1793" s="122" t="s">
        <v>201</v>
      </c>
      <c r="B1793" s="14" t="s">
        <v>224</v>
      </c>
      <c r="C1793" s="122" t="s">
        <v>52</v>
      </c>
      <c r="D1793" s="122" t="s">
        <v>225</v>
      </c>
      <c r="E1793" s="145" t="s">
        <v>204</v>
      </c>
      <c r="F1793" s="145"/>
      <c r="G1793" s="15" t="s">
        <v>205</v>
      </c>
      <c r="H1793" s="16">
        <v>0.1</v>
      </c>
      <c r="I1793" s="17">
        <v>15.35</v>
      </c>
      <c r="J1793" s="17">
        <v>1.53</v>
      </c>
    </row>
    <row r="1794" spans="1:10" s="115" customFormat="1" ht="24" customHeight="1" x14ac:dyDescent="0.25">
      <c r="A1794" s="120" t="s">
        <v>228</v>
      </c>
      <c r="B1794" s="21" t="s">
        <v>493</v>
      </c>
      <c r="C1794" s="120" t="s">
        <v>232</v>
      </c>
      <c r="D1794" s="120" t="s">
        <v>494</v>
      </c>
      <c r="E1794" s="144" t="s">
        <v>229</v>
      </c>
      <c r="F1794" s="144"/>
      <c r="G1794" s="22" t="s">
        <v>298</v>
      </c>
      <c r="H1794" s="23">
        <v>5.0000000000000001E-3</v>
      </c>
      <c r="I1794" s="24">
        <v>8.4600000000000009</v>
      </c>
      <c r="J1794" s="24">
        <v>0.04</v>
      </c>
    </row>
    <row r="1795" spans="1:10" s="115" customFormat="1" ht="24" customHeight="1" x14ac:dyDescent="0.25">
      <c r="A1795" s="120" t="s">
        <v>228</v>
      </c>
      <c r="B1795" s="21" t="s">
        <v>495</v>
      </c>
      <c r="C1795" s="120" t="s">
        <v>232</v>
      </c>
      <c r="D1795" s="120" t="s">
        <v>496</v>
      </c>
      <c r="E1795" s="144" t="s">
        <v>229</v>
      </c>
      <c r="F1795" s="144"/>
      <c r="G1795" s="22" t="s">
        <v>178</v>
      </c>
      <c r="H1795" s="23">
        <v>0.05</v>
      </c>
      <c r="I1795" s="24">
        <v>10</v>
      </c>
      <c r="J1795" s="24">
        <v>0.5</v>
      </c>
    </row>
    <row r="1796" spans="1:10" s="115" customFormat="1" x14ac:dyDescent="0.25">
      <c r="A1796" s="121"/>
      <c r="B1796" s="121"/>
      <c r="C1796" s="121"/>
      <c r="D1796" s="121"/>
      <c r="E1796" s="121" t="s">
        <v>212</v>
      </c>
      <c r="F1796" s="18">
        <v>0.50436012255479612</v>
      </c>
      <c r="G1796" s="121" t="s">
        <v>213</v>
      </c>
      <c r="H1796" s="18">
        <v>0.56999999999999995</v>
      </c>
      <c r="I1796" s="121" t="s">
        <v>214</v>
      </c>
      <c r="J1796" s="18">
        <v>1.07</v>
      </c>
    </row>
    <row r="1797" spans="1:10" s="115" customFormat="1" x14ac:dyDescent="0.25">
      <c r="A1797" s="121"/>
      <c r="B1797" s="121"/>
      <c r="C1797" s="121"/>
      <c r="D1797" s="121"/>
      <c r="E1797" s="121" t="s">
        <v>215</v>
      </c>
      <c r="F1797" s="18">
        <v>0.45</v>
      </c>
      <c r="G1797" s="121"/>
      <c r="H1797" s="143" t="s">
        <v>216</v>
      </c>
      <c r="I1797" s="143"/>
      <c r="J1797" s="18">
        <v>2.52</v>
      </c>
    </row>
    <row r="1798" spans="1:10" s="115" customFormat="1" ht="30" customHeight="1" thickBot="1" x14ac:dyDescent="0.3">
      <c r="A1798" s="118"/>
      <c r="B1798" s="118"/>
      <c r="C1798" s="118"/>
      <c r="D1798" s="118"/>
      <c r="E1798" s="118"/>
      <c r="F1798" s="118"/>
      <c r="G1798" s="118" t="s">
        <v>217</v>
      </c>
      <c r="H1798" s="19">
        <v>2633</v>
      </c>
      <c r="I1798" s="118" t="s">
        <v>218</v>
      </c>
      <c r="J1798" s="119">
        <v>6635.16</v>
      </c>
    </row>
    <row r="1799" spans="1:10" s="115" customFormat="1" ht="0.9" customHeight="1" thickTop="1" x14ac:dyDescent="0.25">
      <c r="A1799" s="20"/>
      <c r="B1799" s="20"/>
      <c r="C1799" s="20"/>
      <c r="D1799" s="20"/>
      <c r="E1799" s="20"/>
      <c r="F1799" s="20"/>
      <c r="G1799" s="20"/>
      <c r="H1799" s="20"/>
      <c r="I1799" s="20"/>
      <c r="J1799" s="20"/>
    </row>
    <row r="1800" spans="1:10" s="115" customFormat="1" ht="18" customHeight="1" x14ac:dyDescent="0.25">
      <c r="A1800" s="116" t="s">
        <v>1025</v>
      </c>
      <c r="B1800" s="101" t="s">
        <v>33</v>
      </c>
      <c r="C1800" s="116" t="s">
        <v>34</v>
      </c>
      <c r="D1800" s="116" t="s">
        <v>5</v>
      </c>
      <c r="E1800" s="142" t="s">
        <v>198</v>
      </c>
      <c r="F1800" s="142"/>
      <c r="G1800" s="102" t="s">
        <v>35</v>
      </c>
      <c r="H1800" s="101" t="s">
        <v>36</v>
      </c>
      <c r="I1800" s="101" t="s">
        <v>37</v>
      </c>
      <c r="J1800" s="101" t="s">
        <v>6</v>
      </c>
    </row>
    <row r="1801" spans="1:10" s="115" customFormat="1" ht="36" customHeight="1" x14ac:dyDescent="0.25">
      <c r="A1801" s="123" t="s">
        <v>199</v>
      </c>
      <c r="B1801" s="9" t="s">
        <v>1026</v>
      </c>
      <c r="C1801" s="123" t="s">
        <v>52</v>
      </c>
      <c r="D1801" s="123" t="s">
        <v>1027</v>
      </c>
      <c r="E1801" s="146" t="s">
        <v>222</v>
      </c>
      <c r="F1801" s="146"/>
      <c r="G1801" s="10" t="s">
        <v>46</v>
      </c>
      <c r="H1801" s="13">
        <v>1</v>
      </c>
      <c r="I1801" s="11">
        <v>445.45</v>
      </c>
      <c r="J1801" s="11">
        <v>445.45</v>
      </c>
    </row>
    <row r="1802" spans="1:10" s="115" customFormat="1" ht="24" customHeight="1" x14ac:dyDescent="0.25">
      <c r="A1802" s="122" t="s">
        <v>201</v>
      </c>
      <c r="B1802" s="14" t="s">
        <v>226</v>
      </c>
      <c r="C1802" s="122" t="s">
        <v>52</v>
      </c>
      <c r="D1802" s="122" t="s">
        <v>227</v>
      </c>
      <c r="E1802" s="145" t="s">
        <v>204</v>
      </c>
      <c r="F1802" s="145"/>
      <c r="G1802" s="15" t="s">
        <v>205</v>
      </c>
      <c r="H1802" s="16">
        <v>3.4369999999999998</v>
      </c>
      <c r="I1802" s="17">
        <v>20.02</v>
      </c>
      <c r="J1802" s="17">
        <v>68.8</v>
      </c>
    </row>
    <row r="1803" spans="1:10" s="115" customFormat="1" ht="24" customHeight="1" x14ac:dyDescent="0.25">
      <c r="A1803" s="122" t="s">
        <v>201</v>
      </c>
      <c r="B1803" s="14" t="s">
        <v>434</v>
      </c>
      <c r="C1803" s="122" t="s">
        <v>52</v>
      </c>
      <c r="D1803" s="122" t="s">
        <v>435</v>
      </c>
      <c r="E1803" s="145" t="s">
        <v>204</v>
      </c>
      <c r="F1803" s="145"/>
      <c r="G1803" s="15" t="s">
        <v>205</v>
      </c>
      <c r="H1803" s="16">
        <v>1.0580000000000001</v>
      </c>
      <c r="I1803" s="17">
        <v>15.47</v>
      </c>
      <c r="J1803" s="17">
        <v>16.36</v>
      </c>
    </row>
    <row r="1804" spans="1:10" s="115" customFormat="1" ht="24" customHeight="1" x14ac:dyDescent="0.25">
      <c r="A1804" s="120" t="s">
        <v>228</v>
      </c>
      <c r="B1804" s="21" t="s">
        <v>499</v>
      </c>
      <c r="C1804" s="120" t="s">
        <v>52</v>
      </c>
      <c r="D1804" s="120" t="s">
        <v>500</v>
      </c>
      <c r="E1804" s="144" t="s">
        <v>229</v>
      </c>
      <c r="F1804" s="144"/>
      <c r="G1804" s="22" t="s">
        <v>45</v>
      </c>
      <c r="H1804" s="23">
        <v>2</v>
      </c>
      <c r="I1804" s="24">
        <v>33.409999999999997</v>
      </c>
      <c r="J1804" s="24">
        <v>66.819999999999993</v>
      </c>
    </row>
    <row r="1805" spans="1:10" s="115" customFormat="1" ht="24" customHeight="1" x14ac:dyDescent="0.25">
      <c r="A1805" s="120" t="s">
        <v>228</v>
      </c>
      <c r="B1805" s="21" t="s">
        <v>1334</v>
      </c>
      <c r="C1805" s="120" t="s">
        <v>52</v>
      </c>
      <c r="D1805" s="120" t="s">
        <v>1335</v>
      </c>
      <c r="E1805" s="144" t="s">
        <v>229</v>
      </c>
      <c r="F1805" s="144"/>
      <c r="G1805" s="22" t="s">
        <v>46</v>
      </c>
      <c r="H1805" s="23">
        <v>4</v>
      </c>
      <c r="I1805" s="24">
        <v>12.05</v>
      </c>
      <c r="J1805" s="24">
        <v>48.2</v>
      </c>
    </row>
    <row r="1806" spans="1:10" s="115" customFormat="1" ht="24" customHeight="1" x14ac:dyDescent="0.25">
      <c r="A1806" s="120" t="s">
        <v>228</v>
      </c>
      <c r="B1806" s="21" t="s">
        <v>1336</v>
      </c>
      <c r="C1806" s="120" t="s">
        <v>52</v>
      </c>
      <c r="D1806" s="120" t="s">
        <v>1337</v>
      </c>
      <c r="E1806" s="144" t="s">
        <v>229</v>
      </c>
      <c r="F1806" s="144"/>
      <c r="G1806" s="22" t="s">
        <v>46</v>
      </c>
      <c r="H1806" s="23">
        <v>1</v>
      </c>
      <c r="I1806" s="24">
        <v>245.27</v>
      </c>
      <c r="J1806" s="24">
        <v>245.27</v>
      </c>
    </row>
    <row r="1807" spans="1:10" s="115" customFormat="1" x14ac:dyDescent="0.25">
      <c r="A1807" s="121"/>
      <c r="B1807" s="121"/>
      <c r="C1807" s="121"/>
      <c r="D1807" s="121"/>
      <c r="E1807" s="121" t="s">
        <v>212</v>
      </c>
      <c r="F1807" s="18">
        <v>30.186189017204807</v>
      </c>
      <c r="G1807" s="121" t="s">
        <v>213</v>
      </c>
      <c r="H1807" s="18">
        <v>33.85</v>
      </c>
      <c r="I1807" s="121" t="s">
        <v>214</v>
      </c>
      <c r="J1807" s="18">
        <v>64.040000000000006</v>
      </c>
    </row>
    <row r="1808" spans="1:10" s="115" customFormat="1" x14ac:dyDescent="0.25">
      <c r="A1808" s="121"/>
      <c r="B1808" s="121"/>
      <c r="C1808" s="121"/>
      <c r="D1808" s="121"/>
      <c r="E1808" s="121" t="s">
        <v>215</v>
      </c>
      <c r="F1808" s="18">
        <v>97.5</v>
      </c>
      <c r="G1808" s="121"/>
      <c r="H1808" s="143" t="s">
        <v>216</v>
      </c>
      <c r="I1808" s="143"/>
      <c r="J1808" s="18">
        <v>542.95000000000005</v>
      </c>
    </row>
    <row r="1809" spans="1:10" s="115" customFormat="1" ht="30" customHeight="1" thickBot="1" x14ac:dyDescent="0.3">
      <c r="A1809" s="118"/>
      <c r="B1809" s="118"/>
      <c r="C1809" s="118"/>
      <c r="D1809" s="118"/>
      <c r="E1809" s="118"/>
      <c r="F1809" s="118"/>
      <c r="G1809" s="118" t="s">
        <v>217</v>
      </c>
      <c r="H1809" s="19">
        <v>7</v>
      </c>
      <c r="I1809" s="118" t="s">
        <v>218</v>
      </c>
      <c r="J1809" s="119">
        <v>3800.65</v>
      </c>
    </row>
    <row r="1810" spans="1:10" s="115" customFormat="1" ht="0.9" customHeight="1" thickTop="1" x14ac:dyDescent="0.25">
      <c r="A1810" s="20"/>
      <c r="B1810" s="20"/>
      <c r="C1810" s="20"/>
      <c r="D1810" s="20"/>
      <c r="E1810" s="20"/>
      <c r="F1810" s="20"/>
      <c r="G1810" s="20"/>
      <c r="H1810" s="20"/>
      <c r="I1810" s="20"/>
      <c r="J1810" s="20"/>
    </row>
    <row r="1811" spans="1:10" s="115" customFormat="1" ht="18" customHeight="1" x14ac:dyDescent="0.25">
      <c r="A1811" s="116" t="s">
        <v>1028</v>
      </c>
      <c r="B1811" s="101" t="s">
        <v>33</v>
      </c>
      <c r="C1811" s="116" t="s">
        <v>34</v>
      </c>
      <c r="D1811" s="116" t="s">
        <v>5</v>
      </c>
      <c r="E1811" s="142" t="s">
        <v>198</v>
      </c>
      <c r="F1811" s="142"/>
      <c r="G1811" s="102" t="s">
        <v>35</v>
      </c>
      <c r="H1811" s="101" t="s">
        <v>36</v>
      </c>
      <c r="I1811" s="101" t="s">
        <v>37</v>
      </c>
      <c r="J1811" s="101" t="s">
        <v>6</v>
      </c>
    </row>
    <row r="1812" spans="1:10" s="115" customFormat="1" ht="36" customHeight="1" x14ac:dyDescent="0.25">
      <c r="A1812" s="123" t="s">
        <v>199</v>
      </c>
      <c r="B1812" s="9" t="s">
        <v>1029</v>
      </c>
      <c r="C1812" s="123" t="s">
        <v>52</v>
      </c>
      <c r="D1812" s="123" t="s">
        <v>1030</v>
      </c>
      <c r="E1812" s="146" t="s">
        <v>222</v>
      </c>
      <c r="F1812" s="146"/>
      <c r="G1812" s="10" t="s">
        <v>46</v>
      </c>
      <c r="H1812" s="13">
        <v>1</v>
      </c>
      <c r="I1812" s="11">
        <v>39.33</v>
      </c>
      <c r="J1812" s="11">
        <v>39.33</v>
      </c>
    </row>
    <row r="1813" spans="1:10" s="115" customFormat="1" ht="24" customHeight="1" x14ac:dyDescent="0.25">
      <c r="A1813" s="122" t="s">
        <v>201</v>
      </c>
      <c r="B1813" s="14" t="s">
        <v>226</v>
      </c>
      <c r="C1813" s="122" t="s">
        <v>52</v>
      </c>
      <c r="D1813" s="122" t="s">
        <v>227</v>
      </c>
      <c r="E1813" s="145" t="s">
        <v>204</v>
      </c>
      <c r="F1813" s="145"/>
      <c r="G1813" s="15" t="s">
        <v>205</v>
      </c>
      <c r="H1813" s="16">
        <v>0.53549999999999998</v>
      </c>
      <c r="I1813" s="17">
        <v>20.02</v>
      </c>
      <c r="J1813" s="17">
        <v>10.72</v>
      </c>
    </row>
    <row r="1814" spans="1:10" s="115" customFormat="1" ht="24" customHeight="1" x14ac:dyDescent="0.25">
      <c r="A1814" s="122" t="s">
        <v>201</v>
      </c>
      <c r="B1814" s="14" t="s">
        <v>434</v>
      </c>
      <c r="C1814" s="122" t="s">
        <v>52</v>
      </c>
      <c r="D1814" s="122" t="s">
        <v>435</v>
      </c>
      <c r="E1814" s="145" t="s">
        <v>204</v>
      </c>
      <c r="F1814" s="145"/>
      <c r="G1814" s="15" t="s">
        <v>205</v>
      </c>
      <c r="H1814" s="16">
        <v>0.22309999999999999</v>
      </c>
      <c r="I1814" s="17">
        <v>15.47</v>
      </c>
      <c r="J1814" s="17">
        <v>3.45</v>
      </c>
    </row>
    <row r="1815" spans="1:10" s="115" customFormat="1" ht="24" customHeight="1" x14ac:dyDescent="0.25">
      <c r="A1815" s="120" t="s">
        <v>228</v>
      </c>
      <c r="B1815" s="21" t="s">
        <v>1338</v>
      </c>
      <c r="C1815" s="120" t="s">
        <v>52</v>
      </c>
      <c r="D1815" s="120" t="s">
        <v>1339</v>
      </c>
      <c r="E1815" s="144" t="s">
        <v>229</v>
      </c>
      <c r="F1815" s="144"/>
      <c r="G1815" s="22" t="s">
        <v>46</v>
      </c>
      <c r="H1815" s="23">
        <v>1</v>
      </c>
      <c r="I1815" s="24">
        <v>25.16</v>
      </c>
      <c r="J1815" s="24">
        <v>25.16</v>
      </c>
    </row>
    <row r="1816" spans="1:10" s="115" customFormat="1" x14ac:dyDescent="0.25">
      <c r="A1816" s="121"/>
      <c r="B1816" s="121"/>
      <c r="C1816" s="121"/>
      <c r="D1816" s="121"/>
      <c r="E1816" s="121" t="s">
        <v>212</v>
      </c>
      <c r="F1816" s="18">
        <v>4.9964647654961105</v>
      </c>
      <c r="G1816" s="121" t="s">
        <v>213</v>
      </c>
      <c r="H1816" s="18">
        <v>5.6</v>
      </c>
      <c r="I1816" s="121" t="s">
        <v>214</v>
      </c>
      <c r="J1816" s="18">
        <v>10.6</v>
      </c>
    </row>
    <row r="1817" spans="1:10" s="115" customFormat="1" x14ac:dyDescent="0.25">
      <c r="A1817" s="121"/>
      <c r="B1817" s="121"/>
      <c r="C1817" s="121"/>
      <c r="D1817" s="121"/>
      <c r="E1817" s="121" t="s">
        <v>215</v>
      </c>
      <c r="F1817" s="18">
        <v>8.6</v>
      </c>
      <c r="G1817" s="121"/>
      <c r="H1817" s="143" t="s">
        <v>216</v>
      </c>
      <c r="I1817" s="143"/>
      <c r="J1817" s="18">
        <v>47.93</v>
      </c>
    </row>
    <row r="1818" spans="1:10" s="115" customFormat="1" ht="30" customHeight="1" thickBot="1" x14ac:dyDescent="0.3">
      <c r="A1818" s="118"/>
      <c r="B1818" s="118"/>
      <c r="C1818" s="118"/>
      <c r="D1818" s="118"/>
      <c r="E1818" s="118"/>
      <c r="F1818" s="118"/>
      <c r="G1818" s="118" t="s">
        <v>217</v>
      </c>
      <c r="H1818" s="19">
        <v>7</v>
      </c>
      <c r="I1818" s="118" t="s">
        <v>218</v>
      </c>
      <c r="J1818" s="119">
        <v>335.51</v>
      </c>
    </row>
    <row r="1819" spans="1:10" s="115" customFormat="1" ht="0.9" customHeight="1" thickTop="1" x14ac:dyDescent="0.25">
      <c r="A1819" s="20"/>
      <c r="B1819" s="20"/>
      <c r="C1819" s="20"/>
      <c r="D1819" s="20"/>
      <c r="E1819" s="20"/>
      <c r="F1819" s="20"/>
      <c r="G1819" s="20"/>
      <c r="H1819" s="20"/>
      <c r="I1819" s="20"/>
      <c r="J1819" s="20"/>
    </row>
    <row r="1820" spans="1:10" s="115" customFormat="1" ht="18" customHeight="1" x14ac:dyDescent="0.25">
      <c r="A1820" s="116" t="s">
        <v>1031</v>
      </c>
      <c r="B1820" s="101" t="s">
        <v>33</v>
      </c>
      <c r="C1820" s="116" t="s">
        <v>34</v>
      </c>
      <c r="D1820" s="116" t="s">
        <v>5</v>
      </c>
      <c r="E1820" s="142" t="s">
        <v>198</v>
      </c>
      <c r="F1820" s="142"/>
      <c r="G1820" s="102" t="s">
        <v>35</v>
      </c>
      <c r="H1820" s="101" t="s">
        <v>36</v>
      </c>
      <c r="I1820" s="101" t="s">
        <v>37</v>
      </c>
      <c r="J1820" s="101" t="s">
        <v>6</v>
      </c>
    </row>
    <row r="1821" spans="1:10" s="115" customFormat="1" ht="24" customHeight="1" x14ac:dyDescent="0.25">
      <c r="A1821" s="123" t="s">
        <v>199</v>
      </c>
      <c r="B1821" s="9" t="s">
        <v>1032</v>
      </c>
      <c r="C1821" s="123" t="s">
        <v>52</v>
      </c>
      <c r="D1821" s="123" t="s">
        <v>1033</v>
      </c>
      <c r="E1821" s="146" t="s">
        <v>1340</v>
      </c>
      <c r="F1821" s="146"/>
      <c r="G1821" s="10" t="s">
        <v>44</v>
      </c>
      <c r="H1821" s="13">
        <v>1</v>
      </c>
      <c r="I1821" s="11">
        <v>33.909999999999997</v>
      </c>
      <c r="J1821" s="11">
        <v>33.909999999999997</v>
      </c>
    </row>
    <row r="1822" spans="1:10" s="115" customFormat="1" ht="24" customHeight="1" x14ac:dyDescent="0.25">
      <c r="A1822" s="122" t="s">
        <v>201</v>
      </c>
      <c r="B1822" s="14" t="s">
        <v>1341</v>
      </c>
      <c r="C1822" s="122" t="s">
        <v>52</v>
      </c>
      <c r="D1822" s="122" t="s">
        <v>1342</v>
      </c>
      <c r="E1822" s="145" t="s">
        <v>204</v>
      </c>
      <c r="F1822" s="145"/>
      <c r="G1822" s="15" t="s">
        <v>205</v>
      </c>
      <c r="H1822" s="16">
        <v>8.5000000000000006E-2</v>
      </c>
      <c r="I1822" s="17">
        <v>18.440000000000001</v>
      </c>
      <c r="J1822" s="17">
        <v>1.56</v>
      </c>
    </row>
    <row r="1823" spans="1:10" s="115" customFormat="1" ht="24" customHeight="1" x14ac:dyDescent="0.25">
      <c r="A1823" s="122" t="s">
        <v>201</v>
      </c>
      <c r="B1823" s="14" t="s">
        <v>1343</v>
      </c>
      <c r="C1823" s="122" t="s">
        <v>52</v>
      </c>
      <c r="D1823" s="122" t="s">
        <v>1344</v>
      </c>
      <c r="E1823" s="145" t="s">
        <v>204</v>
      </c>
      <c r="F1823" s="145"/>
      <c r="G1823" s="15" t="s">
        <v>205</v>
      </c>
      <c r="H1823" s="16">
        <v>0.42199999999999999</v>
      </c>
      <c r="I1823" s="17">
        <v>19.850000000000001</v>
      </c>
      <c r="J1823" s="17">
        <v>8.3699999999999992</v>
      </c>
    </row>
    <row r="1824" spans="1:10" s="115" customFormat="1" ht="48" customHeight="1" x14ac:dyDescent="0.25">
      <c r="A1824" s="120" t="s">
        <v>228</v>
      </c>
      <c r="B1824" s="21" t="s">
        <v>1345</v>
      </c>
      <c r="C1824" s="120" t="s">
        <v>52</v>
      </c>
      <c r="D1824" s="120" t="s">
        <v>1346</v>
      </c>
      <c r="E1824" s="144" t="s">
        <v>229</v>
      </c>
      <c r="F1824" s="144"/>
      <c r="G1824" s="22" t="s">
        <v>70</v>
      </c>
      <c r="H1824" s="23">
        <v>1.5</v>
      </c>
      <c r="I1824" s="24">
        <v>15.99</v>
      </c>
      <c r="J1824" s="24">
        <v>23.98</v>
      </c>
    </row>
    <row r="1825" spans="1:10" s="115" customFormat="1" x14ac:dyDescent="0.25">
      <c r="A1825" s="121"/>
      <c r="B1825" s="121"/>
      <c r="C1825" s="121"/>
      <c r="D1825" s="121"/>
      <c r="E1825" s="121" t="s">
        <v>212</v>
      </c>
      <c r="F1825" s="18">
        <v>3.5635163799198679</v>
      </c>
      <c r="G1825" s="121" t="s">
        <v>213</v>
      </c>
      <c r="H1825" s="18">
        <v>4</v>
      </c>
      <c r="I1825" s="121" t="s">
        <v>214</v>
      </c>
      <c r="J1825" s="18">
        <v>7.56</v>
      </c>
    </row>
    <row r="1826" spans="1:10" s="115" customFormat="1" x14ac:dyDescent="0.25">
      <c r="A1826" s="121"/>
      <c r="B1826" s="121"/>
      <c r="C1826" s="121"/>
      <c r="D1826" s="121"/>
      <c r="E1826" s="121" t="s">
        <v>215</v>
      </c>
      <c r="F1826" s="18">
        <v>7.42</v>
      </c>
      <c r="G1826" s="121"/>
      <c r="H1826" s="143" t="s">
        <v>216</v>
      </c>
      <c r="I1826" s="143"/>
      <c r="J1826" s="18">
        <v>41.33</v>
      </c>
    </row>
    <row r="1827" spans="1:10" s="115" customFormat="1" ht="30" customHeight="1" thickBot="1" x14ac:dyDescent="0.3">
      <c r="A1827" s="118"/>
      <c r="B1827" s="118"/>
      <c r="C1827" s="118"/>
      <c r="D1827" s="118"/>
      <c r="E1827" s="118"/>
      <c r="F1827" s="118"/>
      <c r="G1827" s="118" t="s">
        <v>217</v>
      </c>
      <c r="H1827" s="19">
        <v>90</v>
      </c>
      <c r="I1827" s="118" t="s">
        <v>218</v>
      </c>
      <c r="J1827" s="119">
        <v>3719.7</v>
      </c>
    </row>
    <row r="1828" spans="1:10" s="115" customFormat="1" ht="0.9" customHeight="1" thickTop="1" x14ac:dyDescent="0.25">
      <c r="A1828" s="20"/>
      <c r="B1828" s="20"/>
      <c r="C1828" s="20"/>
      <c r="D1828" s="20"/>
      <c r="E1828" s="20"/>
      <c r="F1828" s="20"/>
      <c r="G1828" s="20"/>
      <c r="H1828" s="20"/>
      <c r="I1828" s="20"/>
      <c r="J1828" s="20"/>
    </row>
    <row r="1829" spans="1:10" s="115" customFormat="1" ht="18" customHeight="1" x14ac:dyDescent="0.25">
      <c r="A1829" s="116" t="s">
        <v>1034</v>
      </c>
      <c r="B1829" s="101" t="s">
        <v>33</v>
      </c>
      <c r="C1829" s="116" t="s">
        <v>34</v>
      </c>
      <c r="D1829" s="116" t="s">
        <v>5</v>
      </c>
      <c r="E1829" s="142" t="s">
        <v>198</v>
      </c>
      <c r="F1829" s="142"/>
      <c r="G1829" s="102" t="s">
        <v>35</v>
      </c>
      <c r="H1829" s="101" t="s">
        <v>36</v>
      </c>
      <c r="I1829" s="101" t="s">
        <v>37</v>
      </c>
      <c r="J1829" s="101" t="s">
        <v>6</v>
      </c>
    </row>
    <row r="1830" spans="1:10" s="115" customFormat="1" ht="60" customHeight="1" x14ac:dyDescent="0.25">
      <c r="A1830" s="123" t="s">
        <v>199</v>
      </c>
      <c r="B1830" s="9" t="s">
        <v>1035</v>
      </c>
      <c r="C1830" s="123" t="s">
        <v>40</v>
      </c>
      <c r="D1830" s="123" t="s">
        <v>1036</v>
      </c>
      <c r="E1830" s="146" t="s">
        <v>236</v>
      </c>
      <c r="F1830" s="146"/>
      <c r="G1830" s="10" t="s">
        <v>1037</v>
      </c>
      <c r="H1830" s="13">
        <v>1</v>
      </c>
      <c r="I1830" s="11">
        <v>25784.69</v>
      </c>
      <c r="J1830" s="11">
        <v>25784.69</v>
      </c>
    </row>
    <row r="1831" spans="1:10" s="115" customFormat="1" ht="60" customHeight="1" x14ac:dyDescent="0.25">
      <c r="A1831" s="122" t="s">
        <v>201</v>
      </c>
      <c r="B1831" s="14" t="s">
        <v>1347</v>
      </c>
      <c r="C1831" s="122" t="s">
        <v>40</v>
      </c>
      <c r="D1831" s="122" t="s">
        <v>1348</v>
      </c>
      <c r="E1831" s="145" t="s">
        <v>236</v>
      </c>
      <c r="F1831" s="145"/>
      <c r="G1831" s="15" t="s">
        <v>46</v>
      </c>
      <c r="H1831" s="16">
        <v>1</v>
      </c>
      <c r="I1831" s="17">
        <v>17413.79</v>
      </c>
      <c r="J1831" s="17">
        <v>17413.79</v>
      </c>
    </row>
    <row r="1832" spans="1:10" s="115" customFormat="1" ht="24" customHeight="1" x14ac:dyDescent="0.25">
      <c r="A1832" s="122" t="s">
        <v>201</v>
      </c>
      <c r="B1832" s="14" t="s">
        <v>278</v>
      </c>
      <c r="C1832" s="122" t="s">
        <v>52</v>
      </c>
      <c r="D1832" s="122" t="s">
        <v>279</v>
      </c>
      <c r="E1832" s="145" t="s">
        <v>204</v>
      </c>
      <c r="F1832" s="145"/>
      <c r="G1832" s="15" t="s">
        <v>205</v>
      </c>
      <c r="H1832" s="16">
        <v>8</v>
      </c>
      <c r="I1832" s="17">
        <v>19.850000000000001</v>
      </c>
      <c r="J1832" s="17">
        <v>158.80000000000001</v>
      </c>
    </row>
    <row r="1833" spans="1:10" s="115" customFormat="1" ht="24" customHeight="1" x14ac:dyDescent="0.25">
      <c r="A1833" s="122" t="s">
        <v>201</v>
      </c>
      <c r="B1833" s="14" t="s">
        <v>224</v>
      </c>
      <c r="C1833" s="122" t="s">
        <v>52</v>
      </c>
      <c r="D1833" s="122" t="s">
        <v>225</v>
      </c>
      <c r="E1833" s="145" t="s">
        <v>204</v>
      </c>
      <c r="F1833" s="145"/>
      <c r="G1833" s="15" t="s">
        <v>205</v>
      </c>
      <c r="H1833" s="16">
        <v>6</v>
      </c>
      <c r="I1833" s="17">
        <v>15.35</v>
      </c>
      <c r="J1833" s="17">
        <v>92.1</v>
      </c>
    </row>
    <row r="1834" spans="1:10" s="115" customFormat="1" ht="24" customHeight="1" x14ac:dyDescent="0.25">
      <c r="A1834" s="120" t="s">
        <v>228</v>
      </c>
      <c r="B1834" s="21" t="s">
        <v>299</v>
      </c>
      <c r="C1834" s="120" t="s">
        <v>52</v>
      </c>
      <c r="D1834" s="120" t="s">
        <v>300</v>
      </c>
      <c r="E1834" s="144" t="s">
        <v>229</v>
      </c>
      <c r="F1834" s="144"/>
      <c r="G1834" s="22" t="s">
        <v>58</v>
      </c>
      <c r="H1834" s="23">
        <v>2</v>
      </c>
      <c r="I1834" s="24">
        <v>50</v>
      </c>
      <c r="J1834" s="24">
        <v>100</v>
      </c>
    </row>
    <row r="1835" spans="1:10" s="115" customFormat="1" ht="24" customHeight="1" x14ac:dyDescent="0.25">
      <c r="A1835" s="120" t="s">
        <v>228</v>
      </c>
      <c r="B1835" s="21" t="s">
        <v>301</v>
      </c>
      <c r="C1835" s="120" t="s">
        <v>52</v>
      </c>
      <c r="D1835" s="120" t="s">
        <v>302</v>
      </c>
      <c r="E1835" s="144" t="s">
        <v>229</v>
      </c>
      <c r="F1835" s="144"/>
      <c r="G1835" s="22" t="s">
        <v>70</v>
      </c>
      <c r="H1835" s="23">
        <v>400</v>
      </c>
      <c r="I1835" s="24">
        <v>0.71</v>
      </c>
      <c r="J1835" s="24">
        <v>284</v>
      </c>
    </row>
    <row r="1836" spans="1:10" s="115" customFormat="1" ht="24" customHeight="1" x14ac:dyDescent="0.25">
      <c r="A1836" s="120" t="s">
        <v>228</v>
      </c>
      <c r="B1836" s="21" t="s">
        <v>497</v>
      </c>
      <c r="C1836" s="120" t="s">
        <v>52</v>
      </c>
      <c r="D1836" s="120" t="s">
        <v>498</v>
      </c>
      <c r="E1836" s="144" t="s">
        <v>229</v>
      </c>
      <c r="F1836" s="144"/>
      <c r="G1836" s="22" t="s">
        <v>58</v>
      </c>
      <c r="H1836" s="23">
        <v>2</v>
      </c>
      <c r="I1836" s="24">
        <v>76.319999999999993</v>
      </c>
      <c r="J1836" s="24">
        <v>152.63999999999999</v>
      </c>
    </row>
    <row r="1837" spans="1:10" s="115" customFormat="1" ht="24" customHeight="1" x14ac:dyDescent="0.25">
      <c r="A1837" s="120" t="s">
        <v>228</v>
      </c>
      <c r="B1837" s="21" t="s">
        <v>1349</v>
      </c>
      <c r="C1837" s="120" t="s">
        <v>52</v>
      </c>
      <c r="D1837" s="120" t="s">
        <v>1350</v>
      </c>
      <c r="E1837" s="144" t="s">
        <v>229</v>
      </c>
      <c r="F1837" s="144"/>
      <c r="G1837" s="22" t="s">
        <v>58</v>
      </c>
      <c r="H1837" s="23">
        <v>2</v>
      </c>
      <c r="I1837" s="24">
        <v>71.739999999999995</v>
      </c>
      <c r="J1837" s="24">
        <v>143.47999999999999</v>
      </c>
    </row>
    <row r="1838" spans="1:10" s="115" customFormat="1" ht="24" customHeight="1" x14ac:dyDescent="0.25">
      <c r="A1838" s="120" t="s">
        <v>228</v>
      </c>
      <c r="B1838" s="21" t="s">
        <v>1351</v>
      </c>
      <c r="C1838" s="120" t="s">
        <v>232</v>
      </c>
      <c r="D1838" s="120" t="s">
        <v>1352</v>
      </c>
      <c r="E1838" s="144" t="s">
        <v>229</v>
      </c>
      <c r="F1838" s="144"/>
      <c r="G1838" s="22" t="s">
        <v>178</v>
      </c>
      <c r="H1838" s="23">
        <v>1</v>
      </c>
      <c r="I1838" s="24">
        <v>7439.88</v>
      </c>
      <c r="J1838" s="24">
        <v>7439.88</v>
      </c>
    </row>
    <row r="1839" spans="1:10" s="115" customFormat="1" x14ac:dyDescent="0.25">
      <c r="A1839" s="121"/>
      <c r="B1839" s="121"/>
      <c r="C1839" s="121"/>
      <c r="D1839" s="121"/>
      <c r="E1839" s="121" t="s">
        <v>212</v>
      </c>
      <c r="F1839" s="18">
        <v>148.62597220000001</v>
      </c>
      <c r="G1839" s="121" t="s">
        <v>213</v>
      </c>
      <c r="H1839" s="18">
        <v>166.68</v>
      </c>
      <c r="I1839" s="121" t="s">
        <v>214</v>
      </c>
      <c r="J1839" s="18">
        <v>315.31</v>
      </c>
    </row>
    <row r="1840" spans="1:10" s="115" customFormat="1" x14ac:dyDescent="0.25">
      <c r="A1840" s="121"/>
      <c r="B1840" s="121"/>
      <c r="C1840" s="121"/>
      <c r="D1840" s="121"/>
      <c r="E1840" s="121" t="s">
        <v>215</v>
      </c>
      <c r="F1840" s="18">
        <v>5644.26</v>
      </c>
      <c r="G1840" s="121"/>
      <c r="H1840" s="143" t="s">
        <v>216</v>
      </c>
      <c r="I1840" s="143"/>
      <c r="J1840" s="18">
        <v>31428.95</v>
      </c>
    </row>
    <row r="1841" spans="1:10" s="115" customFormat="1" ht="30" customHeight="1" thickBot="1" x14ac:dyDescent="0.3">
      <c r="A1841" s="118"/>
      <c r="B1841" s="118"/>
      <c r="C1841" s="118"/>
      <c r="D1841" s="118"/>
      <c r="E1841" s="118"/>
      <c r="F1841" s="118"/>
      <c r="G1841" s="118" t="s">
        <v>217</v>
      </c>
      <c r="H1841" s="19">
        <v>1</v>
      </c>
      <c r="I1841" s="118" t="s">
        <v>218</v>
      </c>
      <c r="J1841" s="119">
        <v>31428.95</v>
      </c>
    </row>
    <row r="1842" spans="1:10" s="115" customFormat="1" ht="0.9" customHeight="1" thickTop="1" x14ac:dyDescent="0.25">
      <c r="A1842" s="20"/>
      <c r="B1842" s="20"/>
      <c r="C1842" s="20"/>
      <c r="D1842" s="20"/>
      <c r="E1842" s="20"/>
      <c r="F1842" s="20"/>
      <c r="G1842" s="20"/>
      <c r="H1842" s="20"/>
      <c r="I1842" s="20"/>
      <c r="J1842" s="20"/>
    </row>
    <row r="1843" spans="1:10" s="115" customFormat="1" ht="18" customHeight="1" x14ac:dyDescent="0.25">
      <c r="A1843" s="116" t="s">
        <v>1789</v>
      </c>
      <c r="B1843" s="101" t="s">
        <v>33</v>
      </c>
      <c r="C1843" s="116" t="s">
        <v>34</v>
      </c>
      <c r="D1843" s="116" t="s">
        <v>5</v>
      </c>
      <c r="E1843" s="142" t="s">
        <v>198</v>
      </c>
      <c r="F1843" s="142"/>
      <c r="G1843" s="102" t="s">
        <v>35</v>
      </c>
      <c r="H1843" s="101" t="s">
        <v>36</v>
      </c>
      <c r="I1843" s="101" t="s">
        <v>37</v>
      </c>
      <c r="J1843" s="101" t="s">
        <v>6</v>
      </c>
    </row>
    <row r="1844" spans="1:10" s="115" customFormat="1" ht="24" customHeight="1" x14ac:dyDescent="0.25">
      <c r="A1844" s="123" t="s">
        <v>199</v>
      </c>
      <c r="B1844" s="9" t="s">
        <v>1790</v>
      </c>
      <c r="C1844" s="123" t="s">
        <v>40</v>
      </c>
      <c r="D1844" s="123" t="s">
        <v>1791</v>
      </c>
      <c r="E1844" s="146" t="s">
        <v>204</v>
      </c>
      <c r="F1844" s="146"/>
      <c r="G1844" s="10" t="s">
        <v>1792</v>
      </c>
      <c r="H1844" s="13">
        <v>1</v>
      </c>
      <c r="I1844" s="11">
        <v>29.87</v>
      </c>
      <c r="J1844" s="11">
        <v>29.87</v>
      </c>
    </row>
    <row r="1845" spans="1:10" s="115" customFormat="1" ht="24" customHeight="1" x14ac:dyDescent="0.25">
      <c r="A1845" s="122" t="s">
        <v>201</v>
      </c>
      <c r="B1845" s="14" t="s">
        <v>1886</v>
      </c>
      <c r="C1845" s="122" t="s">
        <v>52</v>
      </c>
      <c r="D1845" s="122" t="s">
        <v>1887</v>
      </c>
      <c r="E1845" s="145" t="s">
        <v>204</v>
      </c>
      <c r="F1845" s="145"/>
      <c r="G1845" s="15" t="s">
        <v>205</v>
      </c>
      <c r="H1845" s="16">
        <v>0.15</v>
      </c>
      <c r="I1845" s="17">
        <v>20.96</v>
      </c>
      <c r="J1845" s="17">
        <v>3.14</v>
      </c>
    </row>
    <row r="1846" spans="1:10" s="115" customFormat="1" ht="24" customHeight="1" x14ac:dyDescent="0.25">
      <c r="A1846" s="122" t="s">
        <v>201</v>
      </c>
      <c r="B1846" s="14" t="s">
        <v>1341</v>
      </c>
      <c r="C1846" s="122" t="s">
        <v>52</v>
      </c>
      <c r="D1846" s="122" t="s">
        <v>1342</v>
      </c>
      <c r="E1846" s="145" t="s">
        <v>204</v>
      </c>
      <c r="F1846" s="145"/>
      <c r="G1846" s="15" t="s">
        <v>205</v>
      </c>
      <c r="H1846" s="16">
        <v>0.1</v>
      </c>
      <c r="I1846" s="17">
        <v>18.440000000000001</v>
      </c>
      <c r="J1846" s="17">
        <v>1.84</v>
      </c>
    </row>
    <row r="1847" spans="1:10" s="115" customFormat="1" ht="36" customHeight="1" x14ac:dyDescent="0.25">
      <c r="A1847" s="120" t="s">
        <v>228</v>
      </c>
      <c r="B1847" s="21" t="s">
        <v>1888</v>
      </c>
      <c r="C1847" s="120" t="s">
        <v>52</v>
      </c>
      <c r="D1847" s="120" t="s">
        <v>1889</v>
      </c>
      <c r="E1847" s="144" t="s">
        <v>229</v>
      </c>
      <c r="F1847" s="144"/>
      <c r="G1847" s="22" t="s">
        <v>45</v>
      </c>
      <c r="H1847" s="23">
        <v>1</v>
      </c>
      <c r="I1847" s="24">
        <v>20</v>
      </c>
      <c r="J1847" s="24">
        <v>20</v>
      </c>
    </row>
    <row r="1848" spans="1:10" s="115" customFormat="1" ht="24" customHeight="1" x14ac:dyDescent="0.25">
      <c r="A1848" s="120" t="s">
        <v>228</v>
      </c>
      <c r="B1848" s="21" t="s">
        <v>1890</v>
      </c>
      <c r="C1848" s="120" t="s">
        <v>52</v>
      </c>
      <c r="D1848" s="120" t="s">
        <v>1891</v>
      </c>
      <c r="E1848" s="144" t="s">
        <v>229</v>
      </c>
      <c r="F1848" s="144"/>
      <c r="G1848" s="22" t="s">
        <v>46</v>
      </c>
      <c r="H1848" s="23">
        <v>0.2</v>
      </c>
      <c r="I1848" s="24">
        <v>24.49</v>
      </c>
      <c r="J1848" s="24">
        <v>4.8899999999999997</v>
      </c>
    </row>
    <row r="1849" spans="1:10" s="115" customFormat="1" x14ac:dyDescent="0.25">
      <c r="A1849" s="121"/>
      <c r="B1849" s="121"/>
      <c r="C1849" s="121"/>
      <c r="D1849" s="121"/>
      <c r="E1849" s="121" t="s">
        <v>212</v>
      </c>
      <c r="F1849" s="18">
        <v>1.795899127975489</v>
      </c>
      <c r="G1849" s="121" t="s">
        <v>213</v>
      </c>
      <c r="H1849" s="18">
        <v>2.0099999999999998</v>
      </c>
      <c r="I1849" s="121" t="s">
        <v>214</v>
      </c>
      <c r="J1849" s="18">
        <v>3.81</v>
      </c>
    </row>
    <row r="1850" spans="1:10" s="115" customFormat="1" x14ac:dyDescent="0.25">
      <c r="A1850" s="121"/>
      <c r="B1850" s="121"/>
      <c r="C1850" s="121"/>
      <c r="D1850" s="121"/>
      <c r="E1850" s="121" t="s">
        <v>215</v>
      </c>
      <c r="F1850" s="18">
        <v>6.53</v>
      </c>
      <c r="G1850" s="121"/>
      <c r="H1850" s="143" t="s">
        <v>216</v>
      </c>
      <c r="I1850" s="143"/>
      <c r="J1850" s="18">
        <v>36.4</v>
      </c>
    </row>
    <row r="1851" spans="1:10" s="115" customFormat="1" ht="30" customHeight="1" thickBot="1" x14ac:dyDescent="0.3">
      <c r="A1851" s="118"/>
      <c r="B1851" s="118"/>
      <c r="C1851" s="118"/>
      <c r="D1851" s="118"/>
      <c r="E1851" s="118"/>
      <c r="F1851" s="118"/>
      <c r="G1851" s="118" t="s">
        <v>217</v>
      </c>
      <c r="H1851" s="19">
        <v>180</v>
      </c>
      <c r="I1851" s="118" t="s">
        <v>218</v>
      </c>
      <c r="J1851" s="119">
        <v>6552</v>
      </c>
    </row>
    <row r="1852" spans="1:10" s="115" customFormat="1" ht="0.9" customHeight="1" thickTop="1" x14ac:dyDescent="0.25">
      <c r="A1852" s="20"/>
      <c r="B1852" s="20"/>
      <c r="C1852" s="20"/>
      <c r="D1852" s="20"/>
      <c r="E1852" s="20"/>
      <c r="F1852" s="20"/>
      <c r="G1852" s="20"/>
      <c r="H1852" s="20"/>
      <c r="I1852" s="20"/>
      <c r="J1852" s="20"/>
    </row>
    <row r="1853" spans="1:10" s="115" customFormat="1" ht="18" customHeight="1" x14ac:dyDescent="0.25">
      <c r="A1853" s="116" t="s">
        <v>1793</v>
      </c>
      <c r="B1853" s="101" t="s">
        <v>33</v>
      </c>
      <c r="C1853" s="116" t="s">
        <v>34</v>
      </c>
      <c r="D1853" s="116" t="s">
        <v>5</v>
      </c>
      <c r="E1853" s="142" t="s">
        <v>198</v>
      </c>
      <c r="F1853" s="142"/>
      <c r="G1853" s="102" t="s">
        <v>35</v>
      </c>
      <c r="H1853" s="101" t="s">
        <v>36</v>
      </c>
      <c r="I1853" s="101" t="s">
        <v>37</v>
      </c>
      <c r="J1853" s="101" t="s">
        <v>6</v>
      </c>
    </row>
    <row r="1854" spans="1:10" s="115" customFormat="1" ht="60" customHeight="1" x14ac:dyDescent="0.25">
      <c r="A1854" s="123" t="s">
        <v>199</v>
      </c>
      <c r="B1854" s="9" t="s">
        <v>1794</v>
      </c>
      <c r="C1854" s="123" t="s">
        <v>40</v>
      </c>
      <c r="D1854" s="123" t="s">
        <v>1795</v>
      </c>
      <c r="E1854" s="146">
        <v>126</v>
      </c>
      <c r="F1854" s="146"/>
      <c r="G1854" s="10" t="s">
        <v>44</v>
      </c>
      <c r="H1854" s="13">
        <v>1</v>
      </c>
      <c r="I1854" s="11">
        <v>581.77</v>
      </c>
      <c r="J1854" s="11">
        <v>581.77</v>
      </c>
    </row>
    <row r="1855" spans="1:10" s="115" customFormat="1" ht="60" customHeight="1" x14ac:dyDescent="0.25">
      <c r="A1855" s="120" t="s">
        <v>228</v>
      </c>
      <c r="B1855" s="21" t="s">
        <v>1892</v>
      </c>
      <c r="C1855" s="120" t="s">
        <v>232</v>
      </c>
      <c r="D1855" s="120" t="s">
        <v>1795</v>
      </c>
      <c r="E1855" s="144" t="s">
        <v>229</v>
      </c>
      <c r="F1855" s="144"/>
      <c r="G1855" s="22" t="s">
        <v>44</v>
      </c>
      <c r="H1855" s="23">
        <v>1</v>
      </c>
      <c r="I1855" s="24">
        <v>581.77</v>
      </c>
      <c r="J1855" s="24">
        <v>581.77</v>
      </c>
    </row>
    <row r="1856" spans="1:10" s="115" customFormat="1" x14ac:dyDescent="0.25">
      <c r="A1856" s="121"/>
      <c r="B1856" s="121"/>
      <c r="C1856" s="121"/>
      <c r="D1856" s="121"/>
      <c r="E1856" s="121" t="s">
        <v>212</v>
      </c>
      <c r="F1856" s="18">
        <v>0</v>
      </c>
      <c r="G1856" s="121" t="s">
        <v>213</v>
      </c>
      <c r="H1856" s="18">
        <v>0</v>
      </c>
      <c r="I1856" s="121" t="s">
        <v>214</v>
      </c>
      <c r="J1856" s="18">
        <v>0</v>
      </c>
    </row>
    <row r="1857" spans="1:10" s="115" customFormat="1" x14ac:dyDescent="0.25">
      <c r="A1857" s="121"/>
      <c r="B1857" s="121"/>
      <c r="C1857" s="121"/>
      <c r="D1857" s="121"/>
      <c r="E1857" s="121" t="s">
        <v>215</v>
      </c>
      <c r="F1857" s="18">
        <v>127.34</v>
      </c>
      <c r="G1857" s="121"/>
      <c r="H1857" s="143" t="s">
        <v>216</v>
      </c>
      <c r="I1857" s="143"/>
      <c r="J1857" s="18">
        <v>709.11</v>
      </c>
    </row>
    <row r="1858" spans="1:10" s="115" customFormat="1" ht="30" customHeight="1" thickBot="1" x14ac:dyDescent="0.3">
      <c r="A1858" s="118"/>
      <c r="B1858" s="118"/>
      <c r="C1858" s="118"/>
      <c r="D1858" s="118"/>
      <c r="E1858" s="118"/>
      <c r="F1858" s="118"/>
      <c r="G1858" s="118" t="s">
        <v>217</v>
      </c>
      <c r="H1858" s="19">
        <v>89.52</v>
      </c>
      <c r="I1858" s="118" t="s">
        <v>218</v>
      </c>
      <c r="J1858" s="119">
        <v>63479.519999999997</v>
      </c>
    </row>
    <row r="1859" spans="1:10" s="115" customFormat="1" ht="0.9" customHeight="1" thickTop="1" x14ac:dyDescent="0.25">
      <c r="A1859" s="20"/>
      <c r="B1859" s="20"/>
      <c r="C1859" s="20"/>
      <c r="D1859" s="20"/>
      <c r="E1859" s="20"/>
      <c r="F1859" s="20"/>
      <c r="G1859" s="20"/>
      <c r="H1859" s="20"/>
      <c r="I1859" s="20"/>
      <c r="J1859" s="20"/>
    </row>
    <row r="1860" spans="1:10" s="115" customFormat="1" ht="24" customHeight="1" x14ac:dyDescent="0.25">
      <c r="A1860" s="117" t="s">
        <v>764</v>
      </c>
      <c r="B1860" s="117"/>
      <c r="C1860" s="117"/>
      <c r="D1860" s="117" t="s">
        <v>765</v>
      </c>
      <c r="E1860" s="117"/>
      <c r="F1860" s="139"/>
      <c r="G1860" s="139"/>
      <c r="H1860" s="5"/>
      <c r="I1860" s="117"/>
      <c r="J1860" s="6">
        <v>26589.55</v>
      </c>
    </row>
    <row r="1861" spans="1:10" s="115" customFormat="1" ht="18" customHeight="1" x14ac:dyDescent="0.25">
      <c r="A1861" s="116" t="s">
        <v>1038</v>
      </c>
      <c r="B1861" s="101" t="s">
        <v>33</v>
      </c>
      <c r="C1861" s="116" t="s">
        <v>34</v>
      </c>
      <c r="D1861" s="116" t="s">
        <v>5</v>
      </c>
      <c r="E1861" s="142" t="s">
        <v>198</v>
      </c>
      <c r="F1861" s="142"/>
      <c r="G1861" s="102" t="s">
        <v>35</v>
      </c>
      <c r="H1861" s="101" t="s">
        <v>36</v>
      </c>
      <c r="I1861" s="101" t="s">
        <v>37</v>
      </c>
      <c r="J1861" s="101" t="s">
        <v>6</v>
      </c>
    </row>
    <row r="1862" spans="1:10" s="115" customFormat="1" ht="24" customHeight="1" x14ac:dyDescent="0.25">
      <c r="A1862" s="123" t="s">
        <v>199</v>
      </c>
      <c r="B1862" s="9" t="s">
        <v>1039</v>
      </c>
      <c r="C1862" s="123" t="s">
        <v>40</v>
      </c>
      <c r="D1862" s="123" t="s">
        <v>765</v>
      </c>
      <c r="E1862" s="146" t="s">
        <v>470</v>
      </c>
      <c r="F1862" s="146"/>
      <c r="G1862" s="10" t="s">
        <v>46</v>
      </c>
      <c r="H1862" s="13">
        <v>1</v>
      </c>
      <c r="I1862" s="11">
        <v>21814.39</v>
      </c>
      <c r="J1862" s="11">
        <v>21814.39</v>
      </c>
    </row>
    <row r="1863" spans="1:10" s="115" customFormat="1" ht="24" customHeight="1" x14ac:dyDescent="0.25">
      <c r="A1863" s="122" t="s">
        <v>201</v>
      </c>
      <c r="B1863" s="14" t="s">
        <v>1353</v>
      </c>
      <c r="C1863" s="122" t="s">
        <v>52</v>
      </c>
      <c r="D1863" s="122" t="s">
        <v>1354</v>
      </c>
      <c r="E1863" s="145" t="s">
        <v>222</v>
      </c>
      <c r="F1863" s="145"/>
      <c r="G1863" s="15" t="s">
        <v>46</v>
      </c>
      <c r="H1863" s="16">
        <v>15</v>
      </c>
      <c r="I1863" s="17">
        <v>57.58</v>
      </c>
      <c r="J1863" s="17">
        <v>863.7</v>
      </c>
    </row>
    <row r="1864" spans="1:10" s="115" customFormat="1" ht="24" customHeight="1" x14ac:dyDescent="0.25">
      <c r="A1864" s="122" t="s">
        <v>201</v>
      </c>
      <c r="B1864" s="14" t="s">
        <v>1355</v>
      </c>
      <c r="C1864" s="122" t="s">
        <v>52</v>
      </c>
      <c r="D1864" s="122" t="s">
        <v>1356</v>
      </c>
      <c r="E1864" s="145" t="s">
        <v>222</v>
      </c>
      <c r="F1864" s="145"/>
      <c r="G1864" s="15" t="s">
        <v>45</v>
      </c>
      <c r="H1864" s="16">
        <v>3</v>
      </c>
      <c r="I1864" s="17">
        <v>54.44</v>
      </c>
      <c r="J1864" s="17">
        <v>163.32</v>
      </c>
    </row>
    <row r="1865" spans="1:10" s="115" customFormat="1" ht="24" customHeight="1" x14ac:dyDescent="0.25">
      <c r="A1865" s="122" t="s">
        <v>201</v>
      </c>
      <c r="B1865" s="14" t="s">
        <v>1357</v>
      </c>
      <c r="C1865" s="122" t="s">
        <v>52</v>
      </c>
      <c r="D1865" s="122" t="s">
        <v>1358</v>
      </c>
      <c r="E1865" s="145" t="s">
        <v>222</v>
      </c>
      <c r="F1865" s="145"/>
      <c r="G1865" s="15" t="s">
        <v>45</v>
      </c>
      <c r="H1865" s="16">
        <v>255</v>
      </c>
      <c r="I1865" s="17">
        <v>70.760000000000005</v>
      </c>
      <c r="J1865" s="17">
        <v>18043.8</v>
      </c>
    </row>
    <row r="1866" spans="1:10" s="115" customFormat="1" ht="36" customHeight="1" x14ac:dyDescent="0.25">
      <c r="A1866" s="120" t="s">
        <v>228</v>
      </c>
      <c r="B1866" s="21" t="s">
        <v>1359</v>
      </c>
      <c r="C1866" s="120" t="s">
        <v>52</v>
      </c>
      <c r="D1866" s="120" t="s">
        <v>1360</v>
      </c>
      <c r="E1866" s="144" t="s">
        <v>229</v>
      </c>
      <c r="F1866" s="144"/>
      <c r="G1866" s="22" t="s">
        <v>46</v>
      </c>
      <c r="H1866" s="23">
        <v>1</v>
      </c>
      <c r="I1866" s="24">
        <v>107.54</v>
      </c>
      <c r="J1866" s="24">
        <v>107.54</v>
      </c>
    </row>
    <row r="1867" spans="1:10" s="115" customFormat="1" ht="24" customHeight="1" x14ac:dyDescent="0.25">
      <c r="A1867" s="120" t="s">
        <v>228</v>
      </c>
      <c r="B1867" s="21" t="s">
        <v>1361</v>
      </c>
      <c r="C1867" s="120" t="s">
        <v>52</v>
      </c>
      <c r="D1867" s="120" t="s">
        <v>1362</v>
      </c>
      <c r="E1867" s="144" t="s">
        <v>229</v>
      </c>
      <c r="F1867" s="144"/>
      <c r="G1867" s="22" t="s">
        <v>70</v>
      </c>
      <c r="H1867" s="23">
        <v>24.68</v>
      </c>
      <c r="I1867" s="24">
        <v>10.36</v>
      </c>
      <c r="J1867" s="24">
        <v>255.68</v>
      </c>
    </row>
    <row r="1868" spans="1:10" s="115" customFormat="1" ht="24" customHeight="1" x14ac:dyDescent="0.25">
      <c r="A1868" s="120" t="s">
        <v>228</v>
      </c>
      <c r="B1868" s="21" t="s">
        <v>1363</v>
      </c>
      <c r="C1868" s="120" t="s">
        <v>52</v>
      </c>
      <c r="D1868" s="120" t="s">
        <v>1364</v>
      </c>
      <c r="E1868" s="144" t="s">
        <v>229</v>
      </c>
      <c r="F1868" s="144"/>
      <c r="G1868" s="22" t="s">
        <v>46</v>
      </c>
      <c r="H1868" s="23">
        <v>2</v>
      </c>
      <c r="I1868" s="24">
        <v>6.97</v>
      </c>
      <c r="J1868" s="24">
        <v>13.94</v>
      </c>
    </row>
    <row r="1869" spans="1:10" s="115" customFormat="1" ht="24" customHeight="1" x14ac:dyDescent="0.25">
      <c r="A1869" s="120" t="s">
        <v>228</v>
      </c>
      <c r="B1869" s="21" t="s">
        <v>1365</v>
      </c>
      <c r="C1869" s="120" t="s">
        <v>232</v>
      </c>
      <c r="D1869" s="120" t="s">
        <v>1366</v>
      </c>
      <c r="E1869" s="144" t="s">
        <v>229</v>
      </c>
      <c r="F1869" s="144"/>
      <c r="G1869" s="22" t="s">
        <v>178</v>
      </c>
      <c r="H1869" s="23">
        <v>15</v>
      </c>
      <c r="I1869" s="24">
        <v>109.87</v>
      </c>
      <c r="J1869" s="24">
        <v>1648.05</v>
      </c>
    </row>
    <row r="1870" spans="1:10" s="115" customFormat="1" ht="36" customHeight="1" x14ac:dyDescent="0.25">
      <c r="A1870" s="120" t="s">
        <v>228</v>
      </c>
      <c r="B1870" s="21" t="s">
        <v>1367</v>
      </c>
      <c r="C1870" s="120" t="s">
        <v>232</v>
      </c>
      <c r="D1870" s="120" t="s">
        <v>1368</v>
      </c>
      <c r="E1870" s="144" t="s">
        <v>229</v>
      </c>
      <c r="F1870" s="144"/>
      <c r="G1870" s="22" t="s">
        <v>178</v>
      </c>
      <c r="H1870" s="23">
        <v>19</v>
      </c>
      <c r="I1870" s="24">
        <v>23.43</v>
      </c>
      <c r="J1870" s="24">
        <v>445.17</v>
      </c>
    </row>
    <row r="1871" spans="1:10" s="115" customFormat="1" ht="36" customHeight="1" x14ac:dyDescent="0.25">
      <c r="A1871" s="120" t="s">
        <v>228</v>
      </c>
      <c r="B1871" s="21" t="s">
        <v>1369</v>
      </c>
      <c r="C1871" s="120" t="s">
        <v>232</v>
      </c>
      <c r="D1871" s="120" t="s">
        <v>1370</v>
      </c>
      <c r="E1871" s="144" t="s">
        <v>229</v>
      </c>
      <c r="F1871" s="144"/>
      <c r="G1871" s="22" t="s">
        <v>178</v>
      </c>
      <c r="H1871" s="23">
        <v>1</v>
      </c>
      <c r="I1871" s="24">
        <v>273.19</v>
      </c>
      <c r="J1871" s="24">
        <v>273.19</v>
      </c>
    </row>
    <row r="1872" spans="1:10" s="115" customFormat="1" x14ac:dyDescent="0.25">
      <c r="A1872" s="121"/>
      <c r="B1872" s="121"/>
      <c r="C1872" s="121"/>
      <c r="D1872" s="121"/>
      <c r="E1872" s="121" t="s">
        <v>212</v>
      </c>
      <c r="F1872" s="18">
        <v>1576.2479377798727</v>
      </c>
      <c r="G1872" s="121" t="s">
        <v>213</v>
      </c>
      <c r="H1872" s="18">
        <v>1767.76</v>
      </c>
      <c r="I1872" s="121" t="s">
        <v>214</v>
      </c>
      <c r="J1872" s="18">
        <v>3344.0099999999998</v>
      </c>
    </row>
    <row r="1873" spans="1:10" s="115" customFormat="1" x14ac:dyDescent="0.25">
      <c r="A1873" s="121"/>
      <c r="B1873" s="121"/>
      <c r="C1873" s="121"/>
      <c r="D1873" s="121"/>
      <c r="E1873" s="121" t="s">
        <v>215</v>
      </c>
      <c r="F1873" s="18">
        <v>4775.16</v>
      </c>
      <c r="G1873" s="121"/>
      <c r="H1873" s="143" t="s">
        <v>216</v>
      </c>
      <c r="I1873" s="143"/>
      <c r="J1873" s="18">
        <v>26589.55</v>
      </c>
    </row>
    <row r="1874" spans="1:10" s="115" customFormat="1" ht="30" customHeight="1" thickBot="1" x14ac:dyDescent="0.3">
      <c r="A1874" s="118"/>
      <c r="B1874" s="118"/>
      <c r="C1874" s="118"/>
      <c r="D1874" s="118"/>
      <c r="E1874" s="118"/>
      <c r="F1874" s="118"/>
      <c r="G1874" s="118" t="s">
        <v>217</v>
      </c>
      <c r="H1874" s="19">
        <v>1</v>
      </c>
      <c r="I1874" s="118" t="s">
        <v>218</v>
      </c>
      <c r="J1874" s="119">
        <v>26589.55</v>
      </c>
    </row>
    <row r="1875" spans="1:10" s="115" customFormat="1" ht="0.9" customHeight="1" thickTop="1" x14ac:dyDescent="0.25">
      <c r="A1875" s="20"/>
      <c r="B1875" s="20"/>
      <c r="C1875" s="20"/>
      <c r="D1875" s="20"/>
      <c r="E1875" s="20"/>
      <c r="F1875" s="20"/>
      <c r="G1875" s="20"/>
      <c r="H1875" s="20"/>
      <c r="I1875" s="20"/>
      <c r="J1875" s="20"/>
    </row>
    <row r="1876" spans="1:10" s="115" customFormat="1" x14ac:dyDescent="0.25">
      <c r="A1876" s="70"/>
      <c r="B1876" s="70"/>
      <c r="C1876" s="70"/>
      <c r="D1876" s="70"/>
      <c r="E1876" s="70"/>
      <c r="F1876" s="70"/>
      <c r="G1876" s="70"/>
      <c r="H1876" s="70"/>
      <c r="I1876" s="70"/>
      <c r="J1876" s="70"/>
    </row>
    <row r="1877" spans="1:10" s="115" customFormat="1" x14ac:dyDescent="0.25">
      <c r="A1877" s="134"/>
      <c r="B1877" s="134"/>
      <c r="C1877" s="134"/>
      <c r="D1877" s="124"/>
      <c r="E1877" s="118"/>
      <c r="F1877" s="135" t="s">
        <v>729</v>
      </c>
      <c r="G1877" s="134"/>
      <c r="H1877" s="136">
        <v>1091076.75</v>
      </c>
      <c r="I1877" s="134"/>
      <c r="J1877" s="134"/>
    </row>
    <row r="1878" spans="1:10" s="115" customFormat="1" x14ac:dyDescent="0.25">
      <c r="A1878" s="134"/>
      <c r="B1878" s="134"/>
      <c r="C1878" s="134"/>
      <c r="D1878" s="124"/>
      <c r="E1878" s="118"/>
      <c r="F1878" s="135" t="s">
        <v>730</v>
      </c>
      <c r="G1878" s="134"/>
      <c r="H1878" s="136">
        <v>238621.93</v>
      </c>
      <c r="I1878" s="134"/>
      <c r="J1878" s="134"/>
    </row>
    <row r="1879" spans="1:10" s="115" customFormat="1" x14ac:dyDescent="0.25">
      <c r="A1879" s="134"/>
      <c r="B1879" s="134"/>
      <c r="C1879" s="134"/>
      <c r="D1879" s="124"/>
      <c r="E1879" s="118"/>
      <c r="F1879" s="135" t="s">
        <v>32</v>
      </c>
      <c r="G1879" s="134"/>
      <c r="H1879" s="136">
        <v>1329698.68</v>
      </c>
      <c r="I1879" s="134"/>
      <c r="J1879" s="134"/>
    </row>
    <row r="1880" spans="1:10" s="115" customFormat="1" ht="60" customHeight="1" x14ac:dyDescent="0.25">
      <c r="A1880" s="131"/>
      <c r="B1880" s="131"/>
      <c r="C1880" s="131"/>
      <c r="D1880" s="131"/>
      <c r="E1880" s="131"/>
      <c r="F1880" s="131"/>
      <c r="G1880" s="131"/>
      <c r="H1880" s="131"/>
      <c r="I1880" s="131"/>
      <c r="J1880" s="131"/>
    </row>
    <row r="1881" spans="1:10" s="115" customFormat="1" ht="69.900000000000006" customHeight="1" x14ac:dyDescent="0.25">
      <c r="A1881" s="137" t="s">
        <v>2133</v>
      </c>
      <c r="B1881" s="138"/>
      <c r="C1881" s="138"/>
      <c r="D1881" s="138"/>
      <c r="E1881" s="138"/>
      <c r="F1881" s="138"/>
      <c r="G1881" s="138"/>
      <c r="H1881" s="138"/>
      <c r="I1881" s="138"/>
      <c r="J1881" s="138"/>
    </row>
    <row r="1882" spans="1:10" s="115" customFormat="1" ht="30" customHeight="1" x14ac:dyDescent="0.25">
      <c r="A1882" s="113"/>
      <c r="B1882" s="113"/>
      <c r="C1882" s="140"/>
      <c r="D1882" s="140"/>
      <c r="E1882" s="140"/>
      <c r="F1882" s="140"/>
      <c r="G1882" s="140"/>
      <c r="H1882" s="140"/>
      <c r="I1882" s="140"/>
      <c r="J1882" s="140"/>
    </row>
  </sheetData>
  <mergeCells count="1375">
    <mergeCell ref="E1855:F1855"/>
    <mergeCell ref="E1865:F1865"/>
    <mergeCell ref="E1803:F1803"/>
    <mergeCell ref="E1804:F1804"/>
    <mergeCell ref="E1805:F1805"/>
    <mergeCell ref="E1806:F1806"/>
    <mergeCell ref="H1788:I1788"/>
    <mergeCell ref="E1791:F1791"/>
    <mergeCell ref="H1797:I1797"/>
    <mergeCell ref="E1800:F1800"/>
    <mergeCell ref="E1801:F1801"/>
    <mergeCell ref="E1802:F1802"/>
    <mergeCell ref="E1812:F1812"/>
    <mergeCell ref="E1813:F1813"/>
    <mergeCell ref="E1814:F1814"/>
    <mergeCell ref="E1815:F1815"/>
    <mergeCell ref="E1821:F1821"/>
    <mergeCell ref="E1822:F1822"/>
    <mergeCell ref="E1823:F1823"/>
    <mergeCell ref="E1783:F1783"/>
    <mergeCell ref="E1784:F1784"/>
    <mergeCell ref="H1765:I1765"/>
    <mergeCell ref="E1768:F1768"/>
    <mergeCell ref="E1769:F1769"/>
    <mergeCell ref="E1770:F1770"/>
    <mergeCell ref="H1776:I1776"/>
    <mergeCell ref="E1779:F1779"/>
    <mergeCell ref="E1780:F1780"/>
    <mergeCell ref="E1781:F1781"/>
    <mergeCell ref="E1782:F1782"/>
    <mergeCell ref="E1785:F1785"/>
    <mergeCell ref="E1786:F1786"/>
    <mergeCell ref="E1792:F1792"/>
    <mergeCell ref="E1793:F1793"/>
    <mergeCell ref="E1794:F1794"/>
    <mergeCell ref="E1795:F1795"/>
    <mergeCell ref="E1760:F1760"/>
    <mergeCell ref="E1761:F1761"/>
    <mergeCell ref="E1737:F1737"/>
    <mergeCell ref="E1738:F1738"/>
    <mergeCell ref="E1739:F1739"/>
    <mergeCell ref="E1740:F1740"/>
    <mergeCell ref="H1746:I1746"/>
    <mergeCell ref="E1749:F1749"/>
    <mergeCell ref="H1755:I1755"/>
    <mergeCell ref="E1758:F1758"/>
    <mergeCell ref="E1759:F1759"/>
    <mergeCell ref="E1762:F1762"/>
    <mergeCell ref="E1763:F1763"/>
    <mergeCell ref="E1771:F1771"/>
    <mergeCell ref="E1772:F1772"/>
    <mergeCell ref="E1773:F1773"/>
    <mergeCell ref="E1774:F1774"/>
    <mergeCell ref="E1730:F1730"/>
    <mergeCell ref="E1731:F1731"/>
    <mergeCell ref="H1719:I1719"/>
    <mergeCell ref="E1724:F1724"/>
    <mergeCell ref="E1725:F1725"/>
    <mergeCell ref="E1726:F1726"/>
    <mergeCell ref="E1727:F1727"/>
    <mergeCell ref="H1733:I1733"/>
    <mergeCell ref="E1736:F1736"/>
    <mergeCell ref="E1741:F1741"/>
    <mergeCell ref="E1742:F1742"/>
    <mergeCell ref="E1743:F1743"/>
    <mergeCell ref="E1744:F1744"/>
    <mergeCell ref="E1750:F1750"/>
    <mergeCell ref="E1751:F1751"/>
    <mergeCell ref="E1752:F1752"/>
    <mergeCell ref="E1753:F1753"/>
    <mergeCell ref="E1699:F1699"/>
    <mergeCell ref="E1700:F1700"/>
    <mergeCell ref="E1701:F1701"/>
    <mergeCell ref="H1703:I1703"/>
    <mergeCell ref="E1707:F1707"/>
    <mergeCell ref="E1708:F1708"/>
    <mergeCell ref="E1709:F1709"/>
    <mergeCell ref="H1711:I1711"/>
    <mergeCell ref="E1714:F1714"/>
    <mergeCell ref="E1715:F1715"/>
    <mergeCell ref="F1706:G1706"/>
    <mergeCell ref="E1716:F1716"/>
    <mergeCell ref="E1717:F1717"/>
    <mergeCell ref="E1722:F1722"/>
    <mergeCell ref="E1723:F1723"/>
    <mergeCell ref="E1728:F1728"/>
    <mergeCell ref="E1729:F1729"/>
    <mergeCell ref="E1634:F1634"/>
    <mergeCell ref="E1635:F1635"/>
    <mergeCell ref="E1636:F1636"/>
    <mergeCell ref="E1637:F1637"/>
    <mergeCell ref="H1640:I1640"/>
    <mergeCell ref="E1650:F1650"/>
    <mergeCell ref="E1651:F1651"/>
    <mergeCell ref="E1659:F1659"/>
    <mergeCell ref="E1660:F1660"/>
    <mergeCell ref="E1671:F1671"/>
    <mergeCell ref="E1687:F1687"/>
    <mergeCell ref="E1688:F1688"/>
    <mergeCell ref="E1689:F1689"/>
    <mergeCell ref="E1677:F1677"/>
    <mergeCell ref="E1678:F1678"/>
    <mergeCell ref="E1679:F1679"/>
    <mergeCell ref="E1680:F1680"/>
    <mergeCell ref="E1662:F1662"/>
    <mergeCell ref="E1668:F1668"/>
    <mergeCell ref="E1669:F1669"/>
    <mergeCell ref="E1670:F1670"/>
    <mergeCell ref="E1645:F1645"/>
    <mergeCell ref="E1646:F1646"/>
    <mergeCell ref="E1647:F1647"/>
    <mergeCell ref="E1565:F1565"/>
    <mergeCell ref="E1566:F1566"/>
    <mergeCell ref="E1573:F1573"/>
    <mergeCell ref="E1548:F1548"/>
    <mergeCell ref="E1549:F1549"/>
    <mergeCell ref="E1550:F1550"/>
    <mergeCell ref="H1552:I1552"/>
    <mergeCell ref="E1557:F1557"/>
    <mergeCell ref="E1558:F1558"/>
    <mergeCell ref="E1559:F1559"/>
    <mergeCell ref="E1560:F1560"/>
    <mergeCell ref="H1562:I1562"/>
    <mergeCell ref="H1570:I1570"/>
    <mergeCell ref="E1597:F1597"/>
    <mergeCell ref="E1598:F1598"/>
    <mergeCell ref="E1607:F1607"/>
    <mergeCell ref="H1629:I1629"/>
    <mergeCell ref="H1170:I1170"/>
    <mergeCell ref="E1254:F1254"/>
    <mergeCell ref="E1275:F1275"/>
    <mergeCell ref="E1281:F1281"/>
    <mergeCell ref="E1250:F1250"/>
    <mergeCell ref="E1251:F1251"/>
    <mergeCell ref="E1252:F1252"/>
    <mergeCell ref="E1253:F1253"/>
    <mergeCell ref="H1256:I1256"/>
    <mergeCell ref="E1261:F1261"/>
    <mergeCell ref="E1262:F1262"/>
    <mergeCell ref="E1263:F1263"/>
    <mergeCell ref="E1264:F1264"/>
    <mergeCell ref="H1266:I1266"/>
    <mergeCell ref="H1278:I1278"/>
    <mergeCell ref="E1459:F1459"/>
    <mergeCell ref="E1460:F1460"/>
    <mergeCell ref="E1083:F1083"/>
    <mergeCell ref="E1094:F1094"/>
    <mergeCell ref="E1095:F1095"/>
    <mergeCell ref="E1106:F1106"/>
    <mergeCell ref="E1107:F1107"/>
    <mergeCell ref="E1117:F1117"/>
    <mergeCell ref="E1070:F1070"/>
    <mergeCell ref="E1071:F1071"/>
    <mergeCell ref="E1089:F1089"/>
    <mergeCell ref="E1146:F1146"/>
    <mergeCell ref="E1157:F1157"/>
    <mergeCell ref="E1168:F1168"/>
    <mergeCell ref="E1179:F1179"/>
    <mergeCell ref="E1180:F1180"/>
    <mergeCell ref="E1162:F1162"/>
    <mergeCell ref="E1163:F1163"/>
    <mergeCell ref="E1185:F1185"/>
    <mergeCell ref="E1173:F1173"/>
    <mergeCell ref="E1174:F1174"/>
    <mergeCell ref="E1164:F1164"/>
    <mergeCell ref="E1165:F1165"/>
    <mergeCell ref="E1166:F1166"/>
    <mergeCell ref="E1167:F1167"/>
    <mergeCell ref="E960:F960"/>
    <mergeCell ref="E961:F961"/>
    <mergeCell ref="E972:F972"/>
    <mergeCell ref="E973:F973"/>
    <mergeCell ref="E937:F937"/>
    <mergeCell ref="E948:F948"/>
    <mergeCell ref="E949:F949"/>
    <mergeCell ref="E936:F936"/>
    <mergeCell ref="E954:F954"/>
    <mergeCell ref="E955:F955"/>
    <mergeCell ref="E951:F951"/>
    <mergeCell ref="E952:F952"/>
    <mergeCell ref="E953:F953"/>
    <mergeCell ref="H957:I957"/>
    <mergeCell ref="E1049:F1049"/>
    <mergeCell ref="E1060:F1060"/>
    <mergeCell ref="E1061:F1061"/>
    <mergeCell ref="H726:I726"/>
    <mergeCell ref="E768:F768"/>
    <mergeCell ref="E769:F769"/>
    <mergeCell ref="E805:F805"/>
    <mergeCell ref="E806:F806"/>
    <mergeCell ref="E807:F807"/>
    <mergeCell ref="E814:F814"/>
    <mergeCell ref="E815:F815"/>
    <mergeCell ref="E827:F827"/>
    <mergeCell ref="E799:F799"/>
    <mergeCell ref="E770:F770"/>
    <mergeCell ref="E771:F771"/>
    <mergeCell ref="E772:F772"/>
    <mergeCell ref="E773:F773"/>
    <mergeCell ref="H775:I775"/>
    <mergeCell ref="H786:I786"/>
    <mergeCell ref="H795:I795"/>
    <mergeCell ref="H811:I811"/>
    <mergeCell ref="E818:F818"/>
    <mergeCell ref="E819:F819"/>
    <mergeCell ref="H824:I824"/>
    <mergeCell ref="H513:I513"/>
    <mergeCell ref="H524:I524"/>
    <mergeCell ref="H535:I535"/>
    <mergeCell ref="F538:G538"/>
    <mergeCell ref="E540:F540"/>
    <mergeCell ref="E541:F541"/>
    <mergeCell ref="E542:F542"/>
    <mergeCell ref="E543:F543"/>
    <mergeCell ref="E544:F544"/>
    <mergeCell ref="E558:F558"/>
    <mergeCell ref="E559:F559"/>
    <mergeCell ref="E595:F595"/>
    <mergeCell ref="E606:F606"/>
    <mergeCell ref="E616:F616"/>
    <mergeCell ref="E617:F617"/>
    <mergeCell ref="E618:F618"/>
    <mergeCell ref="E619:F619"/>
    <mergeCell ref="H378:I378"/>
    <mergeCell ref="E381:F381"/>
    <mergeCell ref="H389:I389"/>
    <mergeCell ref="E392:F392"/>
    <mergeCell ref="E406:F406"/>
    <mergeCell ref="E407:F407"/>
    <mergeCell ref="E408:F408"/>
    <mergeCell ref="H412:I412"/>
    <mergeCell ref="E416:F416"/>
    <mergeCell ref="E417:F417"/>
    <mergeCell ref="E418:F418"/>
    <mergeCell ref="E419:F419"/>
    <mergeCell ref="E420:F420"/>
    <mergeCell ref="E430:F430"/>
    <mergeCell ref="E431:F431"/>
    <mergeCell ref="E432:F432"/>
    <mergeCell ref="E433:F433"/>
    <mergeCell ref="E317:F317"/>
    <mergeCell ref="E318:F318"/>
    <mergeCell ref="E319:F319"/>
    <mergeCell ref="E327:F327"/>
    <mergeCell ref="E310:F310"/>
    <mergeCell ref="E365:F365"/>
    <mergeCell ref="E374:F374"/>
    <mergeCell ref="E375:F375"/>
    <mergeCell ref="E376:F376"/>
    <mergeCell ref="E383:F383"/>
    <mergeCell ref="E384:F384"/>
    <mergeCell ref="E385:F385"/>
    <mergeCell ref="E386:F386"/>
    <mergeCell ref="E394:F394"/>
    <mergeCell ref="E395:F395"/>
    <mergeCell ref="E396:F396"/>
    <mergeCell ref="E397:F397"/>
    <mergeCell ref="E370:F370"/>
    <mergeCell ref="E177:F177"/>
    <mergeCell ref="H182:I182"/>
    <mergeCell ref="E185:F185"/>
    <mergeCell ref="H190:I190"/>
    <mergeCell ref="E193:F193"/>
    <mergeCell ref="H198:I198"/>
    <mergeCell ref="E201:F201"/>
    <mergeCell ref="E211:F211"/>
    <mergeCell ref="E212:F212"/>
    <mergeCell ref="E219:F219"/>
    <mergeCell ref="E220:F220"/>
    <mergeCell ref="E226:F226"/>
    <mergeCell ref="E227:F227"/>
    <mergeCell ref="E228:F228"/>
    <mergeCell ref="E235:F235"/>
    <mergeCell ref="E236:F236"/>
    <mergeCell ref="E241:F241"/>
    <mergeCell ref="E238:F238"/>
    <mergeCell ref="E239:F239"/>
    <mergeCell ref="E240:F240"/>
    <mergeCell ref="E237:F237"/>
    <mergeCell ref="E229:F229"/>
    <mergeCell ref="H63:I63"/>
    <mergeCell ref="E66:F66"/>
    <mergeCell ref="E76:F76"/>
    <mergeCell ref="E89:F89"/>
    <mergeCell ref="E100:F100"/>
    <mergeCell ref="E101:F101"/>
    <mergeCell ref="E102:F102"/>
    <mergeCell ref="E103:F103"/>
    <mergeCell ref="E110:F110"/>
    <mergeCell ref="E122:F122"/>
    <mergeCell ref="E123:F123"/>
    <mergeCell ref="E124:F124"/>
    <mergeCell ref="E112:F112"/>
    <mergeCell ref="E113:F113"/>
    <mergeCell ref="E114:F114"/>
    <mergeCell ref="E120:F120"/>
    <mergeCell ref="E121:F121"/>
    <mergeCell ref="E97:F97"/>
    <mergeCell ref="E98:F98"/>
    <mergeCell ref="E99:F99"/>
    <mergeCell ref="E104:F104"/>
    <mergeCell ref="E1377:F1377"/>
    <mergeCell ref="E1378:F1378"/>
    <mergeCell ref="E1386:F1386"/>
    <mergeCell ref="E1395:F1395"/>
    <mergeCell ref="E1396:F1396"/>
    <mergeCell ref="E1405:F1405"/>
    <mergeCell ref="E1406:F1406"/>
    <mergeCell ref="E1415:F1415"/>
    <mergeCell ref="E1385:F1385"/>
    <mergeCell ref="E1424:F1424"/>
    <mergeCell ref="E23:F23"/>
    <mergeCell ref="E24:F24"/>
    <mergeCell ref="E25:F25"/>
    <mergeCell ref="E26:F26"/>
    <mergeCell ref="E27:F27"/>
    <mergeCell ref="F38:G38"/>
    <mergeCell ref="E74:F74"/>
    <mergeCell ref="E75:F75"/>
    <mergeCell ref="E40:F40"/>
    <mergeCell ref="E41:F41"/>
    <mergeCell ref="E53:F53"/>
    <mergeCell ref="E46:F46"/>
    <mergeCell ref="E47:F47"/>
    <mergeCell ref="E42:F42"/>
    <mergeCell ref="E43:F43"/>
    <mergeCell ref="E44:F44"/>
    <mergeCell ref="E45:F45"/>
    <mergeCell ref="E60:F60"/>
    <mergeCell ref="E61:F61"/>
    <mergeCell ref="E67:F67"/>
    <mergeCell ref="E163:F163"/>
    <mergeCell ref="E178:F178"/>
    <mergeCell ref="E1076:F1076"/>
    <mergeCell ref="E1077:F1077"/>
    <mergeCell ref="E1019:F1019"/>
    <mergeCell ref="E1008:F1008"/>
    <mergeCell ref="E1009:F1009"/>
    <mergeCell ref="E1018:F1018"/>
    <mergeCell ref="E1028:F1028"/>
    <mergeCell ref="E1029:F1029"/>
    <mergeCell ref="E1054:F1054"/>
    <mergeCell ref="E1055:F1055"/>
    <mergeCell ref="E1315:F1315"/>
    <mergeCell ref="E1325:F1325"/>
    <mergeCell ref="E1186:F1186"/>
    <mergeCell ref="E1243:F1243"/>
    <mergeCell ref="E1191:F1191"/>
    <mergeCell ref="E1192:F1192"/>
    <mergeCell ref="E1199:F1199"/>
    <mergeCell ref="E1200:F1200"/>
    <mergeCell ref="E1226:F1226"/>
    <mergeCell ref="E1227:F1227"/>
    <mergeCell ref="E1193:F1193"/>
    <mergeCell ref="E1206:F1206"/>
    <mergeCell ref="E1207:F1207"/>
    <mergeCell ref="E1215:F1215"/>
    <mergeCell ref="E1216:F1216"/>
    <mergeCell ref="E1194:F1194"/>
    <mergeCell ref="E1205:F1205"/>
    <mergeCell ref="E1208:F1208"/>
    <mergeCell ref="E1304:F1304"/>
    <mergeCell ref="E1305:F1305"/>
    <mergeCell ref="E1314:F1314"/>
    <mergeCell ref="E1324:F1324"/>
    <mergeCell ref="E789:F789"/>
    <mergeCell ref="E790:F790"/>
    <mergeCell ref="E821:F821"/>
    <mergeCell ref="E822:F822"/>
    <mergeCell ref="E808:F808"/>
    <mergeCell ref="E809:F809"/>
    <mergeCell ref="E820:F820"/>
    <mergeCell ref="E836:F836"/>
    <mergeCell ref="E837:F837"/>
    <mergeCell ref="E828:F828"/>
    <mergeCell ref="E1002:F1002"/>
    <mergeCell ref="E1003:F1003"/>
    <mergeCell ref="E842:F842"/>
    <mergeCell ref="E843:F843"/>
    <mergeCell ref="E854:F854"/>
    <mergeCell ref="E855:F855"/>
    <mergeCell ref="E866:F866"/>
    <mergeCell ref="E966:F966"/>
    <mergeCell ref="E967:F967"/>
    <mergeCell ref="E882:F882"/>
    <mergeCell ref="E883:F883"/>
    <mergeCell ref="E892:F892"/>
    <mergeCell ref="E893:F893"/>
    <mergeCell ref="E906:F906"/>
    <mergeCell ref="E907:F907"/>
    <mergeCell ref="E902:F902"/>
    <mergeCell ref="E903:F903"/>
    <mergeCell ref="E904:F904"/>
    <mergeCell ref="E905:F905"/>
    <mergeCell ref="E918:F918"/>
    <mergeCell ref="E919:F919"/>
    <mergeCell ref="E930:F930"/>
    <mergeCell ref="H592:I592"/>
    <mergeCell ref="E597:F597"/>
    <mergeCell ref="E598:F598"/>
    <mergeCell ref="E599:F599"/>
    <mergeCell ref="E600:F600"/>
    <mergeCell ref="H602:I602"/>
    <mergeCell ref="E607:F607"/>
    <mergeCell ref="E608:F608"/>
    <mergeCell ref="E609:F609"/>
    <mergeCell ref="H611:I611"/>
    <mergeCell ref="E744:F744"/>
    <mergeCell ref="E757:F757"/>
    <mergeCell ref="E751:F751"/>
    <mergeCell ref="E752:F752"/>
    <mergeCell ref="E615:F615"/>
    <mergeCell ref="E662:F662"/>
    <mergeCell ref="E624:F624"/>
    <mergeCell ref="E660:F660"/>
    <mergeCell ref="E643:F643"/>
    <mergeCell ref="E690:F690"/>
    <mergeCell ref="E703:F703"/>
    <mergeCell ref="E710:F710"/>
    <mergeCell ref="E711:F711"/>
    <mergeCell ref="E712:F712"/>
    <mergeCell ref="E723:F723"/>
    <mergeCell ref="E724:F724"/>
    <mergeCell ref="E730:F730"/>
    <mergeCell ref="E718:F718"/>
    <mergeCell ref="E729:F729"/>
    <mergeCell ref="H700:I700"/>
    <mergeCell ref="H714:I714"/>
    <mergeCell ref="E722:F722"/>
    <mergeCell ref="E387:F387"/>
    <mergeCell ref="E398:F398"/>
    <mergeCell ref="E552:F552"/>
    <mergeCell ref="E547:F547"/>
    <mergeCell ref="E393:F393"/>
    <mergeCell ref="E404:F404"/>
    <mergeCell ref="E415:F415"/>
    <mergeCell ref="E427:F427"/>
    <mergeCell ref="E428:F428"/>
    <mergeCell ref="E429:F429"/>
    <mergeCell ref="E410:F410"/>
    <mergeCell ref="E421:F421"/>
    <mergeCell ref="E409:F409"/>
    <mergeCell ref="E539:F539"/>
    <mergeCell ref="E528:F528"/>
    <mergeCell ref="E516:F516"/>
    <mergeCell ref="E517:F517"/>
    <mergeCell ref="E438:F438"/>
    <mergeCell ref="E519:F519"/>
    <mergeCell ref="E520:F520"/>
    <mergeCell ref="E521:F521"/>
    <mergeCell ref="E529:F529"/>
    <mergeCell ref="E530:F530"/>
    <mergeCell ref="E531:F531"/>
    <mergeCell ref="E532:F532"/>
    <mergeCell ref="E443:F443"/>
    <mergeCell ref="E444:F444"/>
    <mergeCell ref="E475:F475"/>
    <mergeCell ref="E505:F505"/>
    <mergeCell ref="E522:F522"/>
    <mergeCell ref="E533:F533"/>
    <mergeCell ref="E545:F545"/>
    <mergeCell ref="H157:I157"/>
    <mergeCell ref="E160:F160"/>
    <mergeCell ref="E248:F248"/>
    <mergeCell ref="E255:F255"/>
    <mergeCell ref="E256:F256"/>
    <mergeCell ref="E267:F267"/>
    <mergeCell ref="E253:F253"/>
    <mergeCell ref="E249:F249"/>
    <mergeCell ref="E250:F250"/>
    <mergeCell ref="E251:F251"/>
    <mergeCell ref="E252:F252"/>
    <mergeCell ref="E273:F273"/>
    <mergeCell ref="E274:F274"/>
    <mergeCell ref="E265:F265"/>
    <mergeCell ref="E266:F266"/>
    <mergeCell ref="E262:F262"/>
    <mergeCell ref="E263:F263"/>
    <mergeCell ref="E264:F264"/>
    <mergeCell ref="E179:F179"/>
    <mergeCell ref="E186:F186"/>
    <mergeCell ref="E187:F187"/>
    <mergeCell ref="E194:F194"/>
    <mergeCell ref="E195:F195"/>
    <mergeCell ref="E202:F202"/>
    <mergeCell ref="E203:F203"/>
    <mergeCell ref="E204:F204"/>
    <mergeCell ref="E210:F210"/>
    <mergeCell ref="E188:F188"/>
    <mergeCell ref="E196:F196"/>
    <mergeCell ref="H165:I165"/>
    <mergeCell ref="E168:F168"/>
    <mergeCell ref="H174:I174"/>
    <mergeCell ref="E784:F784"/>
    <mergeCell ref="E758:F758"/>
    <mergeCell ref="E126:F126"/>
    <mergeCell ref="E127:F127"/>
    <mergeCell ref="E128:F128"/>
    <mergeCell ref="E140:F140"/>
    <mergeCell ref="E141:F141"/>
    <mergeCell ref="E125:F125"/>
    <mergeCell ref="E129:F129"/>
    <mergeCell ref="E130:F130"/>
    <mergeCell ref="E131:F131"/>
    <mergeCell ref="E143:F143"/>
    <mergeCell ref="E144:F144"/>
    <mergeCell ref="E145:F145"/>
    <mergeCell ref="E146:F146"/>
    <mergeCell ref="E161:F161"/>
    <mergeCell ref="E162:F162"/>
    <mergeCell ref="E142:F142"/>
    <mergeCell ref="E172:F172"/>
    <mergeCell ref="E155:F155"/>
    <mergeCell ref="E153:F153"/>
    <mergeCell ref="E154:F154"/>
    <mergeCell ref="E152:F152"/>
    <mergeCell ref="E405:F405"/>
    <mergeCell ref="E325:F325"/>
    <mergeCell ref="E326:F326"/>
    <mergeCell ref="E335:F335"/>
    <mergeCell ref="E336:F336"/>
    <mergeCell ref="E337:F337"/>
    <mergeCell ref="E349:F349"/>
    <mergeCell ref="E350:F350"/>
    <mergeCell ref="E351:F351"/>
    <mergeCell ref="E778:F778"/>
    <mergeCell ref="E779:F779"/>
    <mergeCell ref="E634:F634"/>
    <mergeCell ref="E635:F635"/>
    <mergeCell ref="E684:F684"/>
    <mergeCell ref="E696:F696"/>
    <mergeCell ref="E678:F678"/>
    <mergeCell ref="E689:F689"/>
    <mergeCell ref="E697:F697"/>
    <mergeCell ref="E698:F698"/>
    <mergeCell ref="E649:F649"/>
    <mergeCell ref="E10:F10"/>
    <mergeCell ref="E11:F11"/>
    <mergeCell ref="E12:F12"/>
    <mergeCell ref="E21:F21"/>
    <mergeCell ref="E22:F22"/>
    <mergeCell ref="E68:F68"/>
    <mergeCell ref="E83:F83"/>
    <mergeCell ref="E90:F90"/>
    <mergeCell ref="E763:F763"/>
    <mergeCell ref="E362:F362"/>
    <mergeCell ref="E363:F363"/>
    <mergeCell ref="E364:F364"/>
    <mergeCell ref="E360:F360"/>
    <mergeCell ref="E361:F361"/>
    <mergeCell ref="E338:F338"/>
    <mergeCell ref="E339:F339"/>
    <mergeCell ref="E352:F352"/>
    <mergeCell ref="E353:F353"/>
    <mergeCell ref="E354:F354"/>
    <mergeCell ref="E333:F333"/>
    <mergeCell ref="E334:F334"/>
    <mergeCell ref="E614:F614"/>
    <mergeCell ref="E625:F625"/>
    <mergeCell ref="E487:F487"/>
    <mergeCell ref="E488:F488"/>
    <mergeCell ref="E450:F450"/>
    <mergeCell ref="E451:F451"/>
    <mergeCell ref="E457:F457"/>
    <mergeCell ref="E458:F458"/>
    <mergeCell ref="E459:F459"/>
    <mergeCell ref="E445:F445"/>
    <mergeCell ref="E466:F466"/>
    <mergeCell ref="E467:F467"/>
    <mergeCell ref="E468:F468"/>
    <mergeCell ref="E481:F481"/>
    <mergeCell ref="E482:F482"/>
    <mergeCell ref="E465:F465"/>
    <mergeCell ref="E508:F508"/>
    <mergeCell ref="E509:F509"/>
    <mergeCell ref="E510:F510"/>
    <mergeCell ref="E518:F518"/>
    <mergeCell ref="E566:F566"/>
    <mergeCell ref="E575:F575"/>
    <mergeCell ref="E589:F589"/>
    <mergeCell ref="E590:F590"/>
    <mergeCell ref="E605:F605"/>
    <mergeCell ref="E582:F582"/>
    <mergeCell ref="E583:F583"/>
    <mergeCell ref="E560:F560"/>
    <mergeCell ref="E588:F588"/>
    <mergeCell ref="E596:F596"/>
    <mergeCell ref="E587:F587"/>
    <mergeCell ref="E546:F546"/>
    <mergeCell ref="E169:F169"/>
    <mergeCell ref="E170:F170"/>
    <mergeCell ref="E171:F171"/>
    <mergeCell ref="E180:F180"/>
    <mergeCell ref="E574:F574"/>
    <mergeCell ref="E469:F469"/>
    <mergeCell ref="E527:F527"/>
    <mergeCell ref="E496:F496"/>
    <mergeCell ref="E497:F497"/>
    <mergeCell ref="E506:F506"/>
    <mergeCell ref="E511:F511"/>
    <mergeCell ref="E298:F298"/>
    <mergeCell ref="E299:F299"/>
    <mergeCell ref="E300:F300"/>
    <mergeCell ref="E348:F348"/>
    <mergeCell ref="E912:F912"/>
    <mergeCell ref="E900:F900"/>
    <mergeCell ref="E901:F901"/>
    <mergeCell ref="E452:F452"/>
    <mergeCell ref="E460:F460"/>
    <mergeCell ref="E461:F461"/>
    <mergeCell ref="E371:F371"/>
    <mergeCell ref="E372:F372"/>
    <mergeCell ref="E373:F373"/>
    <mergeCell ref="E382:F382"/>
    <mergeCell ref="E254:F254"/>
    <mergeCell ref="E277:F277"/>
    <mergeCell ref="E278:F278"/>
    <mergeCell ref="E289:F289"/>
    <mergeCell ref="E321:F321"/>
    <mergeCell ref="E322:F322"/>
    <mergeCell ref="E323:F323"/>
    <mergeCell ref="E661:F661"/>
    <mergeCell ref="E655:F655"/>
    <mergeCell ref="E750:F750"/>
    <mergeCell ref="E695:F695"/>
    <mergeCell ref="E704:F704"/>
    <mergeCell ref="E709:F709"/>
    <mergeCell ref="E667:F667"/>
    <mergeCell ref="E668:F668"/>
    <mergeCell ref="E717:F717"/>
    <mergeCell ref="E738:F738"/>
    <mergeCell ref="E737:F737"/>
    <mergeCell ref="E735:F735"/>
    <mergeCell ref="E736:F736"/>
    <mergeCell ref="E658:F658"/>
    <mergeCell ref="E659:F659"/>
    <mergeCell ref="E705:F705"/>
    <mergeCell ref="E706:F706"/>
    <mergeCell ref="E707:F707"/>
    <mergeCell ref="E708:F708"/>
    <mergeCell ref="E719:F719"/>
    <mergeCell ref="E720:F720"/>
    <mergeCell ref="E721:F721"/>
    <mergeCell ref="E1098:F1098"/>
    <mergeCell ref="E1099:F1099"/>
    <mergeCell ref="E848:F848"/>
    <mergeCell ref="E860:F860"/>
    <mergeCell ref="E861:F861"/>
    <mergeCell ref="E996:F996"/>
    <mergeCell ref="E997:F997"/>
    <mergeCell ref="E984:F984"/>
    <mergeCell ref="E985:F985"/>
    <mergeCell ref="E978:F978"/>
    <mergeCell ref="E979:F979"/>
    <mergeCell ref="E990:F990"/>
    <mergeCell ref="E991:F991"/>
    <mergeCell ref="E780:F780"/>
    <mergeCell ref="E781:F781"/>
    <mergeCell ref="E782:F782"/>
    <mergeCell ref="E783:F783"/>
    <mergeCell ref="E791:F791"/>
    <mergeCell ref="E792:F792"/>
    <mergeCell ref="E793:F793"/>
    <mergeCell ref="F798:G798"/>
    <mergeCell ref="E800:F800"/>
    <mergeCell ref="E801:F801"/>
    <mergeCell ref="E802:F802"/>
    <mergeCell ref="E803:F803"/>
    <mergeCell ref="E804:F804"/>
    <mergeCell ref="E816:F816"/>
    <mergeCell ref="E817:F817"/>
    <mergeCell ref="E924:F924"/>
    <mergeCell ref="E849:F849"/>
    <mergeCell ref="E872:F872"/>
    <mergeCell ref="E913:F913"/>
    <mergeCell ref="E1151:F1151"/>
    <mergeCell ref="E1152:F1152"/>
    <mergeCell ref="E1143:F1143"/>
    <mergeCell ref="E1144:F1144"/>
    <mergeCell ref="E1145:F1145"/>
    <mergeCell ref="H1148:I1148"/>
    <mergeCell ref="E1153:F1153"/>
    <mergeCell ref="E1154:F1154"/>
    <mergeCell ref="E1155:F1155"/>
    <mergeCell ref="E1156:F1156"/>
    <mergeCell ref="H1159:I1159"/>
    <mergeCell ref="E1048:F1048"/>
    <mergeCell ref="E1038:F1038"/>
    <mergeCell ref="E1039:F1039"/>
    <mergeCell ref="E1112:F1112"/>
    <mergeCell ref="E1100:F1100"/>
    <mergeCell ref="E1101:F1101"/>
    <mergeCell ref="E1118:F1118"/>
    <mergeCell ref="E1135:F1135"/>
    <mergeCell ref="E1073:F1073"/>
    <mergeCell ref="E1074:F1074"/>
    <mergeCell ref="E1075:F1075"/>
    <mergeCell ref="H1079:I1079"/>
    <mergeCell ref="F1082:G1082"/>
    <mergeCell ref="E1084:F1084"/>
    <mergeCell ref="E1085:F1085"/>
    <mergeCell ref="E1086:F1086"/>
    <mergeCell ref="E1087:F1087"/>
    <mergeCell ref="E1088:F1088"/>
    <mergeCell ref="H1091:I1091"/>
    <mergeCell ref="E1096:F1096"/>
    <mergeCell ref="E1097:F1097"/>
    <mergeCell ref="E1238:F1238"/>
    <mergeCell ref="E1221:F1221"/>
    <mergeCell ref="E1232:F1232"/>
    <mergeCell ref="E1237:F1237"/>
    <mergeCell ref="E1259:F1259"/>
    <mergeCell ref="E1260:F1260"/>
    <mergeCell ref="E1248:F1248"/>
    <mergeCell ref="E1249:F1249"/>
    <mergeCell ref="E1219:F1219"/>
    <mergeCell ref="E1220:F1220"/>
    <mergeCell ref="H1223:I1223"/>
    <mergeCell ref="E1228:F1228"/>
    <mergeCell ref="E1229:F1229"/>
    <mergeCell ref="E1230:F1230"/>
    <mergeCell ref="E1231:F1231"/>
    <mergeCell ref="H1234:I1234"/>
    <mergeCell ref="E1239:F1239"/>
    <mergeCell ref="E1240:F1240"/>
    <mergeCell ref="E1241:F1241"/>
    <mergeCell ref="E1242:F1242"/>
    <mergeCell ref="H1245:I1245"/>
    <mergeCell ref="E1368:F1368"/>
    <mergeCell ref="E1350:F1350"/>
    <mergeCell ref="E1358:F1358"/>
    <mergeCell ref="E1351:F1351"/>
    <mergeCell ref="E1359:F1359"/>
    <mergeCell ref="E1369:F1369"/>
    <mergeCell ref="E1362:F1362"/>
    <mergeCell ref="E1363:F1363"/>
    <mergeCell ref="H1365:I1365"/>
    <mergeCell ref="E1370:F1370"/>
    <mergeCell ref="E1371:F1371"/>
    <mergeCell ref="E1372:F1372"/>
    <mergeCell ref="H1374:I1374"/>
    <mergeCell ref="E1294:F1294"/>
    <mergeCell ref="E1276:F1276"/>
    <mergeCell ref="E1287:F1287"/>
    <mergeCell ref="E1269:F1269"/>
    <mergeCell ref="E1270:F1270"/>
    <mergeCell ref="E1342:F1342"/>
    <mergeCell ref="E1343:F1343"/>
    <mergeCell ref="E1334:F1334"/>
    <mergeCell ref="E1271:F1271"/>
    <mergeCell ref="E1272:F1272"/>
    <mergeCell ref="E1273:F1273"/>
    <mergeCell ref="E1274:F1274"/>
    <mergeCell ref="E1283:F1283"/>
    <mergeCell ref="E1284:F1284"/>
    <mergeCell ref="E1285:F1285"/>
    <mergeCell ref="E1286:F1286"/>
    <mergeCell ref="E1282:F1282"/>
    <mergeCell ref="E1288:F1288"/>
    <mergeCell ref="E1432:F1432"/>
    <mergeCell ref="E1433:F1433"/>
    <mergeCell ref="E1442:F1442"/>
    <mergeCell ref="E1499:F1499"/>
    <mergeCell ref="E1508:F1508"/>
    <mergeCell ref="E1434:F1434"/>
    <mergeCell ref="E1435:F1435"/>
    <mergeCell ref="E1436:F1436"/>
    <mergeCell ref="E1437:F1437"/>
    <mergeCell ref="E1444:F1444"/>
    <mergeCell ref="E1445:F1445"/>
    <mergeCell ref="E1483:F1483"/>
    <mergeCell ref="E1416:F1416"/>
    <mergeCell ref="E1425:F1425"/>
    <mergeCell ref="E1443:F1443"/>
    <mergeCell ref="H1412:I1412"/>
    <mergeCell ref="E1417:F1417"/>
    <mergeCell ref="E1418:F1418"/>
    <mergeCell ref="E1419:F1419"/>
    <mergeCell ref="H1421:I1421"/>
    <mergeCell ref="E1426:F1426"/>
    <mergeCell ref="E1427:F1427"/>
    <mergeCell ref="H1429:I1429"/>
    <mergeCell ref="H1439:I1439"/>
    <mergeCell ref="E1468:F1468"/>
    <mergeCell ref="E1469:F1469"/>
    <mergeCell ref="E1478:F1478"/>
    <mergeCell ref="E1479:F1479"/>
    <mergeCell ref="E1488:F1488"/>
    <mergeCell ref="E1489:F1489"/>
    <mergeCell ref="E1498:F1498"/>
    <mergeCell ref="E1509:F1509"/>
    <mergeCell ref="E1518:F1518"/>
    <mergeCell ref="E1519:F1519"/>
    <mergeCell ref="H1485:I1485"/>
    <mergeCell ref="E1490:F1490"/>
    <mergeCell ref="E1491:F1491"/>
    <mergeCell ref="E1492:F1492"/>
    <mergeCell ref="E1493:F1493"/>
    <mergeCell ref="H1495:I1495"/>
    <mergeCell ref="E1500:F1500"/>
    <mergeCell ref="E1501:F1501"/>
    <mergeCell ref="E1502:F1502"/>
    <mergeCell ref="E1503:F1503"/>
    <mergeCell ref="H1505:I1505"/>
    <mergeCell ref="E1510:F1510"/>
    <mergeCell ref="E1511:F1511"/>
    <mergeCell ref="E1512:F1512"/>
    <mergeCell ref="E1513:F1513"/>
    <mergeCell ref="E1526:F1526"/>
    <mergeCell ref="E1555:F1555"/>
    <mergeCell ref="E1556:F1556"/>
    <mergeCell ref="E1546:F1546"/>
    <mergeCell ref="H1515:I1515"/>
    <mergeCell ref="E1520:F1520"/>
    <mergeCell ref="E1521:F1521"/>
    <mergeCell ref="H1523:I1523"/>
    <mergeCell ref="E1528:F1528"/>
    <mergeCell ref="E1529:F1529"/>
    <mergeCell ref="E1530:F1530"/>
    <mergeCell ref="E1531:F1531"/>
    <mergeCell ref="H1533:I1533"/>
    <mergeCell ref="E1538:F1538"/>
    <mergeCell ref="E1539:F1539"/>
    <mergeCell ref="E1540:F1540"/>
    <mergeCell ref="H1542:I1542"/>
    <mergeCell ref="F1545:G1545"/>
    <mergeCell ref="E1547:F1547"/>
    <mergeCell ref="E1527:F1527"/>
    <mergeCell ref="E1536:F1536"/>
    <mergeCell ref="E1537:F1537"/>
    <mergeCell ref="C1882:D1882"/>
    <mergeCell ref="E1882:F1882"/>
    <mergeCell ref="G1882:H1882"/>
    <mergeCell ref="I1882:J1882"/>
    <mergeCell ref="E1581:F1581"/>
    <mergeCell ref="E1582:F1582"/>
    <mergeCell ref="E1574:F1574"/>
    <mergeCell ref="E1579:F1579"/>
    <mergeCell ref="E1580:F1580"/>
    <mergeCell ref="E1623:F1623"/>
    <mergeCell ref="E1624:F1624"/>
    <mergeCell ref="E1632:F1632"/>
    <mergeCell ref="E1633:F1633"/>
    <mergeCell ref="E1615:F1615"/>
    <mergeCell ref="E1587:F1587"/>
    <mergeCell ref="E1588:F1588"/>
    <mergeCell ref="E1567:F1567"/>
    <mergeCell ref="E1568:F1568"/>
    <mergeCell ref="E1575:F1575"/>
    <mergeCell ref="E1576:F1576"/>
    <mergeCell ref="E1577:F1577"/>
    <mergeCell ref="E1578:F1578"/>
    <mergeCell ref="E1625:F1625"/>
    <mergeCell ref="E1626:F1626"/>
    <mergeCell ref="E1627:F1627"/>
    <mergeCell ref="E1606:F1606"/>
    <mergeCell ref="E1616:F1616"/>
    <mergeCell ref="E1652:F1652"/>
    <mergeCell ref="E1661:F1661"/>
    <mergeCell ref="E1643:F1643"/>
    <mergeCell ref="E1644:F1644"/>
    <mergeCell ref="E1638:F1638"/>
    <mergeCell ref="H70:I70"/>
    <mergeCell ref="E73:F73"/>
    <mergeCell ref="H78:I78"/>
    <mergeCell ref="E81:F81"/>
    <mergeCell ref="H85:I85"/>
    <mergeCell ref="E88:F88"/>
    <mergeCell ref="H92:I92"/>
    <mergeCell ref="F95:G95"/>
    <mergeCell ref="E96:F96"/>
    <mergeCell ref="H106:I106"/>
    <mergeCell ref="E109:F109"/>
    <mergeCell ref="H116:I116"/>
    <mergeCell ref="E119:F119"/>
    <mergeCell ref="H133:I133"/>
    <mergeCell ref="E136:F136"/>
    <mergeCell ref="H148:I148"/>
    <mergeCell ref="F151:G151"/>
    <mergeCell ref="E82:F82"/>
    <mergeCell ref="E111:F111"/>
    <mergeCell ref="E137:F137"/>
    <mergeCell ref="E138:F138"/>
    <mergeCell ref="E139:F139"/>
    <mergeCell ref="H206:I206"/>
    <mergeCell ref="E209:F209"/>
    <mergeCell ref="H214:I214"/>
    <mergeCell ref="F217:G217"/>
    <mergeCell ref="E218:F218"/>
    <mergeCell ref="H222:I222"/>
    <mergeCell ref="E225:F225"/>
    <mergeCell ref="H231:I231"/>
    <mergeCell ref="E234:F234"/>
    <mergeCell ref="H243:I243"/>
    <mergeCell ref="F246:G246"/>
    <mergeCell ref="E247:F247"/>
    <mergeCell ref="H258:I258"/>
    <mergeCell ref="E261:F261"/>
    <mergeCell ref="H269:I269"/>
    <mergeCell ref="E272:F272"/>
    <mergeCell ref="H280:I280"/>
    <mergeCell ref="E275:F275"/>
    <mergeCell ref="E276:F276"/>
    <mergeCell ref="E283:F283"/>
    <mergeCell ref="H291:I291"/>
    <mergeCell ref="E294:F294"/>
    <mergeCell ref="H302:I302"/>
    <mergeCell ref="E305:F305"/>
    <mergeCell ref="H313:I313"/>
    <mergeCell ref="E316:F316"/>
    <mergeCell ref="H329:I329"/>
    <mergeCell ref="E332:F332"/>
    <mergeCell ref="E340:F340"/>
    <mergeCell ref="E341:F341"/>
    <mergeCell ref="E342:F342"/>
    <mergeCell ref="E343:F343"/>
    <mergeCell ref="H345:I345"/>
    <mergeCell ref="H356:I356"/>
    <mergeCell ref="E359:F359"/>
    <mergeCell ref="H367:I367"/>
    <mergeCell ref="E311:F311"/>
    <mergeCell ref="E320:F320"/>
    <mergeCell ref="E286:F286"/>
    <mergeCell ref="E287:F287"/>
    <mergeCell ref="E288:F288"/>
    <mergeCell ref="E324:F324"/>
    <mergeCell ref="E284:F284"/>
    <mergeCell ref="E285:F285"/>
    <mergeCell ref="E295:F295"/>
    <mergeCell ref="E296:F296"/>
    <mergeCell ref="E297:F297"/>
    <mergeCell ref="E306:F306"/>
    <mergeCell ref="E307:F307"/>
    <mergeCell ref="E308:F308"/>
    <mergeCell ref="E309:F309"/>
    <mergeCell ref="H400:I400"/>
    <mergeCell ref="E403:F403"/>
    <mergeCell ref="E422:F422"/>
    <mergeCell ref="H424:I424"/>
    <mergeCell ref="E434:F434"/>
    <mergeCell ref="E435:F435"/>
    <mergeCell ref="E436:F436"/>
    <mergeCell ref="E437:F437"/>
    <mergeCell ref="H440:I440"/>
    <mergeCell ref="E446:F446"/>
    <mergeCell ref="E447:F447"/>
    <mergeCell ref="E448:F448"/>
    <mergeCell ref="E449:F449"/>
    <mergeCell ref="H454:I454"/>
    <mergeCell ref="E462:F462"/>
    <mergeCell ref="E463:F463"/>
    <mergeCell ref="E464:F464"/>
    <mergeCell ref="H471:I471"/>
    <mergeCell ref="F474:G474"/>
    <mergeCell ref="E476:F476"/>
    <mergeCell ref="E477:F477"/>
    <mergeCell ref="E478:F478"/>
    <mergeCell ref="E479:F479"/>
    <mergeCell ref="E480:F480"/>
    <mergeCell ref="H484:I484"/>
    <mergeCell ref="E489:F489"/>
    <mergeCell ref="E490:F490"/>
    <mergeCell ref="E491:F491"/>
    <mergeCell ref="H493:I493"/>
    <mergeCell ref="E498:F498"/>
    <mergeCell ref="E499:F499"/>
    <mergeCell ref="E500:F500"/>
    <mergeCell ref="H502:I502"/>
    <mergeCell ref="E507:F507"/>
    <mergeCell ref="H549:I549"/>
    <mergeCell ref="E554:F554"/>
    <mergeCell ref="E555:F555"/>
    <mergeCell ref="E556:F556"/>
    <mergeCell ref="E557:F557"/>
    <mergeCell ref="H562:I562"/>
    <mergeCell ref="F565:G565"/>
    <mergeCell ref="E567:F567"/>
    <mergeCell ref="E568:F568"/>
    <mergeCell ref="E569:F569"/>
    <mergeCell ref="H571:I571"/>
    <mergeCell ref="E576:F576"/>
    <mergeCell ref="E577:F577"/>
    <mergeCell ref="H579:I579"/>
    <mergeCell ref="E584:F584"/>
    <mergeCell ref="E585:F585"/>
    <mergeCell ref="E586:F586"/>
    <mergeCell ref="E553:F553"/>
    <mergeCell ref="H621:I621"/>
    <mergeCell ref="E626:F626"/>
    <mergeCell ref="E627:F627"/>
    <mergeCell ref="E628:F628"/>
    <mergeCell ref="E629:F629"/>
    <mergeCell ref="H631:I631"/>
    <mergeCell ref="E636:F636"/>
    <mergeCell ref="E637:F637"/>
    <mergeCell ref="E638:F638"/>
    <mergeCell ref="H640:I640"/>
    <mergeCell ref="E645:F645"/>
    <mergeCell ref="E646:F646"/>
    <mergeCell ref="E647:F647"/>
    <mergeCell ref="E648:F648"/>
    <mergeCell ref="H651:I651"/>
    <mergeCell ref="E656:F656"/>
    <mergeCell ref="E657:F657"/>
    <mergeCell ref="E644:F644"/>
    <mergeCell ref="E654:F654"/>
    <mergeCell ref="H664:I664"/>
    <mergeCell ref="E669:F669"/>
    <mergeCell ref="E670:F670"/>
    <mergeCell ref="E671:F671"/>
    <mergeCell ref="E672:F672"/>
    <mergeCell ref="H674:I674"/>
    <mergeCell ref="F677:G677"/>
    <mergeCell ref="E679:F679"/>
    <mergeCell ref="E680:F680"/>
    <mergeCell ref="E681:F681"/>
    <mergeCell ref="E682:F682"/>
    <mergeCell ref="E683:F683"/>
    <mergeCell ref="H686:I686"/>
    <mergeCell ref="E691:F691"/>
    <mergeCell ref="E692:F692"/>
    <mergeCell ref="E693:F693"/>
    <mergeCell ref="E694:F694"/>
    <mergeCell ref="E731:F731"/>
    <mergeCell ref="E732:F732"/>
    <mergeCell ref="E733:F733"/>
    <mergeCell ref="E734:F734"/>
    <mergeCell ref="H740:I740"/>
    <mergeCell ref="F743:G743"/>
    <mergeCell ref="E745:F745"/>
    <mergeCell ref="E746:F746"/>
    <mergeCell ref="E747:F747"/>
    <mergeCell ref="E748:F748"/>
    <mergeCell ref="E749:F749"/>
    <mergeCell ref="H754:I754"/>
    <mergeCell ref="E759:F759"/>
    <mergeCell ref="E760:F760"/>
    <mergeCell ref="E761:F761"/>
    <mergeCell ref="E762:F762"/>
    <mergeCell ref="H765:I765"/>
    <mergeCell ref="E829:F829"/>
    <mergeCell ref="E830:F830"/>
    <mergeCell ref="E831:F831"/>
    <mergeCell ref="H833:I833"/>
    <mergeCell ref="E838:F838"/>
    <mergeCell ref="E839:F839"/>
    <mergeCell ref="E840:F840"/>
    <mergeCell ref="E841:F841"/>
    <mergeCell ref="H845:I845"/>
    <mergeCell ref="E850:F850"/>
    <mergeCell ref="E851:F851"/>
    <mergeCell ref="E852:F852"/>
    <mergeCell ref="E853:F853"/>
    <mergeCell ref="H857:I857"/>
    <mergeCell ref="E862:F862"/>
    <mergeCell ref="E863:F863"/>
    <mergeCell ref="E864:F864"/>
    <mergeCell ref="E865:F865"/>
    <mergeCell ref="H868:I868"/>
    <mergeCell ref="F871:G871"/>
    <mergeCell ref="E873:F873"/>
    <mergeCell ref="E874:F874"/>
    <mergeCell ref="E875:F875"/>
    <mergeCell ref="E876:F876"/>
    <mergeCell ref="E877:F877"/>
    <mergeCell ref="H879:I879"/>
    <mergeCell ref="E884:F884"/>
    <mergeCell ref="E885:F885"/>
    <mergeCell ref="E886:F886"/>
    <mergeCell ref="E887:F887"/>
    <mergeCell ref="H889:I889"/>
    <mergeCell ref="E894:F894"/>
    <mergeCell ref="E895:F895"/>
    <mergeCell ref="H897:I897"/>
    <mergeCell ref="H909:I909"/>
    <mergeCell ref="E914:F914"/>
    <mergeCell ref="E915:F915"/>
    <mergeCell ref="E916:F916"/>
    <mergeCell ref="E917:F917"/>
    <mergeCell ref="H921:I921"/>
    <mergeCell ref="E926:F926"/>
    <mergeCell ref="E927:F927"/>
    <mergeCell ref="E928:F928"/>
    <mergeCell ref="E929:F929"/>
    <mergeCell ref="H933:I933"/>
    <mergeCell ref="E938:F938"/>
    <mergeCell ref="E939:F939"/>
    <mergeCell ref="E940:F940"/>
    <mergeCell ref="E941:F941"/>
    <mergeCell ref="H945:I945"/>
    <mergeCell ref="E950:F950"/>
    <mergeCell ref="E925:F925"/>
    <mergeCell ref="E931:F931"/>
    <mergeCell ref="E942:F942"/>
    <mergeCell ref="E943:F943"/>
    <mergeCell ref="E962:F962"/>
    <mergeCell ref="E963:F963"/>
    <mergeCell ref="E964:F964"/>
    <mergeCell ref="E965:F965"/>
    <mergeCell ref="H969:I969"/>
    <mergeCell ref="E974:F974"/>
    <mergeCell ref="E975:F975"/>
    <mergeCell ref="E976:F976"/>
    <mergeCell ref="E977:F977"/>
    <mergeCell ref="H981:I981"/>
    <mergeCell ref="E986:F986"/>
    <mergeCell ref="E987:F987"/>
    <mergeCell ref="E988:F988"/>
    <mergeCell ref="E989:F989"/>
    <mergeCell ref="H993:I993"/>
    <mergeCell ref="E998:F998"/>
    <mergeCell ref="E999:F999"/>
    <mergeCell ref="E1000:F1000"/>
    <mergeCell ref="E1001:F1001"/>
    <mergeCell ref="H1005:I1005"/>
    <mergeCell ref="E1010:F1010"/>
    <mergeCell ref="E1011:F1011"/>
    <mergeCell ref="E1012:F1012"/>
    <mergeCell ref="E1013:F1013"/>
    <mergeCell ref="H1015:I1015"/>
    <mergeCell ref="E1020:F1020"/>
    <mergeCell ref="E1021:F1021"/>
    <mergeCell ref="E1022:F1022"/>
    <mergeCell ref="E1023:F1023"/>
    <mergeCell ref="H1025:I1025"/>
    <mergeCell ref="E1030:F1030"/>
    <mergeCell ref="E1031:F1031"/>
    <mergeCell ref="E1032:F1032"/>
    <mergeCell ref="E1033:F1033"/>
    <mergeCell ref="H1035:I1035"/>
    <mergeCell ref="E1040:F1040"/>
    <mergeCell ref="E1041:F1041"/>
    <mergeCell ref="E1042:F1042"/>
    <mergeCell ref="E1043:F1043"/>
    <mergeCell ref="H1045:I1045"/>
    <mergeCell ref="E1050:F1050"/>
    <mergeCell ref="E1051:F1051"/>
    <mergeCell ref="E1052:F1052"/>
    <mergeCell ref="E1053:F1053"/>
    <mergeCell ref="H1057:I1057"/>
    <mergeCell ref="E1062:F1062"/>
    <mergeCell ref="E1063:F1063"/>
    <mergeCell ref="E1064:F1064"/>
    <mergeCell ref="E1065:F1065"/>
    <mergeCell ref="H1067:I1067"/>
    <mergeCell ref="E1072:F1072"/>
    <mergeCell ref="H1103:I1103"/>
    <mergeCell ref="E1108:F1108"/>
    <mergeCell ref="E1109:F1109"/>
    <mergeCell ref="E1110:F1110"/>
    <mergeCell ref="E1111:F1111"/>
    <mergeCell ref="H1114:I1114"/>
    <mergeCell ref="E1119:F1119"/>
    <mergeCell ref="E1120:F1120"/>
    <mergeCell ref="E1121:F1121"/>
    <mergeCell ref="E1122:F1122"/>
    <mergeCell ref="H1125:I1125"/>
    <mergeCell ref="E1130:F1130"/>
    <mergeCell ref="E1131:F1131"/>
    <mergeCell ref="E1132:F1132"/>
    <mergeCell ref="E1133:F1133"/>
    <mergeCell ref="H1137:I1137"/>
    <mergeCell ref="E1142:F1142"/>
    <mergeCell ref="E1140:F1140"/>
    <mergeCell ref="E1141:F1141"/>
    <mergeCell ref="E1123:F1123"/>
    <mergeCell ref="E1128:F1128"/>
    <mergeCell ref="E1129:F1129"/>
    <mergeCell ref="E1134:F1134"/>
    <mergeCell ref="E1175:F1175"/>
    <mergeCell ref="E1176:F1176"/>
    <mergeCell ref="E1177:F1177"/>
    <mergeCell ref="E1178:F1178"/>
    <mergeCell ref="H1182:I1182"/>
    <mergeCell ref="E1187:F1187"/>
    <mergeCell ref="E1188:F1188"/>
    <mergeCell ref="E1189:F1189"/>
    <mergeCell ref="E1190:F1190"/>
    <mergeCell ref="H1196:I1196"/>
    <mergeCell ref="E1201:F1201"/>
    <mergeCell ref="E1202:F1202"/>
    <mergeCell ref="E1203:F1203"/>
    <mergeCell ref="E1204:F1204"/>
    <mergeCell ref="H1212:I1212"/>
    <mergeCell ref="E1217:F1217"/>
    <mergeCell ref="E1218:F1218"/>
    <mergeCell ref="E1209:F1209"/>
    <mergeCell ref="E1210:F1210"/>
    <mergeCell ref="H1290:I1290"/>
    <mergeCell ref="F1293:G1293"/>
    <mergeCell ref="E1295:F1295"/>
    <mergeCell ref="E1296:F1296"/>
    <mergeCell ref="E1297:F1297"/>
    <mergeCell ref="E1298:F1298"/>
    <mergeCell ref="E1299:F1299"/>
    <mergeCell ref="H1301:I1301"/>
    <mergeCell ref="E1306:F1306"/>
    <mergeCell ref="E1307:F1307"/>
    <mergeCell ref="E1308:F1308"/>
    <mergeCell ref="E1309:F1309"/>
    <mergeCell ref="H1311:I1311"/>
    <mergeCell ref="E1316:F1316"/>
    <mergeCell ref="E1317:F1317"/>
    <mergeCell ref="E1318:F1318"/>
    <mergeCell ref="E1319:F1319"/>
    <mergeCell ref="H1321:I1321"/>
    <mergeCell ref="E1326:F1326"/>
    <mergeCell ref="E1327:F1327"/>
    <mergeCell ref="E1328:F1328"/>
    <mergeCell ref="E1329:F1329"/>
    <mergeCell ref="H1331:I1331"/>
    <mergeCell ref="E1336:F1336"/>
    <mergeCell ref="E1337:F1337"/>
    <mergeCell ref="H1339:I1339"/>
    <mergeCell ref="E1344:F1344"/>
    <mergeCell ref="E1345:F1345"/>
    <mergeCell ref="H1347:I1347"/>
    <mergeCell ref="E1352:F1352"/>
    <mergeCell ref="E1353:F1353"/>
    <mergeCell ref="H1355:I1355"/>
    <mergeCell ref="E1360:F1360"/>
    <mergeCell ref="E1361:F1361"/>
    <mergeCell ref="E1335:F1335"/>
    <mergeCell ref="E1379:F1379"/>
    <mergeCell ref="E1380:F1380"/>
    <mergeCell ref="H1382:I1382"/>
    <mergeCell ref="E1387:F1387"/>
    <mergeCell ref="E1388:F1388"/>
    <mergeCell ref="E1389:F1389"/>
    <mergeCell ref="E1390:F1390"/>
    <mergeCell ref="H1392:I1392"/>
    <mergeCell ref="E1397:F1397"/>
    <mergeCell ref="E1398:F1398"/>
    <mergeCell ref="E1399:F1399"/>
    <mergeCell ref="E1400:F1400"/>
    <mergeCell ref="H1402:I1402"/>
    <mergeCell ref="E1407:F1407"/>
    <mergeCell ref="E1408:F1408"/>
    <mergeCell ref="E1409:F1409"/>
    <mergeCell ref="E1410:F1410"/>
    <mergeCell ref="H1447:I1447"/>
    <mergeCell ref="E1452:F1452"/>
    <mergeCell ref="E1453:F1453"/>
    <mergeCell ref="E1454:F1454"/>
    <mergeCell ref="H1456:I1456"/>
    <mergeCell ref="E1461:F1461"/>
    <mergeCell ref="E1462:F1462"/>
    <mergeCell ref="E1463:F1463"/>
    <mergeCell ref="H1465:I1465"/>
    <mergeCell ref="E1470:F1470"/>
    <mergeCell ref="E1471:F1471"/>
    <mergeCell ref="E1472:F1472"/>
    <mergeCell ref="E1473:F1473"/>
    <mergeCell ref="H1475:I1475"/>
    <mergeCell ref="E1480:F1480"/>
    <mergeCell ref="E1481:F1481"/>
    <mergeCell ref="E1482:F1482"/>
    <mergeCell ref="E1450:F1450"/>
    <mergeCell ref="E1451:F1451"/>
    <mergeCell ref="H1584:I1584"/>
    <mergeCell ref="E1589:F1589"/>
    <mergeCell ref="E1590:F1590"/>
    <mergeCell ref="E1591:F1591"/>
    <mergeCell ref="E1592:F1592"/>
    <mergeCell ref="H1594:I1594"/>
    <mergeCell ref="E1599:F1599"/>
    <mergeCell ref="E1600:F1600"/>
    <mergeCell ref="E1601:F1601"/>
    <mergeCell ref="H1603:I1603"/>
    <mergeCell ref="E1608:F1608"/>
    <mergeCell ref="E1609:F1609"/>
    <mergeCell ref="E1610:F1610"/>
    <mergeCell ref="H1612:I1612"/>
    <mergeCell ref="E1617:F1617"/>
    <mergeCell ref="E1618:F1618"/>
    <mergeCell ref="H1620:I1620"/>
    <mergeCell ref="E1648:F1648"/>
    <mergeCell ref="E1649:F1649"/>
    <mergeCell ref="H1654:I1654"/>
    <mergeCell ref="F1657:G1657"/>
    <mergeCell ref="E1658:F1658"/>
    <mergeCell ref="H1664:I1664"/>
    <mergeCell ref="E1667:F1667"/>
    <mergeCell ref="H1673:I1673"/>
    <mergeCell ref="E1676:F1676"/>
    <mergeCell ref="H1682:I1682"/>
    <mergeCell ref="E1685:F1685"/>
    <mergeCell ref="E1686:F1686"/>
    <mergeCell ref="H1692:I1692"/>
    <mergeCell ref="E1695:F1695"/>
    <mergeCell ref="E1696:F1696"/>
    <mergeCell ref="E1697:F1697"/>
    <mergeCell ref="E1698:F1698"/>
    <mergeCell ref="E1690:F1690"/>
    <mergeCell ref="H1808:I1808"/>
    <mergeCell ref="E1811:F1811"/>
    <mergeCell ref="H1817:I1817"/>
    <mergeCell ref="E1820:F1820"/>
    <mergeCell ref="H1826:I1826"/>
    <mergeCell ref="E1831:F1831"/>
    <mergeCell ref="E1832:F1832"/>
    <mergeCell ref="E1833:F1833"/>
    <mergeCell ref="E1834:F1834"/>
    <mergeCell ref="H1840:I1840"/>
    <mergeCell ref="E1843:F1843"/>
    <mergeCell ref="E1844:F1844"/>
    <mergeCell ref="E1848:F1848"/>
    <mergeCell ref="H1850:I1850"/>
    <mergeCell ref="H1857:I1857"/>
    <mergeCell ref="F1860:G1860"/>
    <mergeCell ref="E1864:F1864"/>
    <mergeCell ref="E1824:F1824"/>
    <mergeCell ref="E1829:F1829"/>
    <mergeCell ref="E1830:F1830"/>
    <mergeCell ref="E1861:F1861"/>
    <mergeCell ref="E1862:F1862"/>
    <mergeCell ref="E1863:F1863"/>
    <mergeCell ref="E1835:F1835"/>
    <mergeCell ref="E1836:F1836"/>
    <mergeCell ref="E1837:F1837"/>
    <mergeCell ref="E1838:F1838"/>
    <mergeCell ref="E1845:F1845"/>
    <mergeCell ref="E1846:F1846"/>
    <mergeCell ref="E1847:F1847"/>
    <mergeCell ref="E1853:F1853"/>
    <mergeCell ref="E1854:F1854"/>
    <mergeCell ref="E1866:F1866"/>
    <mergeCell ref="E1867:F1867"/>
    <mergeCell ref="E1868:F1868"/>
    <mergeCell ref="E1869:F1869"/>
    <mergeCell ref="E1870:F1870"/>
    <mergeCell ref="E1871:F1871"/>
    <mergeCell ref="H1873:I1873"/>
    <mergeCell ref="A1877:C1877"/>
    <mergeCell ref="F1877:G1877"/>
    <mergeCell ref="H1877:J1877"/>
    <mergeCell ref="A1878:C1878"/>
    <mergeCell ref="F1878:G1878"/>
    <mergeCell ref="H1878:J1878"/>
    <mergeCell ref="A1879:C1879"/>
    <mergeCell ref="F1879:G1879"/>
    <mergeCell ref="H1879:J1879"/>
    <mergeCell ref="A1881:J1881"/>
    <mergeCell ref="E59:F59"/>
    <mergeCell ref="H56:I56"/>
    <mergeCell ref="E52:F52"/>
    <mergeCell ref="H49:I49"/>
    <mergeCell ref="E39:F39"/>
    <mergeCell ref="F37:G37"/>
    <mergeCell ref="H34:I34"/>
    <mergeCell ref="E20:F20"/>
    <mergeCell ref="F19:G19"/>
    <mergeCell ref="H16:I16"/>
    <mergeCell ref="E6:F6"/>
    <mergeCell ref="F5:G5"/>
    <mergeCell ref="A4:J4"/>
    <mergeCell ref="C2:D2"/>
    <mergeCell ref="E2:F2"/>
    <mergeCell ref="G2:H2"/>
    <mergeCell ref="I2:J2"/>
    <mergeCell ref="C3:D3"/>
    <mergeCell ref="E3:F3"/>
    <mergeCell ref="G3:H3"/>
    <mergeCell ref="I3:J3"/>
    <mergeCell ref="E8:F8"/>
    <mergeCell ref="E9:F9"/>
    <mergeCell ref="E54:F54"/>
    <mergeCell ref="E29:F29"/>
    <mergeCell ref="E28:F28"/>
    <mergeCell ref="E30:F30"/>
    <mergeCell ref="E31:F31"/>
    <mergeCell ref="E32:F32"/>
    <mergeCell ref="E7:F7"/>
    <mergeCell ref="E13:F13"/>
    <mergeCell ref="E14:F14"/>
  </mergeCells>
  <pageMargins left="0.5" right="0.5" top="1" bottom="1" header="0.5" footer="0.5"/>
  <pageSetup paperSize="9" scale="47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B760A-E697-4AC7-B758-54582463AA7F}">
  <dimension ref="A3:J70"/>
  <sheetViews>
    <sheetView view="pageBreakPreview" topLeftCell="A51" zoomScale="60" zoomScaleNormal="100" workbookViewId="0">
      <selection activeCell="Q53" sqref="Q53"/>
    </sheetView>
  </sheetViews>
  <sheetFormatPr defaultRowHeight="13.8" x14ac:dyDescent="0.25"/>
  <cols>
    <col min="3" max="3" width="48.59765625" customWidth="1"/>
  </cols>
  <sheetData>
    <row r="3" spans="1:10" x14ac:dyDescent="0.25">
      <c r="A3" s="141" t="s">
        <v>684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x14ac:dyDescent="0.25">
      <c r="A4" s="135" t="s">
        <v>33</v>
      </c>
      <c r="B4" s="147"/>
      <c r="C4" s="147" t="s">
        <v>219</v>
      </c>
      <c r="D4" s="138"/>
      <c r="E4" s="138"/>
      <c r="F4" s="138"/>
      <c r="G4" s="138"/>
      <c r="H4" s="138"/>
      <c r="I4" s="138"/>
      <c r="J4" s="138"/>
    </row>
    <row r="5" spans="1:10" x14ac:dyDescent="0.25">
      <c r="A5" s="135" t="s">
        <v>5</v>
      </c>
      <c r="B5" s="147"/>
      <c r="C5" s="147" t="s">
        <v>220</v>
      </c>
      <c r="D5" s="138"/>
      <c r="E5" s="138"/>
      <c r="F5" s="138"/>
      <c r="G5" s="138"/>
      <c r="H5" s="138"/>
      <c r="I5" s="138"/>
      <c r="J5" s="138"/>
    </row>
    <row r="6" spans="1:10" x14ac:dyDescent="0.25">
      <c r="A6" s="135" t="s">
        <v>685</v>
      </c>
      <c r="B6" s="147"/>
      <c r="C6" s="147" t="s">
        <v>686</v>
      </c>
      <c r="D6" s="138"/>
      <c r="E6" s="138"/>
      <c r="F6" s="138"/>
      <c r="G6" s="138"/>
      <c r="H6" s="138"/>
      <c r="I6" s="138"/>
      <c r="J6" s="138"/>
    </row>
    <row r="7" spans="1:10" x14ac:dyDescent="0.25">
      <c r="A7" s="135" t="s">
        <v>687</v>
      </c>
      <c r="B7" s="147"/>
      <c r="C7" s="147" t="s">
        <v>688</v>
      </c>
      <c r="D7" s="138"/>
      <c r="E7" s="138"/>
      <c r="F7" s="138"/>
      <c r="G7" s="138"/>
      <c r="H7" s="138"/>
      <c r="I7" s="138"/>
      <c r="J7" s="138"/>
    </row>
    <row r="8" spans="1:10" x14ac:dyDescent="0.25">
      <c r="A8" s="135" t="s">
        <v>198</v>
      </c>
      <c r="B8" s="147"/>
      <c r="C8" s="147" t="s">
        <v>221</v>
      </c>
      <c r="D8" s="138"/>
      <c r="E8" s="138"/>
      <c r="F8" s="138"/>
      <c r="G8" s="138"/>
      <c r="H8" s="138"/>
      <c r="I8" s="138"/>
      <c r="J8" s="138"/>
    </row>
    <row r="9" spans="1:10" x14ac:dyDescent="0.25">
      <c r="A9" s="135" t="s">
        <v>689</v>
      </c>
      <c r="B9" s="147"/>
      <c r="C9" s="147" t="s">
        <v>46</v>
      </c>
      <c r="D9" s="138"/>
      <c r="E9" s="138"/>
      <c r="F9" s="138"/>
      <c r="G9" s="138"/>
      <c r="H9" s="138"/>
      <c r="I9" s="138"/>
      <c r="J9" s="138"/>
    </row>
    <row r="10" spans="1:10" x14ac:dyDescent="0.25">
      <c r="A10" s="135" t="s">
        <v>690</v>
      </c>
      <c r="B10" s="147"/>
      <c r="C10" s="147" t="s">
        <v>691</v>
      </c>
      <c r="D10" s="138"/>
      <c r="E10" s="138"/>
      <c r="F10" s="138"/>
      <c r="G10" s="138"/>
      <c r="H10" s="138"/>
      <c r="I10" s="138"/>
      <c r="J10" s="138"/>
    </row>
    <row r="11" spans="1:10" x14ac:dyDescent="0.25">
      <c r="A11" s="135" t="s">
        <v>692</v>
      </c>
      <c r="B11" s="147"/>
      <c r="C11" s="147" t="s">
        <v>693</v>
      </c>
      <c r="D11" s="138"/>
      <c r="E11" s="138"/>
      <c r="F11" s="138"/>
      <c r="G11" s="138"/>
      <c r="H11" s="138"/>
      <c r="I11" s="138"/>
      <c r="J11" s="138"/>
    </row>
    <row r="12" spans="1:10" ht="55.2" x14ac:dyDescent="0.25">
      <c r="A12" s="2"/>
      <c r="B12" s="2" t="s">
        <v>694</v>
      </c>
      <c r="C12" s="2" t="s">
        <v>5</v>
      </c>
      <c r="D12" s="2" t="s">
        <v>198</v>
      </c>
      <c r="E12" s="4" t="s">
        <v>689</v>
      </c>
      <c r="F12" s="3" t="s">
        <v>690</v>
      </c>
      <c r="G12" s="3" t="s">
        <v>692</v>
      </c>
      <c r="H12" s="3" t="s">
        <v>695</v>
      </c>
      <c r="I12" s="3" t="s">
        <v>690</v>
      </c>
      <c r="J12" s="3" t="s">
        <v>692</v>
      </c>
    </row>
    <row r="13" spans="1:10" ht="66" x14ac:dyDescent="0.25">
      <c r="A13" s="8" t="s">
        <v>670</v>
      </c>
      <c r="B13" s="8" t="s">
        <v>696</v>
      </c>
      <c r="C13" s="8" t="s">
        <v>225</v>
      </c>
      <c r="D13" s="8" t="s">
        <v>204</v>
      </c>
      <c r="E13" s="10" t="s">
        <v>205</v>
      </c>
      <c r="F13" s="9" t="s">
        <v>697</v>
      </c>
      <c r="G13" s="9" t="s">
        <v>698</v>
      </c>
      <c r="H13" s="9" t="s">
        <v>699</v>
      </c>
      <c r="I13" s="9" t="s">
        <v>700</v>
      </c>
      <c r="J13" s="9" t="s">
        <v>701</v>
      </c>
    </row>
    <row r="14" spans="1:10" ht="66" x14ac:dyDescent="0.25">
      <c r="A14" s="27" t="s">
        <v>702</v>
      </c>
      <c r="B14" s="27" t="s">
        <v>703</v>
      </c>
      <c r="C14" s="27" t="s">
        <v>510</v>
      </c>
      <c r="D14" s="27" t="s">
        <v>229</v>
      </c>
      <c r="E14" s="26" t="s">
        <v>46</v>
      </c>
      <c r="F14" s="25" t="s">
        <v>691</v>
      </c>
      <c r="G14" s="25" t="s">
        <v>691</v>
      </c>
      <c r="H14" s="25" t="s">
        <v>704</v>
      </c>
      <c r="I14" s="25" t="s">
        <v>705</v>
      </c>
      <c r="J14" s="25" t="s">
        <v>705</v>
      </c>
    </row>
    <row r="17" spans="1:10" x14ac:dyDescent="0.25">
      <c r="A17" s="141" t="s">
        <v>706</v>
      </c>
      <c r="B17" s="138"/>
      <c r="C17" s="138"/>
      <c r="D17" s="138"/>
      <c r="E17" s="138"/>
      <c r="F17" s="138"/>
      <c r="G17" s="138"/>
      <c r="H17" s="138"/>
      <c r="I17" s="138"/>
      <c r="J17" s="138"/>
    </row>
    <row r="18" spans="1:10" x14ac:dyDescent="0.25">
      <c r="A18" s="135" t="s">
        <v>33</v>
      </c>
      <c r="B18" s="147"/>
      <c r="C18" s="147" t="s">
        <v>296</v>
      </c>
      <c r="D18" s="138"/>
      <c r="E18" s="138"/>
      <c r="F18" s="138"/>
      <c r="G18" s="138"/>
      <c r="H18" s="138"/>
      <c r="I18" s="138"/>
      <c r="J18" s="138"/>
    </row>
    <row r="19" spans="1:10" x14ac:dyDescent="0.25">
      <c r="A19" s="135" t="s">
        <v>5</v>
      </c>
      <c r="B19" s="147"/>
      <c r="C19" s="147" t="s">
        <v>297</v>
      </c>
      <c r="D19" s="138"/>
      <c r="E19" s="138"/>
      <c r="F19" s="138"/>
      <c r="G19" s="138"/>
      <c r="H19" s="138"/>
      <c r="I19" s="138"/>
      <c r="J19" s="138"/>
    </row>
    <row r="20" spans="1:10" x14ac:dyDescent="0.25">
      <c r="A20" s="135" t="s">
        <v>685</v>
      </c>
      <c r="B20" s="147"/>
      <c r="C20" s="148">
        <v>44256</v>
      </c>
      <c r="D20" s="138"/>
      <c r="E20" s="138"/>
      <c r="F20" s="138"/>
      <c r="G20" s="138"/>
      <c r="H20" s="138"/>
      <c r="I20" s="138"/>
      <c r="J20" s="138"/>
    </row>
    <row r="21" spans="1:10" x14ac:dyDescent="0.25">
      <c r="A21" s="135" t="s">
        <v>687</v>
      </c>
      <c r="B21" s="147"/>
      <c r="C21" s="147" t="s">
        <v>707</v>
      </c>
      <c r="D21" s="138"/>
      <c r="E21" s="138"/>
      <c r="F21" s="138"/>
      <c r="G21" s="138"/>
      <c r="H21" s="138"/>
      <c r="I21" s="138"/>
      <c r="J21" s="138"/>
    </row>
    <row r="22" spans="1:10" x14ac:dyDescent="0.25">
      <c r="A22" s="135" t="s">
        <v>198</v>
      </c>
      <c r="B22" s="147"/>
      <c r="C22" s="147">
        <v>123</v>
      </c>
      <c r="D22" s="138"/>
      <c r="E22" s="138"/>
      <c r="F22" s="138"/>
      <c r="G22" s="138"/>
      <c r="H22" s="138"/>
      <c r="I22" s="138"/>
      <c r="J22" s="138"/>
    </row>
    <row r="23" spans="1:10" x14ac:dyDescent="0.25">
      <c r="A23" s="135" t="s">
        <v>689</v>
      </c>
      <c r="B23" s="147"/>
      <c r="C23" s="147" t="s">
        <v>298</v>
      </c>
      <c r="D23" s="138"/>
      <c r="E23" s="138"/>
      <c r="F23" s="138"/>
      <c r="G23" s="138"/>
      <c r="H23" s="138"/>
      <c r="I23" s="138"/>
      <c r="J23" s="138"/>
    </row>
    <row r="24" spans="1:10" x14ac:dyDescent="0.25">
      <c r="A24" s="135" t="s">
        <v>690</v>
      </c>
      <c r="B24" s="147"/>
      <c r="C24" s="147">
        <v>0.92</v>
      </c>
      <c r="D24" s="138"/>
      <c r="E24" s="138"/>
      <c r="F24" s="138"/>
      <c r="G24" s="138"/>
      <c r="H24" s="138"/>
      <c r="I24" s="138"/>
      <c r="J24" s="138"/>
    </row>
    <row r="25" spans="1:10" x14ac:dyDescent="0.25">
      <c r="A25" s="135" t="s">
        <v>692</v>
      </c>
      <c r="B25" s="147"/>
      <c r="C25" s="147">
        <v>0.91</v>
      </c>
      <c r="D25" s="138"/>
      <c r="E25" s="138"/>
      <c r="F25" s="138"/>
      <c r="G25" s="138"/>
      <c r="H25" s="138"/>
      <c r="I25" s="138"/>
      <c r="J25" s="138"/>
    </row>
    <row r="26" spans="1:10" ht="55.2" x14ac:dyDescent="0.25">
      <c r="A26" s="2"/>
      <c r="B26" s="2" t="s">
        <v>694</v>
      </c>
      <c r="C26" s="2" t="s">
        <v>5</v>
      </c>
      <c r="D26" s="2" t="s">
        <v>198</v>
      </c>
      <c r="E26" s="4" t="s">
        <v>689</v>
      </c>
      <c r="F26" s="3" t="s">
        <v>690</v>
      </c>
      <c r="G26" s="3" t="s">
        <v>692</v>
      </c>
      <c r="H26" s="3" t="s">
        <v>695</v>
      </c>
      <c r="I26" s="3" t="s">
        <v>690</v>
      </c>
      <c r="J26" s="3" t="s">
        <v>692</v>
      </c>
    </row>
    <row r="27" spans="1:10" ht="66" x14ac:dyDescent="0.25">
      <c r="A27" s="8" t="s">
        <v>670</v>
      </c>
      <c r="B27" s="8" t="s">
        <v>696</v>
      </c>
      <c r="C27" s="8" t="s">
        <v>225</v>
      </c>
      <c r="D27" s="8" t="s">
        <v>204</v>
      </c>
      <c r="E27" s="10" t="s">
        <v>205</v>
      </c>
      <c r="F27" s="9" t="s">
        <v>697</v>
      </c>
      <c r="G27" s="9" t="s">
        <v>698</v>
      </c>
      <c r="H27" s="9">
        <v>6.0000000000000001E-3</v>
      </c>
      <c r="I27" s="9" t="s">
        <v>507</v>
      </c>
      <c r="J27" s="9" t="s">
        <v>527</v>
      </c>
    </row>
    <row r="28" spans="1:10" ht="26.4" x14ac:dyDescent="0.25">
      <c r="A28" s="27" t="s">
        <v>702</v>
      </c>
      <c r="B28" s="27" t="s">
        <v>708</v>
      </c>
      <c r="C28" s="27" t="s">
        <v>511</v>
      </c>
      <c r="D28" s="27" t="s">
        <v>229</v>
      </c>
      <c r="E28" s="26" t="s">
        <v>298</v>
      </c>
      <c r="F28" s="25" t="s">
        <v>709</v>
      </c>
      <c r="G28" s="25" t="s">
        <v>709</v>
      </c>
      <c r="H28" s="25" t="s">
        <v>508</v>
      </c>
      <c r="I28" s="25" t="s">
        <v>710</v>
      </c>
      <c r="J28" s="25" t="s">
        <v>710</v>
      </c>
    </row>
    <row r="30" spans="1:10" s="98" customFormat="1" x14ac:dyDescent="0.25"/>
    <row r="31" spans="1:10" s="98" customFormat="1" x14ac:dyDescent="0.25">
      <c r="A31" s="141" t="s">
        <v>1678</v>
      </c>
      <c r="B31" s="138"/>
      <c r="C31" s="138"/>
      <c r="D31" s="138"/>
      <c r="E31" s="138"/>
      <c r="F31" s="138"/>
      <c r="G31" s="138"/>
      <c r="H31" s="138"/>
      <c r="I31" s="138"/>
      <c r="J31" s="138"/>
    </row>
    <row r="32" spans="1:10" s="98" customFormat="1" x14ac:dyDescent="0.25">
      <c r="A32" s="135" t="s">
        <v>33</v>
      </c>
      <c r="B32" s="147"/>
      <c r="C32" s="147" t="s">
        <v>1679</v>
      </c>
      <c r="D32" s="138"/>
      <c r="E32" s="138"/>
      <c r="F32" s="138"/>
      <c r="G32" s="138"/>
      <c r="H32" s="138"/>
      <c r="I32" s="138"/>
      <c r="J32" s="138"/>
    </row>
    <row r="33" spans="1:10" s="98" customFormat="1" x14ac:dyDescent="0.25">
      <c r="A33" s="135" t="s">
        <v>5</v>
      </c>
      <c r="B33" s="147"/>
      <c r="C33" s="147" t="s">
        <v>1161</v>
      </c>
      <c r="D33" s="138"/>
      <c r="E33" s="138"/>
      <c r="F33" s="138"/>
      <c r="G33" s="138"/>
      <c r="H33" s="138"/>
      <c r="I33" s="138"/>
      <c r="J33" s="138"/>
    </row>
    <row r="34" spans="1:10" s="98" customFormat="1" x14ac:dyDescent="0.25">
      <c r="A34" s="135" t="s">
        <v>685</v>
      </c>
      <c r="B34" s="147"/>
      <c r="C34" s="147" t="s">
        <v>1680</v>
      </c>
      <c r="D34" s="138"/>
      <c r="E34" s="138"/>
      <c r="F34" s="138"/>
      <c r="G34" s="138"/>
      <c r="H34" s="138"/>
      <c r="I34" s="138"/>
      <c r="J34" s="138"/>
    </row>
    <row r="35" spans="1:10" s="98" customFormat="1" x14ac:dyDescent="0.25">
      <c r="A35" s="135" t="s">
        <v>687</v>
      </c>
      <c r="B35" s="147"/>
      <c r="C35" s="147" t="s">
        <v>688</v>
      </c>
      <c r="D35" s="138"/>
      <c r="E35" s="138"/>
      <c r="F35" s="138"/>
      <c r="G35" s="138"/>
      <c r="H35" s="138"/>
      <c r="I35" s="138"/>
      <c r="J35" s="138"/>
    </row>
    <row r="36" spans="1:10" s="98" customFormat="1" x14ac:dyDescent="0.25">
      <c r="A36" s="135" t="s">
        <v>198</v>
      </c>
      <c r="B36" s="147"/>
      <c r="C36" s="147" t="s">
        <v>303</v>
      </c>
      <c r="D36" s="138"/>
      <c r="E36" s="138"/>
      <c r="F36" s="138"/>
      <c r="G36" s="138"/>
      <c r="H36" s="138"/>
      <c r="I36" s="138"/>
      <c r="J36" s="138"/>
    </row>
    <row r="37" spans="1:10" s="98" customFormat="1" x14ac:dyDescent="0.25">
      <c r="A37" s="135" t="s">
        <v>689</v>
      </c>
      <c r="B37" s="147"/>
      <c r="C37" s="147" t="s">
        <v>768</v>
      </c>
      <c r="D37" s="138"/>
      <c r="E37" s="138"/>
      <c r="F37" s="138"/>
      <c r="G37" s="138"/>
      <c r="H37" s="138"/>
      <c r="I37" s="138"/>
      <c r="J37" s="138"/>
    </row>
    <row r="38" spans="1:10" s="98" customFormat="1" x14ac:dyDescent="0.25">
      <c r="A38" s="135" t="s">
        <v>690</v>
      </c>
      <c r="B38" s="147"/>
      <c r="C38" s="147" t="s">
        <v>1681</v>
      </c>
      <c r="D38" s="138"/>
      <c r="E38" s="138"/>
      <c r="F38" s="138"/>
      <c r="G38" s="138"/>
      <c r="H38" s="138"/>
      <c r="I38" s="138"/>
      <c r="J38" s="138"/>
    </row>
    <row r="39" spans="1:10" s="98" customFormat="1" x14ac:dyDescent="0.25">
      <c r="A39" s="135" t="s">
        <v>692</v>
      </c>
      <c r="B39" s="147"/>
      <c r="C39" s="147" t="s">
        <v>1682</v>
      </c>
      <c r="D39" s="138"/>
      <c r="E39" s="138"/>
      <c r="F39" s="138"/>
      <c r="G39" s="138"/>
      <c r="H39" s="138"/>
      <c r="I39" s="138"/>
      <c r="J39" s="138"/>
    </row>
    <row r="40" spans="1:10" s="98" customFormat="1" ht="55.2" x14ac:dyDescent="0.25">
      <c r="A40" s="99"/>
      <c r="B40" s="99" t="s">
        <v>694</v>
      </c>
      <c r="C40" s="99" t="s">
        <v>5</v>
      </c>
      <c r="D40" s="99" t="s">
        <v>198</v>
      </c>
      <c r="E40" s="102" t="s">
        <v>689</v>
      </c>
      <c r="F40" s="101" t="s">
        <v>690</v>
      </c>
      <c r="G40" s="101" t="s">
        <v>692</v>
      </c>
      <c r="H40" s="101" t="s">
        <v>695</v>
      </c>
      <c r="I40" s="101" t="s">
        <v>690</v>
      </c>
      <c r="J40" s="101" t="s">
        <v>692</v>
      </c>
    </row>
    <row r="41" spans="1:10" s="98" customFormat="1" ht="66" x14ac:dyDescent="0.25">
      <c r="A41" s="100" t="s">
        <v>670</v>
      </c>
      <c r="B41" s="100" t="s">
        <v>696</v>
      </c>
      <c r="C41" s="100" t="s">
        <v>225</v>
      </c>
      <c r="D41" s="100" t="s">
        <v>204</v>
      </c>
      <c r="E41" s="10" t="s">
        <v>205</v>
      </c>
      <c r="F41" s="9" t="s">
        <v>697</v>
      </c>
      <c r="G41" s="9" t="s">
        <v>698</v>
      </c>
      <c r="H41" s="9" t="s">
        <v>1683</v>
      </c>
      <c r="I41" s="9">
        <v>2.02</v>
      </c>
      <c r="J41" s="9" t="s">
        <v>1684</v>
      </c>
    </row>
    <row r="42" spans="1:10" s="98" customFormat="1" ht="26.4" x14ac:dyDescent="0.25">
      <c r="A42" s="27" t="s">
        <v>702</v>
      </c>
      <c r="B42" s="27" t="s">
        <v>1685</v>
      </c>
      <c r="C42" s="27" t="s">
        <v>1706</v>
      </c>
      <c r="D42" s="27" t="s">
        <v>229</v>
      </c>
      <c r="E42" s="26" t="s">
        <v>1381</v>
      </c>
      <c r="F42" s="25" t="s">
        <v>1686</v>
      </c>
      <c r="G42" s="25" t="s">
        <v>1686</v>
      </c>
      <c r="H42" s="25" t="s">
        <v>518</v>
      </c>
      <c r="I42" s="25" t="s">
        <v>1686</v>
      </c>
      <c r="J42" s="25" t="s">
        <v>1686</v>
      </c>
    </row>
    <row r="44" spans="1:10" x14ac:dyDescent="0.25">
      <c r="A44" s="141" t="s">
        <v>1687</v>
      </c>
      <c r="B44" s="138"/>
      <c r="C44" s="138"/>
      <c r="D44" s="138"/>
      <c r="E44" s="138"/>
      <c r="F44" s="138"/>
      <c r="G44" s="138"/>
      <c r="H44" s="138"/>
      <c r="I44" s="138"/>
      <c r="J44" s="138"/>
    </row>
    <row r="45" spans="1:10" x14ac:dyDescent="0.25">
      <c r="A45" s="135" t="s">
        <v>33</v>
      </c>
      <c r="B45" s="147"/>
      <c r="C45" s="147" t="s">
        <v>1688</v>
      </c>
      <c r="D45" s="138"/>
      <c r="E45" s="138"/>
      <c r="F45" s="138"/>
      <c r="G45" s="138"/>
      <c r="H45" s="138"/>
      <c r="I45" s="138"/>
      <c r="J45" s="138"/>
    </row>
    <row r="46" spans="1:10" x14ac:dyDescent="0.25">
      <c r="A46" s="135" t="s">
        <v>5</v>
      </c>
      <c r="B46" s="147"/>
      <c r="C46" s="147" t="s">
        <v>1046</v>
      </c>
      <c r="D46" s="138"/>
      <c r="E46" s="138"/>
      <c r="F46" s="138"/>
      <c r="G46" s="138"/>
      <c r="H46" s="138"/>
      <c r="I46" s="138"/>
      <c r="J46" s="138"/>
    </row>
    <row r="47" spans="1:10" x14ac:dyDescent="0.25">
      <c r="A47" s="135" t="s">
        <v>685</v>
      </c>
      <c r="B47" s="147"/>
      <c r="C47" s="147" t="s">
        <v>1680</v>
      </c>
      <c r="D47" s="138"/>
      <c r="E47" s="138"/>
      <c r="F47" s="138"/>
      <c r="G47" s="138"/>
      <c r="H47" s="138"/>
      <c r="I47" s="138"/>
      <c r="J47" s="138"/>
    </row>
    <row r="48" spans="1:10" x14ac:dyDescent="0.25">
      <c r="A48" s="135" t="s">
        <v>687</v>
      </c>
      <c r="B48" s="147"/>
      <c r="C48" s="147" t="s">
        <v>688</v>
      </c>
      <c r="D48" s="138"/>
      <c r="E48" s="138"/>
      <c r="F48" s="138"/>
      <c r="G48" s="138"/>
      <c r="H48" s="138"/>
      <c r="I48" s="138"/>
      <c r="J48" s="138"/>
    </row>
    <row r="49" spans="1:10" x14ac:dyDescent="0.25">
      <c r="A49" s="135" t="s">
        <v>198</v>
      </c>
      <c r="B49" s="147"/>
      <c r="C49" s="147" t="s">
        <v>222</v>
      </c>
      <c r="D49" s="138"/>
      <c r="E49" s="138"/>
      <c r="F49" s="138"/>
      <c r="G49" s="138"/>
      <c r="H49" s="138"/>
      <c r="I49" s="138"/>
      <c r="J49" s="138"/>
    </row>
    <row r="50" spans="1:10" x14ac:dyDescent="0.25">
      <c r="A50" s="135" t="s">
        <v>689</v>
      </c>
      <c r="B50" s="147"/>
      <c r="C50" s="147" t="s">
        <v>768</v>
      </c>
      <c r="D50" s="138"/>
      <c r="E50" s="138"/>
      <c r="F50" s="138"/>
      <c r="G50" s="138"/>
      <c r="H50" s="138"/>
      <c r="I50" s="138"/>
      <c r="J50" s="138"/>
    </row>
    <row r="51" spans="1:10" x14ac:dyDescent="0.25">
      <c r="A51" s="135" t="s">
        <v>690</v>
      </c>
      <c r="B51" s="147"/>
      <c r="C51" s="147" t="s">
        <v>1689</v>
      </c>
      <c r="D51" s="138"/>
      <c r="E51" s="138"/>
      <c r="F51" s="138"/>
      <c r="G51" s="138"/>
      <c r="H51" s="138"/>
      <c r="I51" s="138"/>
      <c r="J51" s="138"/>
    </row>
    <row r="52" spans="1:10" x14ac:dyDescent="0.25">
      <c r="A52" s="135" t="s">
        <v>692</v>
      </c>
      <c r="B52" s="147"/>
      <c r="C52" s="147" t="s">
        <v>1690</v>
      </c>
      <c r="D52" s="138"/>
      <c r="E52" s="138"/>
      <c r="F52" s="138"/>
      <c r="G52" s="138"/>
      <c r="H52" s="138"/>
      <c r="I52" s="138"/>
      <c r="J52" s="138"/>
    </row>
    <row r="53" spans="1:10" ht="55.2" x14ac:dyDescent="0.25">
      <c r="A53" s="103"/>
      <c r="B53" s="103" t="s">
        <v>694</v>
      </c>
      <c r="C53" s="103" t="s">
        <v>5</v>
      </c>
      <c r="D53" s="103" t="s">
        <v>198</v>
      </c>
      <c r="E53" s="102" t="s">
        <v>689</v>
      </c>
      <c r="F53" s="101" t="s">
        <v>690</v>
      </c>
      <c r="G53" s="101" t="s">
        <v>692</v>
      </c>
      <c r="H53" s="101" t="s">
        <v>695</v>
      </c>
      <c r="I53" s="101" t="s">
        <v>690</v>
      </c>
      <c r="J53" s="101" t="s">
        <v>692</v>
      </c>
    </row>
    <row r="54" spans="1:10" ht="66" x14ac:dyDescent="0.25">
      <c r="A54" s="104" t="s">
        <v>670</v>
      </c>
      <c r="B54" s="104" t="s">
        <v>1691</v>
      </c>
      <c r="C54" s="104" t="s">
        <v>227</v>
      </c>
      <c r="D54" s="104" t="s">
        <v>204</v>
      </c>
      <c r="E54" s="10" t="s">
        <v>205</v>
      </c>
      <c r="F54" s="9" t="s">
        <v>1692</v>
      </c>
      <c r="G54" s="9" t="s">
        <v>1693</v>
      </c>
      <c r="H54" s="9" t="s">
        <v>1694</v>
      </c>
      <c r="I54" s="9" t="s">
        <v>1695</v>
      </c>
      <c r="J54" s="9" t="s">
        <v>1696</v>
      </c>
    </row>
    <row r="55" spans="1:10" ht="66" x14ac:dyDescent="0.25">
      <c r="A55" s="104" t="s">
        <v>670</v>
      </c>
      <c r="B55" s="104" t="s">
        <v>1697</v>
      </c>
      <c r="C55" s="104" t="s">
        <v>435</v>
      </c>
      <c r="D55" s="104" t="s">
        <v>204</v>
      </c>
      <c r="E55" s="10" t="s">
        <v>205</v>
      </c>
      <c r="F55" s="9" t="s">
        <v>1698</v>
      </c>
      <c r="G55" s="9" t="s">
        <v>1699</v>
      </c>
      <c r="H55" s="9" t="s">
        <v>1700</v>
      </c>
      <c r="I55" s="9" t="s">
        <v>1701</v>
      </c>
      <c r="J55" s="9" t="s">
        <v>1702</v>
      </c>
    </row>
    <row r="56" spans="1:10" ht="26.4" x14ac:dyDescent="0.25">
      <c r="A56" s="27" t="s">
        <v>702</v>
      </c>
      <c r="B56" s="27" t="s">
        <v>1703</v>
      </c>
      <c r="C56" s="27" t="s">
        <v>1704</v>
      </c>
      <c r="D56" s="27" t="s">
        <v>229</v>
      </c>
      <c r="E56" s="26" t="s">
        <v>188</v>
      </c>
      <c r="F56" s="25" t="s">
        <v>1705</v>
      </c>
      <c r="G56" s="25" t="s">
        <v>1705</v>
      </c>
      <c r="H56" s="25" t="s">
        <v>518</v>
      </c>
      <c r="I56" s="25" t="s">
        <v>1705</v>
      </c>
      <c r="J56" s="25" t="s">
        <v>1705</v>
      </c>
    </row>
    <row r="58" spans="1:10" s="109" customFormat="1" x14ac:dyDescent="0.25">
      <c r="A58" s="141" t="s">
        <v>1893</v>
      </c>
      <c r="B58" s="138"/>
      <c r="C58" s="138"/>
      <c r="D58" s="138"/>
      <c r="E58" s="138"/>
      <c r="F58" s="138"/>
      <c r="G58" s="138"/>
      <c r="H58" s="138"/>
      <c r="I58" s="138"/>
      <c r="J58" s="138"/>
    </row>
    <row r="59" spans="1:10" s="109" customFormat="1" x14ac:dyDescent="0.25">
      <c r="A59" s="135" t="s">
        <v>33</v>
      </c>
      <c r="B59" s="147"/>
      <c r="C59" s="147" t="s">
        <v>1347</v>
      </c>
      <c r="D59" s="138"/>
      <c r="E59" s="138"/>
      <c r="F59" s="138"/>
      <c r="G59" s="138"/>
      <c r="H59" s="138"/>
      <c r="I59" s="138"/>
      <c r="J59" s="138"/>
    </row>
    <row r="60" spans="1:10" s="109" customFormat="1" x14ac:dyDescent="0.25">
      <c r="A60" s="135" t="s">
        <v>5</v>
      </c>
      <c r="B60" s="147"/>
      <c r="C60" s="147" t="s">
        <v>1348</v>
      </c>
      <c r="D60" s="138"/>
      <c r="E60" s="138"/>
      <c r="F60" s="138"/>
      <c r="G60" s="138"/>
      <c r="H60" s="138"/>
      <c r="I60" s="138"/>
      <c r="J60" s="138"/>
    </row>
    <row r="61" spans="1:10" s="109" customFormat="1" x14ac:dyDescent="0.25">
      <c r="A61" s="135" t="s">
        <v>685</v>
      </c>
      <c r="B61" s="147"/>
      <c r="C61" s="147" t="s">
        <v>1680</v>
      </c>
      <c r="D61" s="138"/>
      <c r="E61" s="138"/>
      <c r="F61" s="138"/>
      <c r="G61" s="138"/>
      <c r="H61" s="138"/>
      <c r="I61" s="138"/>
      <c r="J61" s="138"/>
    </row>
    <row r="62" spans="1:10" s="109" customFormat="1" x14ac:dyDescent="0.25">
      <c r="A62" s="135" t="s">
        <v>687</v>
      </c>
      <c r="B62" s="147"/>
      <c r="C62" s="147" t="s">
        <v>688</v>
      </c>
      <c r="D62" s="138"/>
      <c r="E62" s="138"/>
      <c r="F62" s="138"/>
      <c r="G62" s="138"/>
      <c r="H62" s="138"/>
      <c r="I62" s="138"/>
      <c r="J62" s="138"/>
    </row>
    <row r="63" spans="1:10" s="109" customFormat="1" x14ac:dyDescent="0.25">
      <c r="A63" s="135" t="s">
        <v>198</v>
      </c>
      <c r="B63" s="147"/>
      <c r="C63" s="147" t="s">
        <v>236</v>
      </c>
      <c r="D63" s="138"/>
      <c r="E63" s="138"/>
      <c r="F63" s="138"/>
      <c r="G63" s="138"/>
      <c r="H63" s="138"/>
      <c r="I63" s="138"/>
      <c r="J63" s="138"/>
    </row>
    <row r="64" spans="1:10" s="109" customFormat="1" x14ac:dyDescent="0.25">
      <c r="A64" s="135" t="s">
        <v>689</v>
      </c>
      <c r="B64" s="147"/>
      <c r="C64" s="147" t="s">
        <v>46</v>
      </c>
      <c r="D64" s="138"/>
      <c r="E64" s="138"/>
      <c r="F64" s="138"/>
      <c r="G64" s="138"/>
      <c r="H64" s="138"/>
      <c r="I64" s="138"/>
      <c r="J64" s="138"/>
    </row>
    <row r="65" spans="1:10" s="109" customFormat="1" x14ac:dyDescent="0.25">
      <c r="A65" s="135" t="s">
        <v>690</v>
      </c>
      <c r="B65" s="147"/>
      <c r="C65" s="147" t="s">
        <v>1894</v>
      </c>
      <c r="D65" s="138"/>
      <c r="E65" s="138"/>
      <c r="F65" s="138"/>
      <c r="G65" s="138"/>
      <c r="H65" s="138"/>
      <c r="I65" s="138"/>
      <c r="J65" s="138"/>
    </row>
    <row r="66" spans="1:10" s="109" customFormat="1" x14ac:dyDescent="0.25">
      <c r="A66" s="135" t="s">
        <v>692</v>
      </c>
      <c r="B66" s="147"/>
      <c r="C66" s="147" t="s">
        <v>1895</v>
      </c>
      <c r="D66" s="138"/>
      <c r="E66" s="138"/>
      <c r="F66" s="138"/>
      <c r="G66" s="138"/>
      <c r="H66" s="138"/>
      <c r="I66" s="138"/>
      <c r="J66" s="138"/>
    </row>
    <row r="67" spans="1:10" s="109" customFormat="1" ht="30" customHeight="1" x14ac:dyDescent="0.25">
      <c r="A67" s="110"/>
      <c r="B67" s="110" t="s">
        <v>694</v>
      </c>
      <c r="C67" s="110" t="s">
        <v>5</v>
      </c>
      <c r="D67" s="110" t="s">
        <v>198</v>
      </c>
      <c r="E67" s="102" t="s">
        <v>689</v>
      </c>
      <c r="F67" s="101" t="s">
        <v>690</v>
      </c>
      <c r="G67" s="101" t="s">
        <v>692</v>
      </c>
      <c r="H67" s="101" t="s">
        <v>695</v>
      </c>
      <c r="I67" s="101" t="s">
        <v>690</v>
      </c>
      <c r="J67" s="101" t="s">
        <v>692</v>
      </c>
    </row>
    <row r="68" spans="1:10" s="109" customFormat="1" ht="24" customHeight="1" x14ac:dyDescent="0.25">
      <c r="A68" s="112" t="s">
        <v>670</v>
      </c>
      <c r="B68" s="112" t="s">
        <v>696</v>
      </c>
      <c r="C68" s="112" t="s">
        <v>225</v>
      </c>
      <c r="D68" s="112" t="s">
        <v>204</v>
      </c>
      <c r="E68" s="10" t="s">
        <v>205</v>
      </c>
      <c r="F68" s="9" t="s">
        <v>697</v>
      </c>
      <c r="G68" s="9" t="s">
        <v>698</v>
      </c>
      <c r="H68" s="9" t="s">
        <v>539</v>
      </c>
      <c r="I68" s="9" t="s">
        <v>1896</v>
      </c>
      <c r="J68" s="9" t="s">
        <v>1897</v>
      </c>
    </row>
    <row r="69" spans="1:10" s="109" customFormat="1" ht="24" customHeight="1" x14ac:dyDescent="0.25">
      <c r="A69" s="112" t="s">
        <v>670</v>
      </c>
      <c r="B69" s="112" t="s">
        <v>1898</v>
      </c>
      <c r="C69" s="112" t="s">
        <v>279</v>
      </c>
      <c r="D69" s="112" t="s">
        <v>204</v>
      </c>
      <c r="E69" s="10" t="s">
        <v>205</v>
      </c>
      <c r="F69" s="9" t="s">
        <v>1899</v>
      </c>
      <c r="G69" s="9" t="s">
        <v>1900</v>
      </c>
      <c r="H69" s="9" t="s">
        <v>539</v>
      </c>
      <c r="I69" s="9" t="s">
        <v>1577</v>
      </c>
      <c r="J69" s="9" t="s">
        <v>1901</v>
      </c>
    </row>
    <row r="70" spans="1:10" s="109" customFormat="1" ht="60" customHeight="1" x14ac:dyDescent="0.25">
      <c r="A70" s="27" t="s">
        <v>702</v>
      </c>
      <c r="B70" s="27" t="s">
        <v>1902</v>
      </c>
      <c r="C70" s="27" t="s">
        <v>1903</v>
      </c>
      <c r="D70" s="27" t="s">
        <v>235</v>
      </c>
      <c r="E70" s="26" t="s">
        <v>178</v>
      </c>
      <c r="F70" s="25" t="s">
        <v>1904</v>
      </c>
      <c r="G70" s="25" t="s">
        <v>1904</v>
      </c>
      <c r="H70" s="25" t="s">
        <v>1905</v>
      </c>
      <c r="I70" s="25" t="s">
        <v>1906</v>
      </c>
      <c r="J70" s="25" t="s">
        <v>1906</v>
      </c>
    </row>
  </sheetData>
  <mergeCells count="85">
    <mergeCell ref="A64:B64"/>
    <mergeCell ref="C64:J64"/>
    <mergeCell ref="A65:B65"/>
    <mergeCell ref="C65:J65"/>
    <mergeCell ref="A66:B66"/>
    <mergeCell ref="C66:J66"/>
    <mergeCell ref="A61:B61"/>
    <mergeCell ref="C61:J61"/>
    <mergeCell ref="A62:B62"/>
    <mergeCell ref="C62:J62"/>
    <mergeCell ref="A63:B63"/>
    <mergeCell ref="C63:J63"/>
    <mergeCell ref="A58:J58"/>
    <mergeCell ref="A59:B59"/>
    <mergeCell ref="C59:J59"/>
    <mergeCell ref="A60:B60"/>
    <mergeCell ref="C60:J60"/>
    <mergeCell ref="A37:B37"/>
    <mergeCell ref="C37:J37"/>
    <mergeCell ref="A38:B38"/>
    <mergeCell ref="C38:J38"/>
    <mergeCell ref="A39:B39"/>
    <mergeCell ref="C39:J39"/>
    <mergeCell ref="A34:B34"/>
    <mergeCell ref="C34:J34"/>
    <mergeCell ref="A35:B35"/>
    <mergeCell ref="C35:J35"/>
    <mergeCell ref="A36:B36"/>
    <mergeCell ref="C36:J36"/>
    <mergeCell ref="A31:J31"/>
    <mergeCell ref="A32:B32"/>
    <mergeCell ref="C32:J32"/>
    <mergeCell ref="A33:B33"/>
    <mergeCell ref="C33:J33"/>
    <mergeCell ref="A6:B6"/>
    <mergeCell ref="C6:J6"/>
    <mergeCell ref="A3:J3"/>
    <mergeCell ref="A4:B4"/>
    <mergeCell ref="C4:J4"/>
    <mergeCell ref="A5:B5"/>
    <mergeCell ref="C5:J5"/>
    <mergeCell ref="A18:B18"/>
    <mergeCell ref="C18:J18"/>
    <mergeCell ref="A7:B7"/>
    <mergeCell ref="C7:J7"/>
    <mergeCell ref="A8:B8"/>
    <mergeCell ref="C8:J8"/>
    <mergeCell ref="A9:B9"/>
    <mergeCell ref="C9:J9"/>
    <mergeCell ref="A10:B10"/>
    <mergeCell ref="C10:J10"/>
    <mergeCell ref="A11:B11"/>
    <mergeCell ref="C11:J11"/>
    <mergeCell ref="A17:J17"/>
    <mergeCell ref="A19:B19"/>
    <mergeCell ref="C19:J19"/>
    <mergeCell ref="A20:B20"/>
    <mergeCell ref="C20:J20"/>
    <mergeCell ref="A21:B21"/>
    <mergeCell ref="C21:J21"/>
    <mergeCell ref="A25:B25"/>
    <mergeCell ref="C25:J25"/>
    <mergeCell ref="A22:B22"/>
    <mergeCell ref="C22:J22"/>
    <mergeCell ref="A23:B23"/>
    <mergeCell ref="C23:J23"/>
    <mergeCell ref="A24:B24"/>
    <mergeCell ref="C24:J24"/>
    <mergeCell ref="A44:J44"/>
    <mergeCell ref="A45:B45"/>
    <mergeCell ref="C45:J45"/>
    <mergeCell ref="A46:B46"/>
    <mergeCell ref="C46:J46"/>
    <mergeCell ref="A47:B47"/>
    <mergeCell ref="C47:J47"/>
    <mergeCell ref="A48:B48"/>
    <mergeCell ref="C48:J48"/>
    <mergeCell ref="A49:B49"/>
    <mergeCell ref="C49:J49"/>
    <mergeCell ref="A50:B50"/>
    <mergeCell ref="C50:J50"/>
    <mergeCell ref="A51:B51"/>
    <mergeCell ref="C51:J51"/>
    <mergeCell ref="A52:B52"/>
    <mergeCell ref="C52:J52"/>
  </mergeCells>
  <pageMargins left="0.511811024" right="0.511811024" top="0.78740157499999996" bottom="0.78740157499999996" header="0.31496062000000002" footer="0.31496062000000002"/>
  <pageSetup paperSize="9" scale="61" orientation="portrait" r:id="rId1"/>
  <headerFooter>
    <oddHeader>&amp;L&amp;G</oddHeader>
    <oddFooter>&amp;R&amp;G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1B30-2260-4E53-9995-9B5E3CDCF09D}">
  <sheetPr>
    <pageSetUpPr fitToPage="1"/>
  </sheetPr>
  <dimension ref="A1:J179"/>
  <sheetViews>
    <sheetView showOutlineSymbols="0" view="pageBreakPreview" zoomScale="60" zoomScaleNormal="100" workbookViewId="0">
      <selection activeCell="U166" sqref="U166:U167"/>
    </sheetView>
  </sheetViews>
  <sheetFormatPr defaultColWidth="8.69921875" defaultRowHeight="13.8" x14ac:dyDescent="0.25"/>
  <cols>
    <col min="1" max="2" width="10" style="1" bestFit="1" customWidth="1"/>
    <col min="3" max="3" width="60" style="1" bestFit="1" customWidth="1"/>
    <col min="4" max="4" width="30" style="1" bestFit="1" customWidth="1"/>
    <col min="5" max="9" width="10" style="1" bestFit="1" customWidth="1"/>
    <col min="10" max="10" width="15" style="1" bestFit="1" customWidth="1"/>
    <col min="11" max="11" width="5.59765625" style="1" customWidth="1"/>
    <col min="12" max="12" width="15" style="1" bestFit="1" customWidth="1"/>
    <col min="13" max="16384" width="8.69921875" style="1"/>
  </cols>
  <sheetData>
    <row r="1" spans="1:10" s="115" customFormat="1" x14ac:dyDescent="0.25">
      <c r="A1" s="113"/>
      <c r="B1" s="113"/>
      <c r="C1" s="113" t="s">
        <v>0</v>
      </c>
      <c r="D1" s="113" t="s">
        <v>1</v>
      </c>
      <c r="E1" s="140" t="s">
        <v>2</v>
      </c>
      <c r="F1" s="140"/>
      <c r="G1" s="140"/>
      <c r="H1" s="140" t="s">
        <v>3</v>
      </c>
      <c r="I1" s="140"/>
      <c r="J1" s="138"/>
    </row>
    <row r="2" spans="1:10" s="115" customFormat="1" ht="60.6" customHeight="1" x14ac:dyDescent="0.25">
      <c r="A2" s="114"/>
      <c r="B2" s="114"/>
      <c r="C2" s="114" t="s">
        <v>2132</v>
      </c>
      <c r="D2" s="114" t="s">
        <v>1708</v>
      </c>
      <c r="E2" s="135" t="s">
        <v>727</v>
      </c>
      <c r="F2" s="135"/>
      <c r="G2" s="135"/>
      <c r="H2" s="135" t="s">
        <v>753</v>
      </c>
      <c r="I2" s="135"/>
      <c r="J2" s="138"/>
    </row>
    <row r="3" spans="1:10" s="115" customFormat="1" x14ac:dyDescent="0.25">
      <c r="A3" s="141" t="s">
        <v>514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s="115" customFormat="1" ht="30" customHeight="1" x14ac:dyDescent="0.25">
      <c r="A4" s="101" t="s">
        <v>33</v>
      </c>
      <c r="B4" s="116" t="s">
        <v>34</v>
      </c>
      <c r="C4" s="116" t="s">
        <v>5</v>
      </c>
      <c r="D4" s="116" t="s">
        <v>198</v>
      </c>
      <c r="E4" s="102" t="s">
        <v>35</v>
      </c>
      <c r="F4" s="101" t="s">
        <v>36</v>
      </c>
      <c r="G4" s="101" t="s">
        <v>515</v>
      </c>
      <c r="H4" s="101" t="s">
        <v>6</v>
      </c>
      <c r="I4" s="101" t="s">
        <v>7</v>
      </c>
      <c r="J4" s="101" t="s">
        <v>516</v>
      </c>
    </row>
    <row r="5" spans="1:10" s="115" customFormat="1" ht="48" customHeight="1" x14ac:dyDescent="0.25">
      <c r="A5" s="9" t="s">
        <v>832</v>
      </c>
      <c r="B5" s="123" t="s">
        <v>40</v>
      </c>
      <c r="C5" s="123" t="s">
        <v>833</v>
      </c>
      <c r="D5" s="123">
        <v>124</v>
      </c>
      <c r="E5" s="10" t="s">
        <v>44</v>
      </c>
      <c r="F5" s="9" t="s">
        <v>1387</v>
      </c>
      <c r="G5" s="9" t="s">
        <v>1907</v>
      </c>
      <c r="H5" s="9" t="s">
        <v>1908</v>
      </c>
      <c r="I5" s="9" t="s">
        <v>2146</v>
      </c>
      <c r="J5" s="9" t="s">
        <v>2146</v>
      </c>
    </row>
    <row r="6" spans="1:10" s="115" customFormat="1" ht="48" customHeight="1" x14ac:dyDescent="0.25">
      <c r="A6" s="9" t="s">
        <v>858</v>
      </c>
      <c r="B6" s="123" t="s">
        <v>52</v>
      </c>
      <c r="C6" s="123" t="s">
        <v>859</v>
      </c>
      <c r="D6" s="123" t="s">
        <v>1173</v>
      </c>
      <c r="E6" s="10" t="s">
        <v>44</v>
      </c>
      <c r="F6" s="9" t="s">
        <v>1909</v>
      </c>
      <c r="G6" s="9" t="s">
        <v>1446</v>
      </c>
      <c r="H6" s="9" t="s">
        <v>1910</v>
      </c>
      <c r="I6" s="9" t="s">
        <v>2147</v>
      </c>
      <c r="J6" s="9" t="s">
        <v>2148</v>
      </c>
    </row>
    <row r="7" spans="1:10" s="115" customFormat="1" ht="60" customHeight="1" x14ac:dyDescent="0.25">
      <c r="A7" s="9" t="s">
        <v>1794</v>
      </c>
      <c r="B7" s="123" t="s">
        <v>40</v>
      </c>
      <c r="C7" s="123" t="s">
        <v>1795</v>
      </c>
      <c r="D7" s="123">
        <v>126</v>
      </c>
      <c r="E7" s="10" t="s">
        <v>44</v>
      </c>
      <c r="F7" s="9" t="s">
        <v>1911</v>
      </c>
      <c r="G7" s="9" t="s">
        <v>1912</v>
      </c>
      <c r="H7" s="9" t="s">
        <v>1913</v>
      </c>
      <c r="I7" s="9" t="s">
        <v>2149</v>
      </c>
      <c r="J7" s="9" t="s">
        <v>2150</v>
      </c>
    </row>
    <row r="8" spans="1:10" s="115" customFormat="1" ht="24" customHeight="1" x14ac:dyDescent="0.25">
      <c r="A8" s="9" t="s">
        <v>1710</v>
      </c>
      <c r="B8" s="123" t="s">
        <v>40</v>
      </c>
      <c r="C8" s="123" t="s">
        <v>1711</v>
      </c>
      <c r="D8" s="123" t="s">
        <v>200</v>
      </c>
      <c r="E8" s="10" t="s">
        <v>1712</v>
      </c>
      <c r="F8" s="9" t="s">
        <v>534</v>
      </c>
      <c r="G8" s="9" t="s">
        <v>2151</v>
      </c>
      <c r="H8" s="9" t="s">
        <v>2152</v>
      </c>
      <c r="I8" s="9" t="s">
        <v>2153</v>
      </c>
      <c r="J8" s="9" t="s">
        <v>2154</v>
      </c>
    </row>
    <row r="9" spans="1:10" s="115" customFormat="1" ht="48" customHeight="1" x14ac:dyDescent="0.25">
      <c r="A9" s="9" t="s">
        <v>825</v>
      </c>
      <c r="B9" s="123" t="s">
        <v>52</v>
      </c>
      <c r="C9" s="123" t="s">
        <v>826</v>
      </c>
      <c r="D9" s="123" t="s">
        <v>223</v>
      </c>
      <c r="E9" s="10" t="s">
        <v>44</v>
      </c>
      <c r="F9" s="9" t="s">
        <v>1914</v>
      </c>
      <c r="G9" s="9" t="s">
        <v>1466</v>
      </c>
      <c r="H9" s="9" t="s">
        <v>1915</v>
      </c>
      <c r="I9" s="9" t="s">
        <v>2155</v>
      </c>
      <c r="J9" s="9" t="s">
        <v>2156</v>
      </c>
    </row>
    <row r="10" spans="1:10" s="115" customFormat="1" ht="24" customHeight="1" x14ac:dyDescent="0.25">
      <c r="A10" s="9" t="s">
        <v>1713</v>
      </c>
      <c r="B10" s="123" t="s">
        <v>40</v>
      </c>
      <c r="C10" s="123" t="s">
        <v>1714</v>
      </c>
      <c r="D10" s="123" t="s">
        <v>222</v>
      </c>
      <c r="E10" s="10" t="s">
        <v>46</v>
      </c>
      <c r="F10" s="9" t="s">
        <v>518</v>
      </c>
      <c r="G10" s="9" t="s">
        <v>1916</v>
      </c>
      <c r="H10" s="9" t="s">
        <v>1916</v>
      </c>
      <c r="I10" s="9" t="s">
        <v>2157</v>
      </c>
      <c r="J10" s="9" t="s">
        <v>2158</v>
      </c>
    </row>
    <row r="11" spans="1:10" s="115" customFormat="1" ht="60" customHeight="1" x14ac:dyDescent="0.25">
      <c r="A11" s="9" t="s">
        <v>1035</v>
      </c>
      <c r="B11" s="123" t="s">
        <v>40</v>
      </c>
      <c r="C11" s="123" t="s">
        <v>1036</v>
      </c>
      <c r="D11" s="123" t="s">
        <v>236</v>
      </c>
      <c r="E11" s="10" t="s">
        <v>1037</v>
      </c>
      <c r="F11" s="9" t="s">
        <v>518</v>
      </c>
      <c r="G11" s="9" t="s">
        <v>1393</v>
      </c>
      <c r="H11" s="9" t="s">
        <v>1393</v>
      </c>
      <c r="I11" s="9" t="s">
        <v>2159</v>
      </c>
      <c r="J11" s="9" t="s">
        <v>2160</v>
      </c>
    </row>
    <row r="12" spans="1:10" s="115" customFormat="1" ht="24" customHeight="1" x14ac:dyDescent="0.25">
      <c r="A12" s="9" t="s">
        <v>881</v>
      </c>
      <c r="B12" s="123" t="s">
        <v>52</v>
      </c>
      <c r="C12" s="123" t="s">
        <v>882</v>
      </c>
      <c r="D12" s="123" t="s">
        <v>349</v>
      </c>
      <c r="E12" s="10" t="s">
        <v>44</v>
      </c>
      <c r="F12" s="9" t="s">
        <v>1917</v>
      </c>
      <c r="G12" s="9" t="s">
        <v>1388</v>
      </c>
      <c r="H12" s="9" t="s">
        <v>1918</v>
      </c>
      <c r="I12" s="9" t="s">
        <v>2161</v>
      </c>
      <c r="J12" s="9" t="s">
        <v>2162</v>
      </c>
    </row>
    <row r="13" spans="1:10" s="115" customFormat="1" ht="24" customHeight="1" x14ac:dyDescent="0.25">
      <c r="A13" s="9" t="s">
        <v>189</v>
      </c>
      <c r="B13" s="123" t="s">
        <v>52</v>
      </c>
      <c r="C13" s="123" t="s">
        <v>190</v>
      </c>
      <c r="D13" s="123" t="s">
        <v>477</v>
      </c>
      <c r="E13" s="10" t="s">
        <v>44</v>
      </c>
      <c r="F13" s="9" t="s">
        <v>1394</v>
      </c>
      <c r="G13" s="9" t="s">
        <v>1395</v>
      </c>
      <c r="H13" s="9" t="s">
        <v>1396</v>
      </c>
      <c r="I13" s="9" t="s">
        <v>1921</v>
      </c>
      <c r="J13" s="9" t="s">
        <v>2163</v>
      </c>
    </row>
    <row r="14" spans="1:10" s="115" customFormat="1" ht="60" customHeight="1" x14ac:dyDescent="0.25">
      <c r="A14" s="9" t="s">
        <v>827</v>
      </c>
      <c r="B14" s="123" t="s">
        <v>52</v>
      </c>
      <c r="C14" s="123" t="s">
        <v>828</v>
      </c>
      <c r="D14" s="123" t="s">
        <v>290</v>
      </c>
      <c r="E14" s="10" t="s">
        <v>44</v>
      </c>
      <c r="F14" s="9" t="s">
        <v>1919</v>
      </c>
      <c r="G14" s="9" t="s">
        <v>1432</v>
      </c>
      <c r="H14" s="9" t="s">
        <v>1920</v>
      </c>
      <c r="I14" s="9" t="s">
        <v>2164</v>
      </c>
      <c r="J14" s="9" t="s">
        <v>2165</v>
      </c>
    </row>
    <row r="15" spans="1:10" s="115" customFormat="1" ht="24" customHeight="1" x14ac:dyDescent="0.25">
      <c r="A15" s="9" t="s">
        <v>1039</v>
      </c>
      <c r="B15" s="123" t="s">
        <v>40</v>
      </c>
      <c r="C15" s="123" t="s">
        <v>765</v>
      </c>
      <c r="D15" s="123" t="s">
        <v>470</v>
      </c>
      <c r="E15" s="10" t="s">
        <v>46</v>
      </c>
      <c r="F15" s="9" t="s">
        <v>518</v>
      </c>
      <c r="G15" s="9" t="s">
        <v>1922</v>
      </c>
      <c r="H15" s="9" t="s">
        <v>1922</v>
      </c>
      <c r="I15" s="9" t="s">
        <v>2166</v>
      </c>
      <c r="J15" s="9" t="s">
        <v>2167</v>
      </c>
    </row>
    <row r="16" spans="1:10" s="115" customFormat="1" ht="24" customHeight="1" x14ac:dyDescent="0.25">
      <c r="A16" s="9" t="s">
        <v>766</v>
      </c>
      <c r="B16" s="123" t="s">
        <v>40</v>
      </c>
      <c r="C16" s="123" t="s">
        <v>767</v>
      </c>
      <c r="D16" s="123" t="s">
        <v>200</v>
      </c>
      <c r="E16" s="10" t="s">
        <v>768</v>
      </c>
      <c r="F16" s="9" t="s">
        <v>518</v>
      </c>
      <c r="G16" s="9" t="s">
        <v>1923</v>
      </c>
      <c r="H16" s="9" t="s">
        <v>1923</v>
      </c>
      <c r="I16" s="9" t="s">
        <v>1926</v>
      </c>
      <c r="J16" s="9" t="s">
        <v>2168</v>
      </c>
    </row>
    <row r="17" spans="1:10" s="115" customFormat="1" ht="36" customHeight="1" x14ac:dyDescent="0.25">
      <c r="A17" s="9" t="s">
        <v>838</v>
      </c>
      <c r="B17" s="123" t="s">
        <v>52</v>
      </c>
      <c r="C17" s="123" t="s">
        <v>839</v>
      </c>
      <c r="D17" s="123" t="s">
        <v>290</v>
      </c>
      <c r="E17" s="10" t="s">
        <v>44</v>
      </c>
      <c r="F17" s="9" t="s">
        <v>1924</v>
      </c>
      <c r="G17" s="9" t="s">
        <v>1390</v>
      </c>
      <c r="H17" s="9" t="s">
        <v>1925</v>
      </c>
      <c r="I17" s="9" t="s">
        <v>2169</v>
      </c>
      <c r="J17" s="9" t="s">
        <v>2170</v>
      </c>
    </row>
    <row r="18" spans="1:10" s="115" customFormat="1" ht="24" customHeight="1" x14ac:dyDescent="0.25">
      <c r="A18" s="9" t="s">
        <v>877</v>
      </c>
      <c r="B18" s="123" t="s">
        <v>52</v>
      </c>
      <c r="C18" s="123" t="s">
        <v>878</v>
      </c>
      <c r="D18" s="123" t="s">
        <v>293</v>
      </c>
      <c r="E18" s="10" t="s">
        <v>44</v>
      </c>
      <c r="F18" s="9" t="s">
        <v>1397</v>
      </c>
      <c r="G18" s="9" t="s">
        <v>1398</v>
      </c>
      <c r="H18" s="9" t="s">
        <v>1399</v>
      </c>
      <c r="I18" s="9" t="s">
        <v>2169</v>
      </c>
      <c r="J18" s="9" t="s">
        <v>2171</v>
      </c>
    </row>
    <row r="19" spans="1:10" s="115" customFormat="1" ht="24" customHeight="1" x14ac:dyDescent="0.25">
      <c r="A19" s="9" t="s">
        <v>810</v>
      </c>
      <c r="B19" s="123" t="s">
        <v>40</v>
      </c>
      <c r="C19" s="123" t="s">
        <v>811</v>
      </c>
      <c r="D19" s="123" t="s">
        <v>1073</v>
      </c>
      <c r="E19" s="10" t="s">
        <v>44</v>
      </c>
      <c r="F19" s="9" t="s">
        <v>1927</v>
      </c>
      <c r="G19" s="9" t="s">
        <v>1389</v>
      </c>
      <c r="H19" s="9" t="s">
        <v>1928</v>
      </c>
      <c r="I19" s="9" t="s">
        <v>1931</v>
      </c>
      <c r="J19" s="9" t="s">
        <v>2172</v>
      </c>
    </row>
    <row r="20" spans="1:10" s="115" customFormat="1" ht="24" customHeight="1" x14ac:dyDescent="0.25">
      <c r="A20" s="9" t="s">
        <v>99</v>
      </c>
      <c r="B20" s="123" t="s">
        <v>52</v>
      </c>
      <c r="C20" s="123" t="s">
        <v>100</v>
      </c>
      <c r="D20" s="123" t="s">
        <v>330</v>
      </c>
      <c r="E20" s="10" t="s">
        <v>44</v>
      </c>
      <c r="F20" s="9" t="s">
        <v>1929</v>
      </c>
      <c r="G20" s="9" t="s">
        <v>1392</v>
      </c>
      <c r="H20" s="9" t="s">
        <v>1930</v>
      </c>
      <c r="I20" s="9" t="s">
        <v>2173</v>
      </c>
      <c r="J20" s="9" t="s">
        <v>2174</v>
      </c>
    </row>
    <row r="21" spans="1:10" s="115" customFormat="1" ht="60" customHeight="1" x14ac:dyDescent="0.25">
      <c r="A21" s="9" t="s">
        <v>74</v>
      </c>
      <c r="B21" s="123" t="s">
        <v>52</v>
      </c>
      <c r="C21" s="123" t="s">
        <v>75</v>
      </c>
      <c r="D21" s="123" t="s">
        <v>293</v>
      </c>
      <c r="E21" s="10" t="s">
        <v>44</v>
      </c>
      <c r="F21" s="9" t="s">
        <v>1932</v>
      </c>
      <c r="G21" s="9" t="s">
        <v>1450</v>
      </c>
      <c r="H21" s="9" t="s">
        <v>1933</v>
      </c>
      <c r="I21" s="9" t="s">
        <v>1684</v>
      </c>
      <c r="J21" s="9" t="s">
        <v>2175</v>
      </c>
    </row>
    <row r="22" spans="1:10" s="115" customFormat="1" ht="36" customHeight="1" x14ac:dyDescent="0.25">
      <c r="A22" s="9" t="s">
        <v>944</v>
      </c>
      <c r="B22" s="123" t="s">
        <v>52</v>
      </c>
      <c r="C22" s="123" t="s">
        <v>945</v>
      </c>
      <c r="D22" s="123" t="s">
        <v>222</v>
      </c>
      <c r="E22" s="10" t="s">
        <v>45</v>
      </c>
      <c r="F22" s="9" t="s">
        <v>1401</v>
      </c>
      <c r="G22" s="9" t="s">
        <v>1402</v>
      </c>
      <c r="H22" s="9" t="s">
        <v>1403</v>
      </c>
      <c r="I22" s="9" t="s">
        <v>2176</v>
      </c>
      <c r="J22" s="9" t="s">
        <v>2177</v>
      </c>
    </row>
    <row r="23" spans="1:10" s="115" customFormat="1" ht="24" customHeight="1" x14ac:dyDescent="0.25">
      <c r="A23" s="9" t="s">
        <v>193</v>
      </c>
      <c r="B23" s="123" t="s">
        <v>52</v>
      </c>
      <c r="C23" s="123" t="s">
        <v>194</v>
      </c>
      <c r="D23" s="123" t="s">
        <v>477</v>
      </c>
      <c r="E23" s="10" t="s">
        <v>44</v>
      </c>
      <c r="F23" s="9" t="s">
        <v>1934</v>
      </c>
      <c r="G23" s="9" t="s">
        <v>1404</v>
      </c>
      <c r="H23" s="9" t="s">
        <v>1935</v>
      </c>
      <c r="I23" s="9" t="s">
        <v>2178</v>
      </c>
      <c r="J23" s="9" t="s">
        <v>2179</v>
      </c>
    </row>
    <row r="24" spans="1:10" s="115" customFormat="1" ht="36" customHeight="1" x14ac:dyDescent="0.25">
      <c r="A24" s="9" t="s">
        <v>947</v>
      </c>
      <c r="B24" s="123" t="s">
        <v>52</v>
      </c>
      <c r="C24" s="123" t="s">
        <v>948</v>
      </c>
      <c r="D24" s="123" t="s">
        <v>222</v>
      </c>
      <c r="E24" s="10" t="s">
        <v>45</v>
      </c>
      <c r="F24" s="9" t="s">
        <v>1405</v>
      </c>
      <c r="G24" s="9" t="s">
        <v>1406</v>
      </c>
      <c r="H24" s="9" t="s">
        <v>1407</v>
      </c>
      <c r="I24" s="9" t="s">
        <v>2180</v>
      </c>
      <c r="J24" s="9" t="s">
        <v>2181</v>
      </c>
    </row>
    <row r="25" spans="1:10" s="115" customFormat="1" ht="36" customHeight="1" x14ac:dyDescent="0.25">
      <c r="A25" s="9" t="s">
        <v>941</v>
      </c>
      <c r="B25" s="123" t="s">
        <v>52</v>
      </c>
      <c r="C25" s="123" t="s">
        <v>942</v>
      </c>
      <c r="D25" s="123" t="s">
        <v>222</v>
      </c>
      <c r="E25" s="10" t="s">
        <v>45</v>
      </c>
      <c r="F25" s="9" t="s">
        <v>1409</v>
      </c>
      <c r="G25" s="9" t="s">
        <v>1410</v>
      </c>
      <c r="H25" s="9" t="s">
        <v>1411</v>
      </c>
      <c r="I25" s="9" t="s">
        <v>2182</v>
      </c>
      <c r="J25" s="9" t="s">
        <v>2183</v>
      </c>
    </row>
    <row r="26" spans="1:10" s="115" customFormat="1" ht="48" customHeight="1" x14ac:dyDescent="0.25">
      <c r="A26" s="9" t="s">
        <v>883</v>
      </c>
      <c r="B26" s="123" t="s">
        <v>52</v>
      </c>
      <c r="C26" s="123" t="s">
        <v>884</v>
      </c>
      <c r="D26" s="123" t="s">
        <v>349</v>
      </c>
      <c r="E26" s="10" t="s">
        <v>44</v>
      </c>
      <c r="F26" s="9" t="s">
        <v>1917</v>
      </c>
      <c r="G26" s="9" t="s">
        <v>1437</v>
      </c>
      <c r="H26" s="9" t="s">
        <v>2184</v>
      </c>
      <c r="I26" s="9" t="s">
        <v>1936</v>
      </c>
      <c r="J26" s="9" t="s">
        <v>2185</v>
      </c>
    </row>
    <row r="27" spans="1:10" s="115" customFormat="1" ht="24" customHeight="1" x14ac:dyDescent="0.25">
      <c r="A27" s="9" t="s">
        <v>1022</v>
      </c>
      <c r="B27" s="123" t="s">
        <v>40</v>
      </c>
      <c r="C27" s="123" t="s">
        <v>1023</v>
      </c>
      <c r="D27" s="123" t="s">
        <v>1199</v>
      </c>
      <c r="E27" s="10" t="s">
        <v>44</v>
      </c>
      <c r="F27" s="9" t="s">
        <v>1412</v>
      </c>
      <c r="G27" s="9" t="s">
        <v>1413</v>
      </c>
      <c r="H27" s="9" t="s">
        <v>1414</v>
      </c>
      <c r="I27" s="9" t="s">
        <v>1937</v>
      </c>
      <c r="J27" s="9" t="s">
        <v>2186</v>
      </c>
    </row>
    <row r="28" spans="1:10" s="115" customFormat="1" ht="24" customHeight="1" x14ac:dyDescent="0.25">
      <c r="A28" s="9" t="s">
        <v>866</v>
      </c>
      <c r="B28" s="123" t="s">
        <v>40</v>
      </c>
      <c r="C28" s="123" t="s">
        <v>867</v>
      </c>
      <c r="D28" s="123" t="s">
        <v>1199</v>
      </c>
      <c r="E28" s="10" t="s">
        <v>44</v>
      </c>
      <c r="F28" s="9" t="s">
        <v>1938</v>
      </c>
      <c r="G28" s="9" t="s">
        <v>1391</v>
      </c>
      <c r="H28" s="9" t="s">
        <v>1939</v>
      </c>
      <c r="I28" s="9" t="s">
        <v>1415</v>
      </c>
      <c r="J28" s="9" t="s">
        <v>2187</v>
      </c>
    </row>
    <row r="29" spans="1:10" s="115" customFormat="1" ht="48" customHeight="1" x14ac:dyDescent="0.25">
      <c r="A29" s="9" t="s">
        <v>1014</v>
      </c>
      <c r="B29" s="123" t="s">
        <v>52</v>
      </c>
      <c r="C29" s="123" t="s">
        <v>1788</v>
      </c>
      <c r="D29" s="123" t="s">
        <v>222</v>
      </c>
      <c r="E29" s="10" t="s">
        <v>46</v>
      </c>
      <c r="F29" s="9" t="s">
        <v>1417</v>
      </c>
      <c r="G29" s="9" t="s">
        <v>1418</v>
      </c>
      <c r="H29" s="9" t="s">
        <v>1419</v>
      </c>
      <c r="I29" s="9" t="s">
        <v>2188</v>
      </c>
      <c r="J29" s="9" t="s">
        <v>2189</v>
      </c>
    </row>
    <row r="30" spans="1:10" s="115" customFormat="1" ht="48" customHeight="1" x14ac:dyDescent="0.25">
      <c r="A30" s="9" t="s">
        <v>1732</v>
      </c>
      <c r="B30" s="123" t="s">
        <v>52</v>
      </c>
      <c r="C30" s="123" t="s">
        <v>1733</v>
      </c>
      <c r="D30" s="123" t="s">
        <v>223</v>
      </c>
      <c r="E30" s="10" t="s">
        <v>70</v>
      </c>
      <c r="F30" s="9" t="s">
        <v>1940</v>
      </c>
      <c r="G30" s="9" t="s">
        <v>1941</v>
      </c>
      <c r="H30" s="9" t="s">
        <v>1942</v>
      </c>
      <c r="I30" s="9" t="s">
        <v>1372</v>
      </c>
      <c r="J30" s="9" t="s">
        <v>2190</v>
      </c>
    </row>
    <row r="31" spans="1:10" s="115" customFormat="1" ht="24" customHeight="1" x14ac:dyDescent="0.25">
      <c r="A31" s="9" t="s">
        <v>871</v>
      </c>
      <c r="B31" s="123" t="s">
        <v>52</v>
      </c>
      <c r="C31" s="123" t="s">
        <v>872</v>
      </c>
      <c r="D31" s="123" t="s">
        <v>330</v>
      </c>
      <c r="E31" s="10" t="s">
        <v>45</v>
      </c>
      <c r="F31" s="9" t="s">
        <v>721</v>
      </c>
      <c r="G31" s="9" t="s">
        <v>1421</v>
      </c>
      <c r="H31" s="9" t="s">
        <v>1422</v>
      </c>
      <c r="I31" s="9" t="s">
        <v>2191</v>
      </c>
      <c r="J31" s="9" t="s">
        <v>2192</v>
      </c>
    </row>
    <row r="32" spans="1:10" s="115" customFormat="1" ht="36" customHeight="1" x14ac:dyDescent="0.25">
      <c r="A32" s="9" t="s">
        <v>1728</v>
      </c>
      <c r="B32" s="123" t="s">
        <v>52</v>
      </c>
      <c r="C32" s="123" t="s">
        <v>1729</v>
      </c>
      <c r="D32" s="123" t="s">
        <v>223</v>
      </c>
      <c r="E32" s="10" t="s">
        <v>44</v>
      </c>
      <c r="F32" s="9" t="s">
        <v>1943</v>
      </c>
      <c r="G32" s="9" t="s">
        <v>1944</v>
      </c>
      <c r="H32" s="9" t="s">
        <v>1945</v>
      </c>
      <c r="I32" s="9" t="s">
        <v>2193</v>
      </c>
      <c r="J32" s="9" t="s">
        <v>2194</v>
      </c>
    </row>
    <row r="33" spans="1:10" s="115" customFormat="1" ht="36" customHeight="1" x14ac:dyDescent="0.25">
      <c r="A33" s="9" t="s">
        <v>2134</v>
      </c>
      <c r="B33" s="123" t="s">
        <v>40</v>
      </c>
      <c r="C33" s="123" t="s">
        <v>2135</v>
      </c>
      <c r="D33" s="123" t="s">
        <v>223</v>
      </c>
      <c r="E33" s="10" t="s">
        <v>58</v>
      </c>
      <c r="F33" s="9" t="s">
        <v>2195</v>
      </c>
      <c r="G33" s="9" t="s">
        <v>2196</v>
      </c>
      <c r="H33" s="9" t="s">
        <v>2197</v>
      </c>
      <c r="I33" s="9" t="s">
        <v>2198</v>
      </c>
      <c r="J33" s="9" t="s">
        <v>2199</v>
      </c>
    </row>
    <row r="34" spans="1:10" s="115" customFormat="1" ht="60" customHeight="1" x14ac:dyDescent="0.25">
      <c r="A34" s="9" t="s">
        <v>1777</v>
      </c>
      <c r="B34" s="123" t="s">
        <v>52</v>
      </c>
      <c r="C34" s="123" t="s">
        <v>1778</v>
      </c>
      <c r="D34" s="123" t="s">
        <v>303</v>
      </c>
      <c r="E34" s="10" t="s">
        <v>45</v>
      </c>
      <c r="F34" s="9" t="s">
        <v>1946</v>
      </c>
      <c r="G34" s="9" t="s">
        <v>1947</v>
      </c>
      <c r="H34" s="9" t="s">
        <v>1948</v>
      </c>
      <c r="I34" s="9" t="s">
        <v>1949</v>
      </c>
      <c r="J34" s="9" t="s">
        <v>2200</v>
      </c>
    </row>
    <row r="35" spans="1:10" s="115" customFormat="1" ht="24" customHeight="1" x14ac:dyDescent="0.25">
      <c r="A35" s="9" t="s">
        <v>868</v>
      </c>
      <c r="B35" s="123" t="s">
        <v>52</v>
      </c>
      <c r="C35" s="123" t="s">
        <v>869</v>
      </c>
      <c r="D35" s="123" t="s">
        <v>330</v>
      </c>
      <c r="E35" s="10" t="s">
        <v>45</v>
      </c>
      <c r="F35" s="9" t="s">
        <v>1423</v>
      </c>
      <c r="G35" s="9" t="s">
        <v>1424</v>
      </c>
      <c r="H35" s="9" t="s">
        <v>1425</v>
      </c>
      <c r="I35" s="9" t="s">
        <v>1950</v>
      </c>
      <c r="J35" s="9" t="s">
        <v>2201</v>
      </c>
    </row>
    <row r="36" spans="1:10" s="115" customFormat="1" ht="36" customHeight="1" x14ac:dyDescent="0.25">
      <c r="A36" s="9" t="s">
        <v>886</v>
      </c>
      <c r="B36" s="123" t="s">
        <v>52</v>
      </c>
      <c r="C36" s="123" t="s">
        <v>887</v>
      </c>
      <c r="D36" s="123" t="s">
        <v>349</v>
      </c>
      <c r="E36" s="10" t="s">
        <v>44</v>
      </c>
      <c r="F36" s="9" t="s">
        <v>1426</v>
      </c>
      <c r="G36" s="9" t="s">
        <v>1427</v>
      </c>
      <c r="H36" s="9" t="s">
        <v>1428</v>
      </c>
      <c r="I36" s="9" t="s">
        <v>2202</v>
      </c>
      <c r="J36" s="9" t="s">
        <v>2203</v>
      </c>
    </row>
    <row r="37" spans="1:10" s="115" customFormat="1" ht="24" customHeight="1" x14ac:dyDescent="0.25">
      <c r="A37" s="9" t="s">
        <v>840</v>
      </c>
      <c r="B37" s="123" t="s">
        <v>40</v>
      </c>
      <c r="C37" s="123" t="s">
        <v>841</v>
      </c>
      <c r="D37" s="123" t="s">
        <v>236</v>
      </c>
      <c r="E37" s="10" t="s">
        <v>44</v>
      </c>
      <c r="F37" s="9" t="s">
        <v>1951</v>
      </c>
      <c r="G37" s="9" t="s">
        <v>1408</v>
      </c>
      <c r="H37" s="9" t="s">
        <v>1952</v>
      </c>
      <c r="I37" s="9" t="s">
        <v>502</v>
      </c>
      <c r="J37" s="9" t="s">
        <v>2204</v>
      </c>
    </row>
    <row r="38" spans="1:10" s="115" customFormat="1" ht="24" customHeight="1" x14ac:dyDescent="0.25">
      <c r="A38" s="9" t="s">
        <v>54</v>
      </c>
      <c r="B38" s="123" t="s">
        <v>52</v>
      </c>
      <c r="C38" s="123" t="s">
        <v>55</v>
      </c>
      <c r="D38" s="123" t="s">
        <v>200</v>
      </c>
      <c r="E38" s="10" t="s">
        <v>44</v>
      </c>
      <c r="F38" s="9" t="s">
        <v>551</v>
      </c>
      <c r="G38" s="9" t="s">
        <v>1400</v>
      </c>
      <c r="H38" s="9" t="s">
        <v>1953</v>
      </c>
      <c r="I38" s="9" t="s">
        <v>2205</v>
      </c>
      <c r="J38" s="9" t="s">
        <v>2206</v>
      </c>
    </row>
    <row r="39" spans="1:10" s="115" customFormat="1" ht="36" customHeight="1" x14ac:dyDescent="0.25">
      <c r="A39" s="9" t="s">
        <v>873</v>
      </c>
      <c r="B39" s="123" t="s">
        <v>52</v>
      </c>
      <c r="C39" s="123" t="s">
        <v>874</v>
      </c>
      <c r="D39" s="123" t="s">
        <v>223</v>
      </c>
      <c r="E39" s="10" t="s">
        <v>44</v>
      </c>
      <c r="F39" s="9" t="s">
        <v>1954</v>
      </c>
      <c r="G39" s="9" t="s">
        <v>1377</v>
      </c>
      <c r="H39" s="9" t="s">
        <v>1955</v>
      </c>
      <c r="I39" s="9" t="s">
        <v>1956</v>
      </c>
      <c r="J39" s="9" t="s">
        <v>2207</v>
      </c>
    </row>
    <row r="40" spans="1:10" s="115" customFormat="1" ht="36" customHeight="1" x14ac:dyDescent="0.25">
      <c r="A40" s="9" t="s">
        <v>938</v>
      </c>
      <c r="B40" s="123" t="s">
        <v>52</v>
      </c>
      <c r="C40" s="123" t="s">
        <v>939</v>
      </c>
      <c r="D40" s="123" t="s">
        <v>222</v>
      </c>
      <c r="E40" s="10" t="s">
        <v>45</v>
      </c>
      <c r="F40" s="9" t="s">
        <v>1429</v>
      </c>
      <c r="G40" s="9" t="s">
        <v>1430</v>
      </c>
      <c r="H40" s="9" t="s">
        <v>1431</v>
      </c>
      <c r="I40" s="9" t="s">
        <v>1956</v>
      </c>
      <c r="J40" s="9" t="s">
        <v>2208</v>
      </c>
    </row>
    <row r="41" spans="1:10" s="115" customFormat="1" ht="36" customHeight="1" x14ac:dyDescent="0.25">
      <c r="A41" s="9" t="s">
        <v>1724</v>
      </c>
      <c r="B41" s="123" t="s">
        <v>52</v>
      </c>
      <c r="C41" s="123" t="s">
        <v>1725</v>
      </c>
      <c r="D41" s="123" t="s">
        <v>223</v>
      </c>
      <c r="E41" s="10" t="s">
        <v>44</v>
      </c>
      <c r="F41" s="9" t="s">
        <v>1957</v>
      </c>
      <c r="G41" s="9" t="s">
        <v>1958</v>
      </c>
      <c r="H41" s="9" t="s">
        <v>1959</v>
      </c>
      <c r="I41" s="9" t="s">
        <v>1700</v>
      </c>
      <c r="J41" s="9" t="s">
        <v>2209</v>
      </c>
    </row>
    <row r="42" spans="1:10" s="115" customFormat="1" ht="24" customHeight="1" x14ac:dyDescent="0.25">
      <c r="A42" s="9" t="s">
        <v>1716</v>
      </c>
      <c r="B42" s="123" t="s">
        <v>52</v>
      </c>
      <c r="C42" s="123" t="s">
        <v>1717</v>
      </c>
      <c r="D42" s="123" t="s">
        <v>223</v>
      </c>
      <c r="E42" s="10" t="s">
        <v>70</v>
      </c>
      <c r="F42" s="9" t="s">
        <v>1960</v>
      </c>
      <c r="G42" s="9" t="s">
        <v>1961</v>
      </c>
      <c r="H42" s="9" t="s">
        <v>1962</v>
      </c>
      <c r="I42" s="9" t="s">
        <v>2210</v>
      </c>
      <c r="J42" s="9" t="s">
        <v>2211</v>
      </c>
    </row>
    <row r="43" spans="1:10" s="115" customFormat="1" ht="36" customHeight="1" x14ac:dyDescent="0.25">
      <c r="A43" s="9" t="s">
        <v>864</v>
      </c>
      <c r="B43" s="123" t="s">
        <v>52</v>
      </c>
      <c r="C43" s="123" t="s">
        <v>865</v>
      </c>
      <c r="D43" s="123" t="s">
        <v>1173</v>
      </c>
      <c r="E43" s="10" t="s">
        <v>44</v>
      </c>
      <c r="F43" s="9" t="s">
        <v>1434</v>
      </c>
      <c r="G43" s="9" t="s">
        <v>1435</v>
      </c>
      <c r="H43" s="9" t="s">
        <v>1436</v>
      </c>
      <c r="I43" s="9" t="s">
        <v>1966</v>
      </c>
      <c r="J43" s="9" t="s">
        <v>2212</v>
      </c>
    </row>
    <row r="44" spans="1:10" s="115" customFormat="1" ht="48" customHeight="1" x14ac:dyDescent="0.25">
      <c r="A44" s="9" t="s">
        <v>1750</v>
      </c>
      <c r="B44" s="123" t="s">
        <v>52</v>
      </c>
      <c r="C44" s="123" t="s">
        <v>1751</v>
      </c>
      <c r="D44" s="123" t="s">
        <v>223</v>
      </c>
      <c r="E44" s="10" t="s">
        <v>58</v>
      </c>
      <c r="F44" s="9" t="s">
        <v>1963</v>
      </c>
      <c r="G44" s="9" t="s">
        <v>1964</v>
      </c>
      <c r="H44" s="9" t="s">
        <v>1965</v>
      </c>
      <c r="I44" s="9" t="s">
        <v>1966</v>
      </c>
      <c r="J44" s="9" t="s">
        <v>2213</v>
      </c>
    </row>
    <row r="45" spans="1:10" s="115" customFormat="1" ht="36" customHeight="1" x14ac:dyDescent="0.25">
      <c r="A45" s="9" t="s">
        <v>1753</v>
      </c>
      <c r="B45" s="123" t="s">
        <v>52</v>
      </c>
      <c r="C45" s="123" t="s">
        <v>1754</v>
      </c>
      <c r="D45" s="123" t="s">
        <v>223</v>
      </c>
      <c r="E45" s="10" t="s">
        <v>44</v>
      </c>
      <c r="F45" s="9" t="s">
        <v>1943</v>
      </c>
      <c r="G45" s="9" t="s">
        <v>1967</v>
      </c>
      <c r="H45" s="9" t="s">
        <v>1968</v>
      </c>
      <c r="I45" s="9" t="s">
        <v>1969</v>
      </c>
      <c r="J45" s="9" t="s">
        <v>2214</v>
      </c>
    </row>
    <row r="46" spans="1:10" s="115" customFormat="1" ht="36" customHeight="1" x14ac:dyDescent="0.25">
      <c r="A46" s="9" t="s">
        <v>879</v>
      </c>
      <c r="B46" s="123" t="s">
        <v>40</v>
      </c>
      <c r="C46" s="123" t="s">
        <v>880</v>
      </c>
      <c r="D46" s="123" t="s">
        <v>1237</v>
      </c>
      <c r="E46" s="10" t="s">
        <v>44</v>
      </c>
      <c r="F46" s="9" t="s">
        <v>1438</v>
      </c>
      <c r="G46" s="9" t="s">
        <v>1439</v>
      </c>
      <c r="H46" s="9" t="s">
        <v>1440</v>
      </c>
      <c r="I46" s="9" t="s">
        <v>2215</v>
      </c>
      <c r="J46" s="9" t="s">
        <v>2216</v>
      </c>
    </row>
    <row r="47" spans="1:10" s="115" customFormat="1" ht="48" customHeight="1" x14ac:dyDescent="0.25">
      <c r="A47" s="9" t="s">
        <v>1738</v>
      </c>
      <c r="B47" s="123" t="s">
        <v>52</v>
      </c>
      <c r="C47" s="123" t="s">
        <v>1739</v>
      </c>
      <c r="D47" s="123" t="s">
        <v>223</v>
      </c>
      <c r="E47" s="10" t="s">
        <v>70</v>
      </c>
      <c r="F47" s="9" t="s">
        <v>1970</v>
      </c>
      <c r="G47" s="9" t="s">
        <v>1971</v>
      </c>
      <c r="H47" s="9" t="s">
        <v>1972</v>
      </c>
      <c r="I47" s="9" t="s">
        <v>519</v>
      </c>
      <c r="J47" s="9" t="s">
        <v>2217</v>
      </c>
    </row>
    <row r="48" spans="1:10" s="115" customFormat="1" ht="48" customHeight="1" x14ac:dyDescent="0.25">
      <c r="A48" s="9" t="s">
        <v>1744</v>
      </c>
      <c r="B48" s="123" t="s">
        <v>52</v>
      </c>
      <c r="C48" s="123" t="s">
        <v>1745</v>
      </c>
      <c r="D48" s="123" t="s">
        <v>223</v>
      </c>
      <c r="E48" s="10" t="s">
        <v>70</v>
      </c>
      <c r="F48" s="9" t="s">
        <v>1973</v>
      </c>
      <c r="G48" s="9" t="s">
        <v>1974</v>
      </c>
      <c r="H48" s="9" t="s">
        <v>1975</v>
      </c>
      <c r="I48" s="9" t="s">
        <v>1976</v>
      </c>
      <c r="J48" s="9" t="s">
        <v>2218</v>
      </c>
    </row>
    <row r="49" spans="1:10" s="115" customFormat="1" ht="36" customHeight="1" x14ac:dyDescent="0.25">
      <c r="A49" s="9" t="s">
        <v>875</v>
      </c>
      <c r="B49" s="123" t="s">
        <v>52</v>
      </c>
      <c r="C49" s="123" t="s">
        <v>876</v>
      </c>
      <c r="D49" s="123" t="s">
        <v>349</v>
      </c>
      <c r="E49" s="10" t="s">
        <v>45</v>
      </c>
      <c r="F49" s="9" t="s">
        <v>1443</v>
      </c>
      <c r="G49" s="9" t="s">
        <v>1444</v>
      </c>
      <c r="H49" s="9" t="s">
        <v>1445</v>
      </c>
      <c r="I49" s="9" t="s">
        <v>1442</v>
      </c>
      <c r="J49" s="9" t="s">
        <v>2219</v>
      </c>
    </row>
    <row r="50" spans="1:10" s="115" customFormat="1" ht="24" customHeight="1" x14ac:dyDescent="0.25">
      <c r="A50" s="9" t="s">
        <v>862</v>
      </c>
      <c r="B50" s="123" t="s">
        <v>52</v>
      </c>
      <c r="C50" s="123" t="s">
        <v>863</v>
      </c>
      <c r="D50" s="123" t="s">
        <v>223</v>
      </c>
      <c r="E50" s="10" t="s">
        <v>45</v>
      </c>
      <c r="F50" s="9" t="s">
        <v>1977</v>
      </c>
      <c r="G50" s="9" t="s">
        <v>1491</v>
      </c>
      <c r="H50" s="9" t="s">
        <v>1978</v>
      </c>
      <c r="I50" s="9" t="s">
        <v>1979</v>
      </c>
      <c r="J50" s="9" t="s">
        <v>2220</v>
      </c>
    </row>
    <row r="51" spans="1:10" s="115" customFormat="1" ht="24" customHeight="1" x14ac:dyDescent="0.25">
      <c r="A51" s="9" t="s">
        <v>812</v>
      </c>
      <c r="B51" s="123" t="s">
        <v>52</v>
      </c>
      <c r="C51" s="123" t="s">
        <v>813</v>
      </c>
      <c r="D51" s="123" t="s">
        <v>285</v>
      </c>
      <c r="E51" s="10" t="s">
        <v>58</v>
      </c>
      <c r="F51" s="9" t="s">
        <v>1447</v>
      </c>
      <c r="G51" s="9" t="s">
        <v>1448</v>
      </c>
      <c r="H51" s="9" t="s">
        <v>1449</v>
      </c>
      <c r="I51" s="9" t="s">
        <v>1980</v>
      </c>
      <c r="J51" s="9" t="s">
        <v>2221</v>
      </c>
    </row>
    <row r="52" spans="1:10" s="115" customFormat="1" ht="48" customHeight="1" x14ac:dyDescent="0.25">
      <c r="A52" s="9" t="s">
        <v>1741</v>
      </c>
      <c r="B52" s="123" t="s">
        <v>52</v>
      </c>
      <c r="C52" s="123" t="s">
        <v>1742</v>
      </c>
      <c r="D52" s="123" t="s">
        <v>223</v>
      </c>
      <c r="E52" s="10" t="s">
        <v>70</v>
      </c>
      <c r="F52" s="9" t="s">
        <v>1981</v>
      </c>
      <c r="G52" s="9" t="s">
        <v>1982</v>
      </c>
      <c r="H52" s="9" t="s">
        <v>1983</v>
      </c>
      <c r="I52" s="9" t="s">
        <v>1984</v>
      </c>
      <c r="J52" s="9" t="s">
        <v>2222</v>
      </c>
    </row>
    <row r="53" spans="1:10" s="115" customFormat="1" ht="48" customHeight="1" x14ac:dyDescent="0.25">
      <c r="A53" s="9" t="s">
        <v>1000</v>
      </c>
      <c r="B53" s="123" t="s">
        <v>52</v>
      </c>
      <c r="C53" s="123" t="s">
        <v>1001</v>
      </c>
      <c r="D53" s="123" t="s">
        <v>477</v>
      </c>
      <c r="E53" s="10" t="s">
        <v>44</v>
      </c>
      <c r="F53" s="9" t="s">
        <v>1985</v>
      </c>
      <c r="G53" s="9" t="s">
        <v>1433</v>
      </c>
      <c r="H53" s="9" t="s">
        <v>1986</v>
      </c>
      <c r="I53" s="9" t="s">
        <v>2223</v>
      </c>
      <c r="J53" s="9" t="s">
        <v>2224</v>
      </c>
    </row>
    <row r="54" spans="1:10" s="115" customFormat="1" ht="24" customHeight="1" x14ac:dyDescent="0.25">
      <c r="A54" s="9" t="s">
        <v>1019</v>
      </c>
      <c r="B54" s="123" t="s">
        <v>52</v>
      </c>
      <c r="C54" s="123" t="s">
        <v>1020</v>
      </c>
      <c r="D54" s="123" t="s">
        <v>222</v>
      </c>
      <c r="E54" s="10" t="s">
        <v>46</v>
      </c>
      <c r="F54" s="9" t="s">
        <v>1451</v>
      </c>
      <c r="G54" s="9" t="s">
        <v>1452</v>
      </c>
      <c r="H54" s="9" t="s">
        <v>1453</v>
      </c>
      <c r="I54" s="9" t="s">
        <v>1987</v>
      </c>
      <c r="J54" s="9" t="s">
        <v>2225</v>
      </c>
    </row>
    <row r="55" spans="1:10" s="115" customFormat="1" ht="24" customHeight="1" x14ac:dyDescent="0.25">
      <c r="A55" s="9" t="s">
        <v>860</v>
      </c>
      <c r="B55" s="123" t="s">
        <v>52</v>
      </c>
      <c r="C55" s="123" t="s">
        <v>861</v>
      </c>
      <c r="D55" s="123" t="s">
        <v>223</v>
      </c>
      <c r="E55" s="10" t="s">
        <v>45</v>
      </c>
      <c r="F55" s="9" t="s">
        <v>1988</v>
      </c>
      <c r="G55" s="9" t="s">
        <v>1481</v>
      </c>
      <c r="H55" s="9" t="s">
        <v>1989</v>
      </c>
      <c r="I55" s="9" t="s">
        <v>1990</v>
      </c>
      <c r="J55" s="9" t="s">
        <v>1994</v>
      </c>
    </row>
    <row r="56" spans="1:10" s="115" customFormat="1" ht="48" customHeight="1" x14ac:dyDescent="0.25">
      <c r="A56" s="9" t="s">
        <v>1747</v>
      </c>
      <c r="B56" s="123" t="s">
        <v>52</v>
      </c>
      <c r="C56" s="123" t="s">
        <v>1748</v>
      </c>
      <c r="D56" s="123" t="s">
        <v>223</v>
      </c>
      <c r="E56" s="10" t="s">
        <v>58</v>
      </c>
      <c r="F56" s="9" t="s">
        <v>1991</v>
      </c>
      <c r="G56" s="9" t="s">
        <v>1992</v>
      </c>
      <c r="H56" s="9" t="s">
        <v>1993</v>
      </c>
      <c r="I56" s="9" t="s">
        <v>1990</v>
      </c>
      <c r="J56" s="9" t="s">
        <v>1995</v>
      </c>
    </row>
    <row r="57" spans="1:10" s="115" customFormat="1" ht="24" customHeight="1" x14ac:dyDescent="0.25">
      <c r="A57" s="9" t="s">
        <v>816</v>
      </c>
      <c r="B57" s="123" t="s">
        <v>52</v>
      </c>
      <c r="C57" s="123" t="s">
        <v>817</v>
      </c>
      <c r="D57" s="123" t="s">
        <v>285</v>
      </c>
      <c r="E57" s="10" t="s">
        <v>58</v>
      </c>
      <c r="F57" s="9" t="s">
        <v>743</v>
      </c>
      <c r="G57" s="9" t="s">
        <v>1455</v>
      </c>
      <c r="H57" s="9" t="s">
        <v>1456</v>
      </c>
      <c r="I57" s="9" t="s">
        <v>1990</v>
      </c>
      <c r="J57" s="9" t="s">
        <v>2226</v>
      </c>
    </row>
    <row r="58" spans="1:10" s="115" customFormat="1" ht="60" customHeight="1" x14ac:dyDescent="0.25">
      <c r="A58" s="9" t="s">
        <v>1009</v>
      </c>
      <c r="B58" s="123" t="s">
        <v>52</v>
      </c>
      <c r="C58" s="123" t="s">
        <v>1010</v>
      </c>
      <c r="D58" s="123" t="s">
        <v>1173</v>
      </c>
      <c r="E58" s="10" t="s">
        <v>45</v>
      </c>
      <c r="F58" s="9" t="s">
        <v>517</v>
      </c>
      <c r="G58" s="9" t="s">
        <v>1458</v>
      </c>
      <c r="H58" s="9" t="s">
        <v>1459</v>
      </c>
      <c r="I58" s="9" t="s">
        <v>1990</v>
      </c>
      <c r="J58" s="9" t="s">
        <v>1996</v>
      </c>
    </row>
    <row r="59" spans="1:10" s="115" customFormat="1" ht="48" customHeight="1" x14ac:dyDescent="0.25">
      <c r="A59" s="9" t="s">
        <v>102</v>
      </c>
      <c r="B59" s="123" t="s">
        <v>52</v>
      </c>
      <c r="C59" s="123" t="s">
        <v>103</v>
      </c>
      <c r="D59" s="123" t="s">
        <v>330</v>
      </c>
      <c r="E59" s="10" t="s">
        <v>44</v>
      </c>
      <c r="F59" s="9" t="s">
        <v>1460</v>
      </c>
      <c r="G59" s="9" t="s">
        <v>1461</v>
      </c>
      <c r="H59" s="9" t="s">
        <v>1462</v>
      </c>
      <c r="I59" s="9" t="s">
        <v>1457</v>
      </c>
      <c r="J59" s="9" t="s">
        <v>1997</v>
      </c>
    </row>
    <row r="60" spans="1:10" s="115" customFormat="1" ht="24" customHeight="1" x14ac:dyDescent="0.25">
      <c r="A60" s="9" t="s">
        <v>195</v>
      </c>
      <c r="B60" s="123" t="s">
        <v>40</v>
      </c>
      <c r="C60" s="123" t="s">
        <v>196</v>
      </c>
      <c r="D60" s="123">
        <v>164</v>
      </c>
      <c r="E60" s="10" t="s">
        <v>44</v>
      </c>
      <c r="F60" s="9" t="s">
        <v>1463</v>
      </c>
      <c r="G60" s="9" t="s">
        <v>1464</v>
      </c>
      <c r="H60" s="9" t="s">
        <v>1465</v>
      </c>
      <c r="I60" s="9" t="s">
        <v>1457</v>
      </c>
      <c r="J60" s="9" t="s">
        <v>2000</v>
      </c>
    </row>
    <row r="61" spans="1:10" s="115" customFormat="1" ht="24" customHeight="1" x14ac:dyDescent="0.25">
      <c r="A61" s="9" t="s">
        <v>821</v>
      </c>
      <c r="B61" s="123" t="s">
        <v>52</v>
      </c>
      <c r="C61" s="123" t="s">
        <v>822</v>
      </c>
      <c r="D61" s="123" t="s">
        <v>223</v>
      </c>
      <c r="E61" s="10" t="s">
        <v>70</v>
      </c>
      <c r="F61" s="9" t="s">
        <v>1998</v>
      </c>
      <c r="G61" s="9" t="s">
        <v>1563</v>
      </c>
      <c r="H61" s="9" t="s">
        <v>1999</v>
      </c>
      <c r="I61" s="9" t="s">
        <v>711</v>
      </c>
      <c r="J61" s="9" t="s">
        <v>2227</v>
      </c>
    </row>
    <row r="62" spans="1:10" s="115" customFormat="1" ht="24" customHeight="1" x14ac:dyDescent="0.25">
      <c r="A62" s="9" t="s">
        <v>1790</v>
      </c>
      <c r="B62" s="123" t="s">
        <v>40</v>
      </c>
      <c r="C62" s="123" t="s">
        <v>1791</v>
      </c>
      <c r="D62" s="123" t="s">
        <v>204</v>
      </c>
      <c r="E62" s="10" t="s">
        <v>1792</v>
      </c>
      <c r="F62" s="9" t="s">
        <v>1530</v>
      </c>
      <c r="G62" s="9" t="s">
        <v>2001</v>
      </c>
      <c r="H62" s="9" t="s">
        <v>2002</v>
      </c>
      <c r="I62" s="9" t="s">
        <v>711</v>
      </c>
      <c r="J62" s="9" t="s">
        <v>2228</v>
      </c>
    </row>
    <row r="63" spans="1:10" s="115" customFormat="1" ht="36" customHeight="1" x14ac:dyDescent="0.25">
      <c r="A63" s="9" t="s">
        <v>1757</v>
      </c>
      <c r="B63" s="123" t="s">
        <v>52</v>
      </c>
      <c r="C63" s="123" t="s">
        <v>1758</v>
      </c>
      <c r="D63" s="123" t="s">
        <v>303</v>
      </c>
      <c r="E63" s="10" t="s">
        <v>46</v>
      </c>
      <c r="F63" s="9" t="s">
        <v>538</v>
      </c>
      <c r="G63" s="9" t="s">
        <v>2003</v>
      </c>
      <c r="H63" s="9" t="s">
        <v>2004</v>
      </c>
      <c r="I63" s="9" t="s">
        <v>711</v>
      </c>
      <c r="J63" s="9" t="s">
        <v>2229</v>
      </c>
    </row>
    <row r="64" spans="1:10" s="115" customFormat="1" ht="36" customHeight="1" x14ac:dyDescent="0.25">
      <c r="A64" s="9" t="s">
        <v>51</v>
      </c>
      <c r="B64" s="123" t="s">
        <v>52</v>
      </c>
      <c r="C64" s="123" t="s">
        <v>53</v>
      </c>
      <c r="D64" s="123" t="s">
        <v>234</v>
      </c>
      <c r="E64" s="10" t="s">
        <v>45</v>
      </c>
      <c r="F64" s="9" t="s">
        <v>1447</v>
      </c>
      <c r="G64" s="9" t="s">
        <v>1420</v>
      </c>
      <c r="H64" s="9" t="s">
        <v>2005</v>
      </c>
      <c r="I64" s="9" t="s">
        <v>2006</v>
      </c>
      <c r="J64" s="9" t="s">
        <v>2230</v>
      </c>
    </row>
    <row r="65" spans="1:10" s="115" customFormat="1" ht="24" customHeight="1" x14ac:dyDescent="0.25">
      <c r="A65" s="9" t="s">
        <v>1722</v>
      </c>
      <c r="B65" s="123" t="s">
        <v>52</v>
      </c>
      <c r="C65" s="123" t="s">
        <v>1723</v>
      </c>
      <c r="D65" s="123" t="s">
        <v>223</v>
      </c>
      <c r="E65" s="10" t="s">
        <v>70</v>
      </c>
      <c r="F65" s="9" t="s">
        <v>2007</v>
      </c>
      <c r="G65" s="9" t="s">
        <v>2008</v>
      </c>
      <c r="H65" s="9" t="s">
        <v>2009</v>
      </c>
      <c r="I65" s="9" t="s">
        <v>2010</v>
      </c>
      <c r="J65" s="9" t="s">
        <v>2011</v>
      </c>
    </row>
    <row r="66" spans="1:10" s="115" customFormat="1" ht="48" customHeight="1" x14ac:dyDescent="0.25">
      <c r="A66" s="9" t="s">
        <v>72</v>
      </c>
      <c r="B66" s="123" t="s">
        <v>52</v>
      </c>
      <c r="C66" s="123" t="s">
        <v>73</v>
      </c>
      <c r="D66" s="123" t="s">
        <v>293</v>
      </c>
      <c r="E66" s="10" t="s">
        <v>44</v>
      </c>
      <c r="F66" s="9" t="s">
        <v>1932</v>
      </c>
      <c r="G66" s="9" t="s">
        <v>1511</v>
      </c>
      <c r="H66" s="9" t="s">
        <v>2012</v>
      </c>
      <c r="I66" s="9" t="s">
        <v>2013</v>
      </c>
      <c r="J66" s="9" t="s">
        <v>2014</v>
      </c>
    </row>
    <row r="67" spans="1:10" s="115" customFormat="1" ht="48" customHeight="1" x14ac:dyDescent="0.25">
      <c r="A67" s="9" t="s">
        <v>1768</v>
      </c>
      <c r="B67" s="123" t="s">
        <v>40</v>
      </c>
      <c r="C67" s="123" t="s">
        <v>1769</v>
      </c>
      <c r="D67" s="123" t="s">
        <v>470</v>
      </c>
      <c r="E67" s="10" t="s">
        <v>768</v>
      </c>
      <c r="F67" s="9" t="s">
        <v>548</v>
      </c>
      <c r="G67" s="9" t="s">
        <v>2021</v>
      </c>
      <c r="H67" s="9" t="s">
        <v>2231</v>
      </c>
      <c r="I67" s="9" t="s">
        <v>2232</v>
      </c>
      <c r="J67" s="9" t="s">
        <v>2233</v>
      </c>
    </row>
    <row r="68" spans="1:10" s="115" customFormat="1" ht="48" customHeight="1" x14ac:dyDescent="0.25">
      <c r="A68" s="9" t="s">
        <v>1755</v>
      </c>
      <c r="B68" s="123" t="s">
        <v>52</v>
      </c>
      <c r="C68" s="123" t="s">
        <v>1756</v>
      </c>
      <c r="D68" s="123" t="s">
        <v>223</v>
      </c>
      <c r="E68" s="10" t="s">
        <v>44</v>
      </c>
      <c r="F68" s="9" t="s">
        <v>1977</v>
      </c>
      <c r="G68" s="9" t="s">
        <v>2015</v>
      </c>
      <c r="H68" s="9" t="s">
        <v>2016</v>
      </c>
      <c r="I68" s="9" t="s">
        <v>2017</v>
      </c>
      <c r="J68" s="9" t="s">
        <v>2234</v>
      </c>
    </row>
    <row r="69" spans="1:10" s="115" customFormat="1" ht="24" customHeight="1" x14ac:dyDescent="0.25">
      <c r="A69" s="9" t="s">
        <v>763</v>
      </c>
      <c r="B69" s="123" t="s">
        <v>40</v>
      </c>
      <c r="C69" s="123" t="s">
        <v>1012</v>
      </c>
      <c r="D69" s="123" t="s">
        <v>223</v>
      </c>
      <c r="E69" s="10" t="s">
        <v>44</v>
      </c>
      <c r="F69" s="9" t="s">
        <v>1371</v>
      </c>
      <c r="G69" s="9" t="s">
        <v>1468</v>
      </c>
      <c r="H69" s="9" t="s">
        <v>1469</v>
      </c>
      <c r="I69" s="9" t="s">
        <v>1470</v>
      </c>
      <c r="J69" s="9" t="s">
        <v>2235</v>
      </c>
    </row>
    <row r="70" spans="1:10" s="115" customFormat="1" ht="36" customHeight="1" x14ac:dyDescent="0.25">
      <c r="A70" s="9" t="s">
        <v>173</v>
      </c>
      <c r="B70" s="123" t="s">
        <v>52</v>
      </c>
      <c r="C70" s="123" t="s">
        <v>174</v>
      </c>
      <c r="D70" s="123" t="s">
        <v>222</v>
      </c>
      <c r="E70" s="10" t="s">
        <v>45</v>
      </c>
      <c r="F70" s="9" t="s">
        <v>2018</v>
      </c>
      <c r="G70" s="9" t="s">
        <v>1476</v>
      </c>
      <c r="H70" s="9" t="s">
        <v>2019</v>
      </c>
      <c r="I70" s="9" t="s">
        <v>2020</v>
      </c>
      <c r="J70" s="9" t="s">
        <v>2236</v>
      </c>
    </row>
    <row r="71" spans="1:10" s="115" customFormat="1" ht="36" customHeight="1" x14ac:dyDescent="0.25">
      <c r="A71" s="9" t="s">
        <v>954</v>
      </c>
      <c r="B71" s="123" t="s">
        <v>52</v>
      </c>
      <c r="C71" s="123" t="s">
        <v>955</v>
      </c>
      <c r="D71" s="123" t="s">
        <v>222</v>
      </c>
      <c r="E71" s="10" t="s">
        <v>46</v>
      </c>
      <c r="F71" s="9" t="s">
        <v>1473</v>
      </c>
      <c r="G71" s="9" t="s">
        <v>1474</v>
      </c>
      <c r="H71" s="9" t="s">
        <v>1475</v>
      </c>
      <c r="I71" s="9" t="s">
        <v>740</v>
      </c>
      <c r="J71" s="9" t="s">
        <v>2237</v>
      </c>
    </row>
    <row r="72" spans="1:10" s="115" customFormat="1" ht="24" customHeight="1" x14ac:dyDescent="0.25">
      <c r="A72" s="9" t="s">
        <v>191</v>
      </c>
      <c r="B72" s="123" t="s">
        <v>52</v>
      </c>
      <c r="C72" s="123" t="s">
        <v>192</v>
      </c>
      <c r="D72" s="123" t="s">
        <v>477</v>
      </c>
      <c r="E72" s="10" t="s">
        <v>44</v>
      </c>
      <c r="F72" s="9" t="s">
        <v>1934</v>
      </c>
      <c r="G72" s="9" t="s">
        <v>1477</v>
      </c>
      <c r="H72" s="9" t="s">
        <v>2022</v>
      </c>
      <c r="I72" s="9" t="s">
        <v>2023</v>
      </c>
      <c r="J72" s="9" t="s">
        <v>2238</v>
      </c>
    </row>
    <row r="73" spans="1:10" s="115" customFormat="1" ht="36" customHeight="1" x14ac:dyDescent="0.25">
      <c r="A73" s="9" t="s">
        <v>169</v>
      </c>
      <c r="B73" s="123" t="s">
        <v>52</v>
      </c>
      <c r="C73" s="123" t="s">
        <v>170</v>
      </c>
      <c r="D73" s="123" t="s">
        <v>222</v>
      </c>
      <c r="E73" s="10" t="s">
        <v>46</v>
      </c>
      <c r="F73" s="9" t="s">
        <v>1417</v>
      </c>
      <c r="G73" s="9" t="s">
        <v>1472</v>
      </c>
      <c r="H73" s="9" t="s">
        <v>2024</v>
      </c>
      <c r="I73" s="9" t="s">
        <v>2025</v>
      </c>
      <c r="J73" s="9" t="s">
        <v>2239</v>
      </c>
    </row>
    <row r="74" spans="1:10" s="115" customFormat="1" ht="36" customHeight="1" x14ac:dyDescent="0.25">
      <c r="A74" s="9" t="s">
        <v>957</v>
      </c>
      <c r="B74" s="123" t="s">
        <v>52</v>
      </c>
      <c r="C74" s="123" t="s">
        <v>958</v>
      </c>
      <c r="D74" s="123" t="s">
        <v>222</v>
      </c>
      <c r="E74" s="10" t="s">
        <v>46</v>
      </c>
      <c r="F74" s="9" t="s">
        <v>2026</v>
      </c>
      <c r="G74" s="9" t="s">
        <v>1471</v>
      </c>
      <c r="H74" s="9" t="s">
        <v>2027</v>
      </c>
      <c r="I74" s="9" t="s">
        <v>2025</v>
      </c>
      <c r="J74" s="9" t="s">
        <v>2240</v>
      </c>
    </row>
    <row r="75" spans="1:10" s="115" customFormat="1" ht="24" customHeight="1" x14ac:dyDescent="0.25">
      <c r="A75" s="9" t="s">
        <v>1718</v>
      </c>
      <c r="B75" s="123" t="s">
        <v>52</v>
      </c>
      <c r="C75" s="123" t="s">
        <v>1719</v>
      </c>
      <c r="D75" s="123" t="s">
        <v>223</v>
      </c>
      <c r="E75" s="10" t="s">
        <v>70</v>
      </c>
      <c r="F75" s="9" t="s">
        <v>2028</v>
      </c>
      <c r="G75" s="9" t="s">
        <v>2029</v>
      </c>
      <c r="H75" s="9" t="s">
        <v>2030</v>
      </c>
      <c r="I75" s="9" t="s">
        <v>2031</v>
      </c>
      <c r="J75" s="9" t="s">
        <v>2241</v>
      </c>
    </row>
    <row r="76" spans="1:10" s="115" customFormat="1" ht="36" customHeight="1" x14ac:dyDescent="0.25">
      <c r="A76" s="9" t="s">
        <v>990</v>
      </c>
      <c r="B76" s="123" t="s">
        <v>52</v>
      </c>
      <c r="C76" s="123" t="s">
        <v>991</v>
      </c>
      <c r="D76" s="123" t="s">
        <v>222</v>
      </c>
      <c r="E76" s="10" t="s">
        <v>45</v>
      </c>
      <c r="F76" s="9" t="s">
        <v>1478</v>
      </c>
      <c r="G76" s="9" t="s">
        <v>1479</v>
      </c>
      <c r="H76" s="9" t="s">
        <v>1480</v>
      </c>
      <c r="I76" s="9" t="s">
        <v>1384</v>
      </c>
      <c r="J76" s="9" t="s">
        <v>2242</v>
      </c>
    </row>
    <row r="77" spans="1:10" s="115" customFormat="1" ht="36" customHeight="1" x14ac:dyDescent="0.25">
      <c r="A77" s="9" t="s">
        <v>165</v>
      </c>
      <c r="B77" s="123" t="s">
        <v>52</v>
      </c>
      <c r="C77" s="123" t="s">
        <v>166</v>
      </c>
      <c r="D77" s="123" t="s">
        <v>303</v>
      </c>
      <c r="E77" s="10" t="s">
        <v>45</v>
      </c>
      <c r="F77" s="9" t="s">
        <v>1483</v>
      </c>
      <c r="G77" s="9" t="s">
        <v>1484</v>
      </c>
      <c r="H77" s="9" t="s">
        <v>1485</v>
      </c>
      <c r="I77" s="9" t="s">
        <v>1482</v>
      </c>
      <c r="J77" s="9" t="s">
        <v>2243</v>
      </c>
    </row>
    <row r="78" spans="1:10" s="115" customFormat="1" ht="36" customHeight="1" x14ac:dyDescent="0.25">
      <c r="A78" s="9" t="s">
        <v>1026</v>
      </c>
      <c r="B78" s="123" t="s">
        <v>52</v>
      </c>
      <c r="C78" s="123" t="s">
        <v>1027</v>
      </c>
      <c r="D78" s="123" t="s">
        <v>222</v>
      </c>
      <c r="E78" s="10" t="s">
        <v>46</v>
      </c>
      <c r="F78" s="9" t="s">
        <v>548</v>
      </c>
      <c r="G78" s="9" t="s">
        <v>1487</v>
      </c>
      <c r="H78" s="9" t="s">
        <v>1488</v>
      </c>
      <c r="I78" s="9" t="s">
        <v>1486</v>
      </c>
      <c r="J78" s="9" t="s">
        <v>2244</v>
      </c>
    </row>
    <row r="79" spans="1:10" s="115" customFormat="1" ht="24" customHeight="1" x14ac:dyDescent="0.25">
      <c r="A79" s="9" t="s">
        <v>1032</v>
      </c>
      <c r="B79" s="123" t="s">
        <v>52</v>
      </c>
      <c r="C79" s="123" t="s">
        <v>1033</v>
      </c>
      <c r="D79" s="123" t="s">
        <v>1340</v>
      </c>
      <c r="E79" s="10" t="s">
        <v>44</v>
      </c>
      <c r="F79" s="9" t="s">
        <v>2032</v>
      </c>
      <c r="G79" s="9" t="s">
        <v>1441</v>
      </c>
      <c r="H79" s="9" t="s">
        <v>2033</v>
      </c>
      <c r="I79" s="9" t="s">
        <v>522</v>
      </c>
      <c r="J79" s="9" t="s">
        <v>2245</v>
      </c>
    </row>
    <row r="80" spans="1:10" s="115" customFormat="1" ht="24" customHeight="1" x14ac:dyDescent="0.25">
      <c r="A80" s="9" t="s">
        <v>135</v>
      </c>
      <c r="B80" s="123" t="s">
        <v>52</v>
      </c>
      <c r="C80" s="123" t="s">
        <v>136</v>
      </c>
      <c r="D80" s="123" t="s">
        <v>303</v>
      </c>
      <c r="E80" s="10" t="s">
        <v>45</v>
      </c>
      <c r="F80" s="9" t="s">
        <v>1489</v>
      </c>
      <c r="G80" s="9" t="s">
        <v>1386</v>
      </c>
      <c r="H80" s="9" t="s">
        <v>1490</v>
      </c>
      <c r="I80" s="9" t="s">
        <v>744</v>
      </c>
      <c r="J80" s="9" t="s">
        <v>2246</v>
      </c>
    </row>
    <row r="81" spans="1:10" s="115" customFormat="1" ht="48" customHeight="1" x14ac:dyDescent="0.25">
      <c r="A81" s="9" t="s">
        <v>1735</v>
      </c>
      <c r="B81" s="123" t="s">
        <v>52</v>
      </c>
      <c r="C81" s="123" t="s">
        <v>1736</v>
      </c>
      <c r="D81" s="123" t="s">
        <v>223</v>
      </c>
      <c r="E81" s="10" t="s">
        <v>70</v>
      </c>
      <c r="F81" s="9" t="s">
        <v>2034</v>
      </c>
      <c r="G81" s="9" t="s">
        <v>2035</v>
      </c>
      <c r="H81" s="9" t="s">
        <v>2036</v>
      </c>
      <c r="I81" s="9" t="s">
        <v>2037</v>
      </c>
      <c r="J81" s="9" t="s">
        <v>2247</v>
      </c>
    </row>
    <row r="82" spans="1:10" s="115" customFormat="1" ht="24" customHeight="1" x14ac:dyDescent="0.25">
      <c r="A82" s="9" t="s">
        <v>63</v>
      </c>
      <c r="B82" s="123" t="s">
        <v>40</v>
      </c>
      <c r="C82" s="123" t="s">
        <v>64</v>
      </c>
      <c r="D82" s="123" t="s">
        <v>282</v>
      </c>
      <c r="E82" s="10" t="s">
        <v>58</v>
      </c>
      <c r="F82" s="9" t="s">
        <v>1447</v>
      </c>
      <c r="G82" s="9" t="s">
        <v>1454</v>
      </c>
      <c r="H82" s="9" t="s">
        <v>2038</v>
      </c>
      <c r="I82" s="9" t="s">
        <v>2039</v>
      </c>
      <c r="J82" s="9" t="s">
        <v>2248</v>
      </c>
    </row>
    <row r="83" spans="1:10" s="115" customFormat="1" ht="48" customHeight="1" x14ac:dyDescent="0.25">
      <c r="A83" s="9" t="s">
        <v>1783</v>
      </c>
      <c r="B83" s="123" t="s">
        <v>52</v>
      </c>
      <c r="C83" s="123" t="s">
        <v>1784</v>
      </c>
      <c r="D83" s="123" t="s">
        <v>470</v>
      </c>
      <c r="E83" s="10" t="s">
        <v>46</v>
      </c>
      <c r="F83" s="9" t="s">
        <v>528</v>
      </c>
      <c r="G83" s="9" t="s">
        <v>2040</v>
      </c>
      <c r="H83" s="9" t="s">
        <v>2041</v>
      </c>
      <c r="I83" s="9" t="s">
        <v>1378</v>
      </c>
      <c r="J83" s="9" t="s">
        <v>2249</v>
      </c>
    </row>
    <row r="84" spans="1:10" s="115" customFormat="1" ht="24" customHeight="1" x14ac:dyDescent="0.25">
      <c r="A84" s="9" t="s">
        <v>1006</v>
      </c>
      <c r="B84" s="123" t="s">
        <v>40</v>
      </c>
      <c r="C84" s="123" t="s">
        <v>1007</v>
      </c>
      <c r="D84" s="123" t="s">
        <v>236</v>
      </c>
      <c r="E84" s="10" t="s">
        <v>42</v>
      </c>
      <c r="F84" s="9" t="s">
        <v>523</v>
      </c>
      <c r="G84" s="9" t="s">
        <v>2042</v>
      </c>
      <c r="H84" s="9" t="s">
        <v>2043</v>
      </c>
      <c r="I84" s="9" t="s">
        <v>1378</v>
      </c>
      <c r="J84" s="9" t="s">
        <v>2250</v>
      </c>
    </row>
    <row r="85" spans="1:10" s="115" customFormat="1" ht="24" customHeight="1" x14ac:dyDescent="0.25">
      <c r="A85" s="9" t="s">
        <v>786</v>
      </c>
      <c r="B85" s="123" t="s">
        <v>40</v>
      </c>
      <c r="C85" s="123" t="s">
        <v>787</v>
      </c>
      <c r="D85" s="123" t="s">
        <v>1070</v>
      </c>
      <c r="E85" s="10" t="s">
        <v>44</v>
      </c>
      <c r="F85" s="9" t="s">
        <v>1493</v>
      </c>
      <c r="G85" s="9" t="s">
        <v>725</v>
      </c>
      <c r="H85" s="9" t="s">
        <v>1494</v>
      </c>
      <c r="I85" s="9" t="s">
        <v>504</v>
      </c>
      <c r="J85" s="9" t="s">
        <v>2251</v>
      </c>
    </row>
    <row r="86" spans="1:10" s="115" customFormat="1" ht="24" customHeight="1" x14ac:dyDescent="0.25">
      <c r="A86" s="9" t="s">
        <v>176</v>
      </c>
      <c r="B86" s="123" t="s">
        <v>40</v>
      </c>
      <c r="C86" s="123" t="s">
        <v>177</v>
      </c>
      <c r="D86" s="123">
        <v>79</v>
      </c>
      <c r="E86" s="10" t="s">
        <v>178</v>
      </c>
      <c r="F86" s="9" t="s">
        <v>538</v>
      </c>
      <c r="G86" s="9" t="s">
        <v>1497</v>
      </c>
      <c r="H86" s="9" t="s">
        <v>1498</v>
      </c>
      <c r="I86" s="9" t="s">
        <v>742</v>
      </c>
      <c r="J86" s="9" t="s">
        <v>2252</v>
      </c>
    </row>
    <row r="87" spans="1:10" s="115" customFormat="1" ht="24" customHeight="1" x14ac:dyDescent="0.25">
      <c r="A87" s="9" t="s">
        <v>789</v>
      </c>
      <c r="B87" s="123" t="s">
        <v>40</v>
      </c>
      <c r="C87" s="123" t="s">
        <v>790</v>
      </c>
      <c r="D87" s="123" t="s">
        <v>234</v>
      </c>
      <c r="E87" s="10" t="s">
        <v>44</v>
      </c>
      <c r="F87" s="9" t="s">
        <v>1493</v>
      </c>
      <c r="G87" s="9" t="s">
        <v>741</v>
      </c>
      <c r="H87" s="9" t="s">
        <v>1499</v>
      </c>
      <c r="I87" s="9" t="s">
        <v>742</v>
      </c>
      <c r="J87" s="9" t="s">
        <v>2253</v>
      </c>
    </row>
    <row r="88" spans="1:10" s="115" customFormat="1" ht="36" customHeight="1" x14ac:dyDescent="0.25">
      <c r="A88" s="9" t="s">
        <v>171</v>
      </c>
      <c r="B88" s="123" t="s">
        <v>52</v>
      </c>
      <c r="C88" s="123" t="s">
        <v>172</v>
      </c>
      <c r="D88" s="123" t="s">
        <v>222</v>
      </c>
      <c r="E88" s="10" t="s">
        <v>45</v>
      </c>
      <c r="F88" s="9" t="s">
        <v>2044</v>
      </c>
      <c r="G88" s="9" t="s">
        <v>1527</v>
      </c>
      <c r="H88" s="9" t="s">
        <v>2045</v>
      </c>
      <c r="I88" s="9" t="s">
        <v>742</v>
      </c>
      <c r="J88" s="9" t="s">
        <v>2254</v>
      </c>
    </row>
    <row r="89" spans="1:10" s="115" customFormat="1" ht="24" customHeight="1" x14ac:dyDescent="0.25">
      <c r="A89" s="9" t="s">
        <v>780</v>
      </c>
      <c r="B89" s="123" t="s">
        <v>40</v>
      </c>
      <c r="C89" s="123" t="s">
        <v>781</v>
      </c>
      <c r="D89" s="123" t="s">
        <v>234</v>
      </c>
      <c r="E89" s="10" t="s">
        <v>44</v>
      </c>
      <c r="F89" s="9" t="s">
        <v>1493</v>
      </c>
      <c r="G89" s="9" t="s">
        <v>720</v>
      </c>
      <c r="H89" s="9" t="s">
        <v>1500</v>
      </c>
      <c r="I89" s="9" t="s">
        <v>524</v>
      </c>
      <c r="J89" s="9" t="s">
        <v>2255</v>
      </c>
    </row>
    <row r="90" spans="1:10" s="115" customFormat="1" ht="24" customHeight="1" x14ac:dyDescent="0.25">
      <c r="A90" s="9" t="s">
        <v>1771</v>
      </c>
      <c r="B90" s="123" t="s">
        <v>40</v>
      </c>
      <c r="C90" s="123" t="s">
        <v>1772</v>
      </c>
      <c r="D90" s="123">
        <v>97</v>
      </c>
      <c r="E90" s="10" t="s">
        <v>178</v>
      </c>
      <c r="F90" s="9" t="s">
        <v>518</v>
      </c>
      <c r="G90" s="9" t="s">
        <v>2046</v>
      </c>
      <c r="H90" s="9" t="s">
        <v>2046</v>
      </c>
      <c r="I90" s="9" t="s">
        <v>524</v>
      </c>
      <c r="J90" s="9" t="s">
        <v>2256</v>
      </c>
    </row>
    <row r="91" spans="1:10" s="115" customFormat="1" ht="24" customHeight="1" x14ac:dyDescent="0.25">
      <c r="A91" s="9" t="s">
        <v>979</v>
      </c>
      <c r="B91" s="123" t="s">
        <v>52</v>
      </c>
      <c r="C91" s="123" t="s">
        <v>980</v>
      </c>
      <c r="D91" s="123" t="s">
        <v>222</v>
      </c>
      <c r="E91" s="10" t="s">
        <v>46</v>
      </c>
      <c r="F91" s="9" t="s">
        <v>1501</v>
      </c>
      <c r="G91" s="9" t="s">
        <v>1502</v>
      </c>
      <c r="H91" s="9" t="s">
        <v>1503</v>
      </c>
      <c r="I91" s="9" t="s">
        <v>524</v>
      </c>
      <c r="J91" s="9" t="s">
        <v>2257</v>
      </c>
    </row>
    <row r="92" spans="1:10" s="115" customFormat="1" ht="24" customHeight="1" x14ac:dyDescent="0.25">
      <c r="A92" s="9" t="s">
        <v>774</v>
      </c>
      <c r="B92" s="123" t="s">
        <v>40</v>
      </c>
      <c r="C92" s="123" t="s">
        <v>775</v>
      </c>
      <c r="D92" s="123" t="s">
        <v>1062</v>
      </c>
      <c r="E92" s="10" t="s">
        <v>45</v>
      </c>
      <c r="F92" s="9" t="s">
        <v>1504</v>
      </c>
      <c r="G92" s="9" t="s">
        <v>1373</v>
      </c>
      <c r="H92" s="9" t="s">
        <v>1374</v>
      </c>
      <c r="I92" s="9" t="s">
        <v>524</v>
      </c>
      <c r="J92" s="9" t="s">
        <v>2258</v>
      </c>
    </row>
    <row r="93" spans="1:10" s="115" customFormat="1" ht="48" customHeight="1" x14ac:dyDescent="0.25">
      <c r="A93" s="9" t="s">
        <v>848</v>
      </c>
      <c r="B93" s="123" t="s">
        <v>52</v>
      </c>
      <c r="C93" s="123" t="s">
        <v>849</v>
      </c>
      <c r="D93" s="123" t="s">
        <v>303</v>
      </c>
      <c r="E93" s="10" t="s">
        <v>46</v>
      </c>
      <c r="F93" s="9" t="s">
        <v>520</v>
      </c>
      <c r="G93" s="9" t="s">
        <v>1505</v>
      </c>
      <c r="H93" s="9" t="s">
        <v>1506</v>
      </c>
      <c r="I93" s="9" t="s">
        <v>524</v>
      </c>
      <c r="J93" s="9" t="s">
        <v>2259</v>
      </c>
    </row>
    <row r="94" spans="1:10" s="115" customFormat="1" ht="36" customHeight="1" x14ac:dyDescent="0.25">
      <c r="A94" s="9" t="s">
        <v>935</v>
      </c>
      <c r="B94" s="123" t="s">
        <v>52</v>
      </c>
      <c r="C94" s="123" t="s">
        <v>936</v>
      </c>
      <c r="D94" s="123" t="s">
        <v>303</v>
      </c>
      <c r="E94" s="10" t="s">
        <v>45</v>
      </c>
      <c r="F94" s="9" t="s">
        <v>1507</v>
      </c>
      <c r="G94" s="9" t="s">
        <v>1508</v>
      </c>
      <c r="H94" s="9" t="s">
        <v>1509</v>
      </c>
      <c r="I94" s="9" t="s">
        <v>524</v>
      </c>
      <c r="J94" s="9" t="s">
        <v>2260</v>
      </c>
    </row>
    <row r="95" spans="1:10" s="115" customFormat="1" ht="48" customHeight="1" x14ac:dyDescent="0.25">
      <c r="A95" s="9" t="s">
        <v>836</v>
      </c>
      <c r="B95" s="123" t="s">
        <v>40</v>
      </c>
      <c r="C95" s="123" t="s">
        <v>837</v>
      </c>
      <c r="D95" s="123">
        <v>124</v>
      </c>
      <c r="E95" s="10" t="s">
        <v>44</v>
      </c>
      <c r="F95" s="9" t="s">
        <v>1510</v>
      </c>
      <c r="G95" s="9" t="s">
        <v>2047</v>
      </c>
      <c r="H95" s="9" t="s">
        <v>2048</v>
      </c>
      <c r="I95" s="9" t="s">
        <v>1385</v>
      </c>
      <c r="J95" s="9" t="s">
        <v>2261</v>
      </c>
    </row>
    <row r="96" spans="1:10" s="115" customFormat="1" ht="60" customHeight="1" x14ac:dyDescent="0.25">
      <c r="A96" s="9" t="s">
        <v>1786</v>
      </c>
      <c r="B96" s="123" t="s">
        <v>52</v>
      </c>
      <c r="C96" s="123" t="s">
        <v>1787</v>
      </c>
      <c r="D96" s="123" t="s">
        <v>303</v>
      </c>
      <c r="E96" s="10" t="s">
        <v>46</v>
      </c>
      <c r="F96" s="9" t="s">
        <v>546</v>
      </c>
      <c r="G96" s="9" t="s">
        <v>2049</v>
      </c>
      <c r="H96" s="9" t="s">
        <v>2050</v>
      </c>
      <c r="I96" s="9" t="s">
        <v>1385</v>
      </c>
      <c r="J96" s="9" t="s">
        <v>2262</v>
      </c>
    </row>
    <row r="97" spans="1:10" s="115" customFormat="1" ht="24" customHeight="1" x14ac:dyDescent="0.25">
      <c r="A97" s="9" t="s">
        <v>783</v>
      </c>
      <c r="B97" s="123" t="s">
        <v>40</v>
      </c>
      <c r="C97" s="123" t="s">
        <v>784</v>
      </c>
      <c r="D97" s="123" t="s">
        <v>1065</v>
      </c>
      <c r="E97" s="10" t="s">
        <v>44</v>
      </c>
      <c r="F97" s="9" t="s">
        <v>1512</v>
      </c>
      <c r="G97" s="9" t="s">
        <v>1513</v>
      </c>
      <c r="H97" s="9" t="s">
        <v>1514</v>
      </c>
      <c r="I97" s="9" t="s">
        <v>1385</v>
      </c>
      <c r="J97" s="9" t="s">
        <v>2263</v>
      </c>
    </row>
    <row r="98" spans="1:10" s="115" customFormat="1" ht="24" customHeight="1" x14ac:dyDescent="0.25">
      <c r="A98" s="9" t="s">
        <v>49</v>
      </c>
      <c r="B98" s="123" t="s">
        <v>40</v>
      </c>
      <c r="C98" s="123" t="s">
        <v>50</v>
      </c>
      <c r="D98" s="123" t="s">
        <v>236</v>
      </c>
      <c r="E98" s="10" t="s">
        <v>44</v>
      </c>
      <c r="F98" s="9" t="s">
        <v>536</v>
      </c>
      <c r="G98" s="9" t="s">
        <v>1515</v>
      </c>
      <c r="H98" s="9" t="s">
        <v>1516</v>
      </c>
      <c r="I98" s="9" t="s">
        <v>525</v>
      </c>
      <c r="J98" s="9" t="s">
        <v>2264</v>
      </c>
    </row>
    <row r="99" spans="1:10" s="115" customFormat="1" ht="24" customHeight="1" x14ac:dyDescent="0.25">
      <c r="A99" s="9" t="s">
        <v>179</v>
      </c>
      <c r="B99" s="123" t="s">
        <v>40</v>
      </c>
      <c r="C99" s="123" t="s">
        <v>180</v>
      </c>
      <c r="D99" s="123" t="s">
        <v>462</v>
      </c>
      <c r="E99" s="10" t="s">
        <v>46</v>
      </c>
      <c r="F99" s="9" t="s">
        <v>528</v>
      </c>
      <c r="G99" s="9" t="s">
        <v>1517</v>
      </c>
      <c r="H99" s="9" t="s">
        <v>1518</v>
      </c>
      <c r="I99" s="9" t="s">
        <v>525</v>
      </c>
      <c r="J99" s="9" t="s">
        <v>2265</v>
      </c>
    </row>
    <row r="100" spans="1:10" s="115" customFormat="1" ht="48" customHeight="1" x14ac:dyDescent="0.25">
      <c r="A100" s="9" t="s">
        <v>842</v>
      </c>
      <c r="B100" s="123" t="s">
        <v>52</v>
      </c>
      <c r="C100" s="123" t="s">
        <v>843</v>
      </c>
      <c r="D100" s="123" t="s">
        <v>303</v>
      </c>
      <c r="E100" s="10" t="s">
        <v>46</v>
      </c>
      <c r="F100" s="9" t="s">
        <v>550</v>
      </c>
      <c r="G100" s="9" t="s">
        <v>1519</v>
      </c>
      <c r="H100" s="9" t="s">
        <v>1520</v>
      </c>
      <c r="I100" s="9" t="s">
        <v>526</v>
      </c>
      <c r="J100" s="9" t="s">
        <v>2266</v>
      </c>
    </row>
    <row r="101" spans="1:10" s="115" customFormat="1" ht="24" customHeight="1" x14ac:dyDescent="0.25">
      <c r="A101" s="9" t="s">
        <v>1720</v>
      </c>
      <c r="B101" s="123" t="s">
        <v>52</v>
      </c>
      <c r="C101" s="123" t="s">
        <v>1721</v>
      </c>
      <c r="D101" s="123" t="s">
        <v>223</v>
      </c>
      <c r="E101" s="10" t="s">
        <v>70</v>
      </c>
      <c r="F101" s="9" t="s">
        <v>2051</v>
      </c>
      <c r="G101" s="9" t="s">
        <v>2052</v>
      </c>
      <c r="H101" s="9" t="s">
        <v>2053</v>
      </c>
      <c r="I101" s="9" t="s">
        <v>526</v>
      </c>
      <c r="J101" s="9" t="s">
        <v>2267</v>
      </c>
    </row>
    <row r="102" spans="1:10" s="115" customFormat="1" ht="36" customHeight="1" x14ac:dyDescent="0.25">
      <c r="A102" s="9" t="s">
        <v>131</v>
      </c>
      <c r="B102" s="123" t="s">
        <v>52</v>
      </c>
      <c r="C102" s="123" t="s">
        <v>132</v>
      </c>
      <c r="D102" s="123" t="s">
        <v>303</v>
      </c>
      <c r="E102" s="10" t="s">
        <v>45</v>
      </c>
      <c r="F102" s="9" t="s">
        <v>1521</v>
      </c>
      <c r="G102" s="9" t="s">
        <v>1522</v>
      </c>
      <c r="H102" s="9" t="s">
        <v>1523</v>
      </c>
      <c r="I102" s="9" t="s">
        <v>526</v>
      </c>
      <c r="J102" s="9" t="s">
        <v>2268</v>
      </c>
    </row>
    <row r="103" spans="1:10" s="115" customFormat="1" ht="24" customHeight="1" x14ac:dyDescent="0.25">
      <c r="A103" s="9" t="s">
        <v>799</v>
      </c>
      <c r="B103" s="123" t="s">
        <v>52</v>
      </c>
      <c r="C103" s="123" t="s">
        <v>800</v>
      </c>
      <c r="D103" s="123" t="s">
        <v>277</v>
      </c>
      <c r="E103" s="10" t="s">
        <v>44</v>
      </c>
      <c r="F103" s="9" t="s">
        <v>1524</v>
      </c>
      <c r="G103" s="9" t="s">
        <v>1525</v>
      </c>
      <c r="H103" s="9" t="s">
        <v>1526</v>
      </c>
      <c r="I103" s="9" t="s">
        <v>526</v>
      </c>
      <c r="J103" s="9" t="s">
        <v>2269</v>
      </c>
    </row>
    <row r="104" spans="1:10" s="115" customFormat="1" ht="24" customHeight="1" x14ac:dyDescent="0.25">
      <c r="A104" s="9" t="s">
        <v>960</v>
      </c>
      <c r="B104" s="123" t="s">
        <v>52</v>
      </c>
      <c r="C104" s="123" t="s">
        <v>961</v>
      </c>
      <c r="D104" s="123" t="s">
        <v>222</v>
      </c>
      <c r="E104" s="10" t="s">
        <v>46</v>
      </c>
      <c r="F104" s="9" t="s">
        <v>2054</v>
      </c>
      <c r="G104" s="9" t="s">
        <v>1492</v>
      </c>
      <c r="H104" s="9" t="s">
        <v>2055</v>
      </c>
      <c r="I104" s="9" t="s">
        <v>509</v>
      </c>
      <c r="J104" s="9" t="s">
        <v>2270</v>
      </c>
    </row>
    <row r="105" spans="1:10" s="115" customFormat="1" ht="48" customHeight="1" x14ac:dyDescent="0.25">
      <c r="A105" s="9" t="s">
        <v>79</v>
      </c>
      <c r="B105" s="123" t="s">
        <v>52</v>
      </c>
      <c r="C105" s="123" t="s">
        <v>80</v>
      </c>
      <c r="D105" s="123" t="s">
        <v>303</v>
      </c>
      <c r="E105" s="10" t="s">
        <v>46</v>
      </c>
      <c r="F105" s="9" t="s">
        <v>548</v>
      </c>
      <c r="G105" s="9" t="s">
        <v>1528</v>
      </c>
      <c r="H105" s="9" t="s">
        <v>1529</v>
      </c>
      <c r="I105" s="9" t="s">
        <v>509</v>
      </c>
      <c r="J105" s="9" t="s">
        <v>2271</v>
      </c>
    </row>
    <row r="106" spans="1:10" s="115" customFormat="1" ht="24" customHeight="1" x14ac:dyDescent="0.25">
      <c r="A106" s="9" t="s">
        <v>807</v>
      </c>
      <c r="B106" s="123" t="s">
        <v>52</v>
      </c>
      <c r="C106" s="123" t="s">
        <v>808</v>
      </c>
      <c r="D106" s="123" t="s">
        <v>277</v>
      </c>
      <c r="E106" s="10" t="s">
        <v>44</v>
      </c>
      <c r="F106" s="9" t="s">
        <v>1530</v>
      </c>
      <c r="G106" s="9" t="s">
        <v>1531</v>
      </c>
      <c r="H106" s="9" t="s">
        <v>1532</v>
      </c>
      <c r="I106" s="9" t="s">
        <v>509</v>
      </c>
      <c r="J106" s="9" t="s">
        <v>2272</v>
      </c>
    </row>
    <row r="107" spans="1:10" s="115" customFormat="1" ht="24" customHeight="1" x14ac:dyDescent="0.25">
      <c r="A107" s="9" t="s">
        <v>985</v>
      </c>
      <c r="B107" s="123" t="s">
        <v>52</v>
      </c>
      <c r="C107" s="123" t="s">
        <v>986</v>
      </c>
      <c r="D107" s="123" t="s">
        <v>222</v>
      </c>
      <c r="E107" s="10" t="s">
        <v>46</v>
      </c>
      <c r="F107" s="9" t="s">
        <v>1533</v>
      </c>
      <c r="G107" s="9" t="s">
        <v>1534</v>
      </c>
      <c r="H107" s="9" t="s">
        <v>1535</v>
      </c>
      <c r="I107" s="9" t="s">
        <v>509</v>
      </c>
      <c r="J107" s="9" t="s">
        <v>2273</v>
      </c>
    </row>
    <row r="108" spans="1:10" s="115" customFormat="1" ht="24" customHeight="1" x14ac:dyDescent="0.25">
      <c r="A108" s="9" t="s">
        <v>795</v>
      </c>
      <c r="B108" s="123" t="s">
        <v>52</v>
      </c>
      <c r="C108" s="123" t="s">
        <v>796</v>
      </c>
      <c r="D108" s="123" t="s">
        <v>277</v>
      </c>
      <c r="E108" s="10" t="s">
        <v>58</v>
      </c>
      <c r="F108" s="9" t="s">
        <v>1536</v>
      </c>
      <c r="G108" s="9" t="s">
        <v>1379</v>
      </c>
      <c r="H108" s="9" t="s">
        <v>1537</v>
      </c>
      <c r="I108" s="9" t="s">
        <v>509</v>
      </c>
      <c r="J108" s="9" t="s">
        <v>2274</v>
      </c>
    </row>
    <row r="109" spans="1:10" s="115" customFormat="1" ht="24" customHeight="1" x14ac:dyDescent="0.25">
      <c r="A109" s="9" t="s">
        <v>777</v>
      </c>
      <c r="B109" s="123" t="s">
        <v>40</v>
      </c>
      <c r="C109" s="123" t="s">
        <v>778</v>
      </c>
      <c r="D109" s="123" t="s">
        <v>1062</v>
      </c>
      <c r="E109" s="10" t="s">
        <v>46</v>
      </c>
      <c r="F109" s="9" t="s">
        <v>518</v>
      </c>
      <c r="G109" s="9" t="s">
        <v>1538</v>
      </c>
      <c r="H109" s="9" t="s">
        <v>1538</v>
      </c>
      <c r="I109" s="9" t="s">
        <v>507</v>
      </c>
      <c r="J109" s="9" t="s">
        <v>2275</v>
      </c>
    </row>
    <row r="110" spans="1:10" s="115" customFormat="1" ht="24" customHeight="1" x14ac:dyDescent="0.25">
      <c r="A110" s="9" t="s">
        <v>844</v>
      </c>
      <c r="B110" s="123" t="s">
        <v>52</v>
      </c>
      <c r="C110" s="123" t="s">
        <v>845</v>
      </c>
      <c r="D110" s="123" t="s">
        <v>303</v>
      </c>
      <c r="E110" s="10" t="s">
        <v>46</v>
      </c>
      <c r="F110" s="9" t="s">
        <v>550</v>
      </c>
      <c r="G110" s="9" t="s">
        <v>1539</v>
      </c>
      <c r="H110" s="9" t="s">
        <v>1540</v>
      </c>
      <c r="I110" s="9" t="s">
        <v>527</v>
      </c>
      <c r="J110" s="9" t="s">
        <v>2276</v>
      </c>
    </row>
    <row r="111" spans="1:10" s="115" customFormat="1" ht="36" customHeight="1" x14ac:dyDescent="0.25">
      <c r="A111" s="9" t="s">
        <v>91</v>
      </c>
      <c r="B111" s="123" t="s">
        <v>52</v>
      </c>
      <c r="C111" s="123" t="s">
        <v>92</v>
      </c>
      <c r="D111" s="123" t="s">
        <v>303</v>
      </c>
      <c r="E111" s="10" t="s">
        <v>46</v>
      </c>
      <c r="F111" s="9" t="s">
        <v>539</v>
      </c>
      <c r="G111" s="9" t="s">
        <v>1541</v>
      </c>
      <c r="H111" s="9" t="s">
        <v>1542</v>
      </c>
      <c r="I111" s="9" t="s">
        <v>527</v>
      </c>
      <c r="J111" s="9" t="s">
        <v>2277</v>
      </c>
    </row>
    <row r="112" spans="1:10" s="115" customFormat="1" ht="36" customHeight="1" x14ac:dyDescent="0.25">
      <c r="A112" s="9" t="s">
        <v>1016</v>
      </c>
      <c r="B112" s="123" t="s">
        <v>52</v>
      </c>
      <c r="C112" s="123" t="s">
        <v>1017</v>
      </c>
      <c r="D112" s="123" t="s">
        <v>222</v>
      </c>
      <c r="E112" s="10" t="s">
        <v>46</v>
      </c>
      <c r="F112" s="9" t="s">
        <v>531</v>
      </c>
      <c r="G112" s="9" t="s">
        <v>1543</v>
      </c>
      <c r="H112" s="9" t="s">
        <v>1544</v>
      </c>
      <c r="I112" s="9" t="s">
        <v>527</v>
      </c>
      <c r="J112" s="9" t="s">
        <v>2278</v>
      </c>
    </row>
    <row r="113" spans="1:10" s="115" customFormat="1" ht="36" customHeight="1" x14ac:dyDescent="0.25">
      <c r="A113" s="9" t="s">
        <v>856</v>
      </c>
      <c r="B113" s="123" t="s">
        <v>52</v>
      </c>
      <c r="C113" s="123" t="s">
        <v>857</v>
      </c>
      <c r="D113" s="123" t="s">
        <v>303</v>
      </c>
      <c r="E113" s="10" t="s">
        <v>46</v>
      </c>
      <c r="F113" s="9" t="s">
        <v>550</v>
      </c>
      <c r="G113" s="9" t="s">
        <v>1545</v>
      </c>
      <c r="H113" s="9" t="s">
        <v>1546</v>
      </c>
      <c r="I113" s="9" t="s">
        <v>527</v>
      </c>
      <c r="J113" s="9" t="s">
        <v>2279</v>
      </c>
    </row>
    <row r="114" spans="1:10" s="115" customFormat="1" ht="36" customHeight="1" x14ac:dyDescent="0.25">
      <c r="A114" s="9" t="s">
        <v>133</v>
      </c>
      <c r="B114" s="123" t="s">
        <v>52</v>
      </c>
      <c r="C114" s="123" t="s">
        <v>134</v>
      </c>
      <c r="D114" s="123" t="s">
        <v>303</v>
      </c>
      <c r="E114" s="10" t="s">
        <v>45</v>
      </c>
      <c r="F114" s="9" t="s">
        <v>1547</v>
      </c>
      <c r="G114" s="9" t="s">
        <v>1548</v>
      </c>
      <c r="H114" s="9" t="s">
        <v>1549</v>
      </c>
      <c r="I114" s="9" t="s">
        <v>527</v>
      </c>
      <c r="J114" s="9" t="s">
        <v>2280</v>
      </c>
    </row>
    <row r="115" spans="1:10" s="115" customFormat="1" ht="36" customHeight="1" x14ac:dyDescent="0.25">
      <c r="A115" s="9" t="s">
        <v>850</v>
      </c>
      <c r="B115" s="123" t="s">
        <v>52</v>
      </c>
      <c r="C115" s="123" t="s">
        <v>851</v>
      </c>
      <c r="D115" s="123" t="s">
        <v>303</v>
      </c>
      <c r="E115" s="10" t="s">
        <v>46</v>
      </c>
      <c r="F115" s="9" t="s">
        <v>532</v>
      </c>
      <c r="G115" s="9" t="s">
        <v>1550</v>
      </c>
      <c r="H115" s="9" t="s">
        <v>1551</v>
      </c>
      <c r="I115" s="9" t="s">
        <v>529</v>
      </c>
      <c r="J115" s="9" t="s">
        <v>2281</v>
      </c>
    </row>
    <row r="116" spans="1:10" s="115" customFormat="1" ht="36" customHeight="1" x14ac:dyDescent="0.25">
      <c r="A116" s="9" t="s">
        <v>182</v>
      </c>
      <c r="B116" s="123" t="s">
        <v>52</v>
      </c>
      <c r="C116" s="123" t="s">
        <v>183</v>
      </c>
      <c r="D116" s="123" t="s">
        <v>222</v>
      </c>
      <c r="E116" s="10" t="s">
        <v>46</v>
      </c>
      <c r="F116" s="9" t="s">
        <v>1625</v>
      </c>
      <c r="G116" s="9" t="s">
        <v>1467</v>
      </c>
      <c r="H116" s="9" t="s">
        <v>2056</v>
      </c>
      <c r="I116" s="9" t="s">
        <v>529</v>
      </c>
      <c r="J116" s="9" t="s">
        <v>2282</v>
      </c>
    </row>
    <row r="117" spans="1:10" s="115" customFormat="1" ht="36" customHeight="1" x14ac:dyDescent="0.25">
      <c r="A117" s="9" t="s">
        <v>139</v>
      </c>
      <c r="B117" s="123" t="s">
        <v>52</v>
      </c>
      <c r="C117" s="123" t="s">
        <v>140</v>
      </c>
      <c r="D117" s="123" t="s">
        <v>303</v>
      </c>
      <c r="E117" s="10" t="s">
        <v>46</v>
      </c>
      <c r="F117" s="9" t="s">
        <v>538</v>
      </c>
      <c r="G117" s="9" t="s">
        <v>1416</v>
      </c>
      <c r="H117" s="9" t="s">
        <v>1552</v>
      </c>
      <c r="I117" s="9" t="s">
        <v>529</v>
      </c>
      <c r="J117" s="9" t="s">
        <v>2283</v>
      </c>
    </row>
    <row r="118" spans="1:10" s="115" customFormat="1" ht="24" customHeight="1" x14ac:dyDescent="0.25">
      <c r="A118" s="9" t="s">
        <v>29</v>
      </c>
      <c r="B118" s="123" t="s">
        <v>40</v>
      </c>
      <c r="C118" s="123" t="s">
        <v>175</v>
      </c>
      <c r="D118" s="123" t="s">
        <v>236</v>
      </c>
      <c r="E118" s="10" t="s">
        <v>42</v>
      </c>
      <c r="F118" s="9" t="s">
        <v>1584</v>
      </c>
      <c r="G118" s="9" t="s">
        <v>1495</v>
      </c>
      <c r="H118" s="9" t="s">
        <v>2057</v>
      </c>
      <c r="I118" s="9" t="s">
        <v>505</v>
      </c>
      <c r="J118" s="9" t="s">
        <v>2284</v>
      </c>
    </row>
    <row r="119" spans="1:10" s="115" customFormat="1" ht="36" customHeight="1" x14ac:dyDescent="0.25">
      <c r="A119" s="9" t="s">
        <v>155</v>
      </c>
      <c r="B119" s="123" t="s">
        <v>52</v>
      </c>
      <c r="C119" s="123" t="s">
        <v>156</v>
      </c>
      <c r="D119" s="123" t="s">
        <v>303</v>
      </c>
      <c r="E119" s="10" t="s">
        <v>45</v>
      </c>
      <c r="F119" s="9" t="s">
        <v>1553</v>
      </c>
      <c r="G119" s="9" t="s">
        <v>1554</v>
      </c>
      <c r="H119" s="9" t="s">
        <v>1555</v>
      </c>
      <c r="I119" s="9" t="s">
        <v>505</v>
      </c>
      <c r="J119" s="9" t="s">
        <v>2058</v>
      </c>
    </row>
    <row r="120" spans="1:10" s="115" customFormat="1" ht="24" customHeight="1" x14ac:dyDescent="0.25">
      <c r="A120" s="9" t="s">
        <v>854</v>
      </c>
      <c r="B120" s="123" t="s">
        <v>40</v>
      </c>
      <c r="C120" s="123" t="s">
        <v>855</v>
      </c>
      <c r="D120" s="123" t="s">
        <v>303</v>
      </c>
      <c r="E120" s="10" t="s">
        <v>768</v>
      </c>
      <c r="F120" s="9" t="s">
        <v>550</v>
      </c>
      <c r="G120" s="9" t="s">
        <v>1556</v>
      </c>
      <c r="H120" s="9" t="s">
        <v>1557</v>
      </c>
      <c r="I120" s="9" t="s">
        <v>505</v>
      </c>
      <c r="J120" s="9" t="s">
        <v>2059</v>
      </c>
    </row>
    <row r="121" spans="1:10" s="115" customFormat="1" ht="48" customHeight="1" x14ac:dyDescent="0.25">
      <c r="A121" s="9" t="s">
        <v>159</v>
      </c>
      <c r="B121" s="123" t="s">
        <v>52</v>
      </c>
      <c r="C121" s="123" t="s">
        <v>160</v>
      </c>
      <c r="D121" s="123" t="s">
        <v>303</v>
      </c>
      <c r="E121" s="10" t="s">
        <v>46</v>
      </c>
      <c r="F121" s="9" t="s">
        <v>1558</v>
      </c>
      <c r="G121" s="9" t="s">
        <v>1559</v>
      </c>
      <c r="H121" s="9" t="s">
        <v>1560</v>
      </c>
      <c r="I121" s="9" t="s">
        <v>505</v>
      </c>
      <c r="J121" s="9" t="s">
        <v>2285</v>
      </c>
    </row>
    <row r="122" spans="1:10" s="115" customFormat="1" ht="24" customHeight="1" x14ac:dyDescent="0.25">
      <c r="A122" s="9" t="s">
        <v>181</v>
      </c>
      <c r="B122" s="123" t="s">
        <v>52</v>
      </c>
      <c r="C122" s="123" t="s">
        <v>988</v>
      </c>
      <c r="D122" s="123" t="s">
        <v>222</v>
      </c>
      <c r="E122" s="10" t="s">
        <v>46</v>
      </c>
      <c r="F122" s="9" t="s">
        <v>534</v>
      </c>
      <c r="G122" s="9" t="s">
        <v>1561</v>
      </c>
      <c r="H122" s="9" t="s">
        <v>1562</v>
      </c>
      <c r="I122" s="9" t="s">
        <v>530</v>
      </c>
      <c r="J122" s="9" t="s">
        <v>2286</v>
      </c>
    </row>
    <row r="123" spans="1:10" s="115" customFormat="1" ht="24" customHeight="1" x14ac:dyDescent="0.25">
      <c r="A123" s="9" t="s">
        <v>802</v>
      </c>
      <c r="B123" s="123" t="s">
        <v>52</v>
      </c>
      <c r="C123" s="123" t="s">
        <v>803</v>
      </c>
      <c r="D123" s="123" t="s">
        <v>277</v>
      </c>
      <c r="E123" s="10" t="s">
        <v>44</v>
      </c>
      <c r="F123" s="9" t="s">
        <v>1564</v>
      </c>
      <c r="G123" s="9" t="s">
        <v>1565</v>
      </c>
      <c r="H123" s="9" t="s">
        <v>1566</v>
      </c>
      <c r="I123" s="9" t="s">
        <v>530</v>
      </c>
      <c r="J123" s="9" t="s">
        <v>2060</v>
      </c>
    </row>
    <row r="124" spans="1:10" s="115" customFormat="1" ht="24" customHeight="1" x14ac:dyDescent="0.25">
      <c r="A124" s="9" t="s">
        <v>771</v>
      </c>
      <c r="B124" s="123" t="s">
        <v>40</v>
      </c>
      <c r="C124" s="123" t="s">
        <v>772</v>
      </c>
      <c r="D124" s="123">
        <v>183</v>
      </c>
      <c r="E124" s="10" t="s">
        <v>44</v>
      </c>
      <c r="F124" s="9" t="s">
        <v>1567</v>
      </c>
      <c r="G124" s="9" t="s">
        <v>1383</v>
      </c>
      <c r="H124" s="9" t="s">
        <v>1568</v>
      </c>
      <c r="I124" s="9" t="s">
        <v>530</v>
      </c>
      <c r="J124" s="9" t="s">
        <v>2287</v>
      </c>
    </row>
    <row r="125" spans="1:10" s="115" customFormat="1" ht="36" customHeight="1" x14ac:dyDescent="0.25">
      <c r="A125" s="9" t="s">
        <v>852</v>
      </c>
      <c r="B125" s="123" t="s">
        <v>52</v>
      </c>
      <c r="C125" s="123" t="s">
        <v>853</v>
      </c>
      <c r="D125" s="123" t="s">
        <v>303</v>
      </c>
      <c r="E125" s="10" t="s">
        <v>46</v>
      </c>
      <c r="F125" s="9" t="s">
        <v>550</v>
      </c>
      <c r="G125" s="9" t="s">
        <v>1569</v>
      </c>
      <c r="H125" s="9" t="s">
        <v>1570</v>
      </c>
      <c r="I125" s="9" t="s">
        <v>530</v>
      </c>
      <c r="J125" s="9" t="s">
        <v>2061</v>
      </c>
    </row>
    <row r="126" spans="1:10" s="115" customFormat="1" ht="48" customHeight="1" x14ac:dyDescent="0.25">
      <c r="A126" s="9" t="s">
        <v>186</v>
      </c>
      <c r="B126" s="123" t="s">
        <v>40</v>
      </c>
      <c r="C126" s="123" t="s">
        <v>187</v>
      </c>
      <c r="D126" s="123">
        <v>185</v>
      </c>
      <c r="E126" s="10" t="s">
        <v>188</v>
      </c>
      <c r="F126" s="9" t="s">
        <v>745</v>
      </c>
      <c r="G126" s="9" t="s">
        <v>1589</v>
      </c>
      <c r="H126" s="9" t="s">
        <v>2062</v>
      </c>
      <c r="I126" s="9" t="s">
        <v>506</v>
      </c>
      <c r="J126" s="9" t="s">
        <v>2063</v>
      </c>
    </row>
    <row r="127" spans="1:10" s="115" customFormat="1" ht="48" customHeight="1" x14ac:dyDescent="0.25">
      <c r="A127" s="9" t="s">
        <v>147</v>
      </c>
      <c r="B127" s="123" t="s">
        <v>52</v>
      </c>
      <c r="C127" s="123" t="s">
        <v>148</v>
      </c>
      <c r="D127" s="123" t="s">
        <v>303</v>
      </c>
      <c r="E127" s="10" t="s">
        <v>46</v>
      </c>
      <c r="F127" s="9" t="s">
        <v>1571</v>
      </c>
      <c r="G127" s="9" t="s">
        <v>1572</v>
      </c>
      <c r="H127" s="9" t="s">
        <v>1573</v>
      </c>
      <c r="I127" s="9" t="s">
        <v>506</v>
      </c>
      <c r="J127" s="9" t="s">
        <v>2288</v>
      </c>
    </row>
    <row r="128" spans="1:10" s="115" customFormat="1" ht="36" customHeight="1" x14ac:dyDescent="0.25">
      <c r="A128" s="9" t="s">
        <v>974</v>
      </c>
      <c r="B128" s="123" t="s">
        <v>52</v>
      </c>
      <c r="C128" s="123" t="s">
        <v>975</v>
      </c>
      <c r="D128" s="123" t="s">
        <v>222</v>
      </c>
      <c r="E128" s="10" t="s">
        <v>46</v>
      </c>
      <c r="F128" s="9" t="s">
        <v>520</v>
      </c>
      <c r="G128" s="9" t="s">
        <v>1575</v>
      </c>
      <c r="H128" s="9" t="s">
        <v>1576</v>
      </c>
      <c r="I128" s="9" t="s">
        <v>506</v>
      </c>
      <c r="J128" s="9" t="s">
        <v>1574</v>
      </c>
    </row>
    <row r="129" spans="1:10" s="115" customFormat="1" ht="36" customHeight="1" x14ac:dyDescent="0.25">
      <c r="A129" s="9" t="s">
        <v>86</v>
      </c>
      <c r="B129" s="123" t="s">
        <v>52</v>
      </c>
      <c r="C129" s="123" t="s">
        <v>87</v>
      </c>
      <c r="D129" s="123" t="s">
        <v>303</v>
      </c>
      <c r="E129" s="10" t="s">
        <v>46</v>
      </c>
      <c r="F129" s="9" t="s">
        <v>550</v>
      </c>
      <c r="G129" s="9" t="s">
        <v>1578</v>
      </c>
      <c r="H129" s="9" t="s">
        <v>1579</v>
      </c>
      <c r="I129" s="9" t="s">
        <v>506</v>
      </c>
      <c r="J129" s="9" t="s">
        <v>1577</v>
      </c>
    </row>
    <row r="130" spans="1:10" s="115" customFormat="1" ht="24" customHeight="1" x14ac:dyDescent="0.25">
      <c r="A130" s="9" t="s">
        <v>846</v>
      </c>
      <c r="B130" s="123" t="s">
        <v>52</v>
      </c>
      <c r="C130" s="123" t="s">
        <v>847</v>
      </c>
      <c r="D130" s="123" t="s">
        <v>303</v>
      </c>
      <c r="E130" s="10" t="s">
        <v>46</v>
      </c>
      <c r="F130" s="9" t="s">
        <v>550</v>
      </c>
      <c r="G130" s="9" t="s">
        <v>1580</v>
      </c>
      <c r="H130" s="9" t="s">
        <v>1581</v>
      </c>
      <c r="I130" s="9" t="s">
        <v>533</v>
      </c>
      <c r="J130" s="9" t="s">
        <v>746</v>
      </c>
    </row>
    <row r="131" spans="1:10" s="115" customFormat="1" ht="36" customHeight="1" x14ac:dyDescent="0.25">
      <c r="A131" s="9" t="s">
        <v>971</v>
      </c>
      <c r="B131" s="123" t="s">
        <v>52</v>
      </c>
      <c r="C131" s="123" t="s">
        <v>972</v>
      </c>
      <c r="D131" s="123" t="s">
        <v>222</v>
      </c>
      <c r="E131" s="10" t="s">
        <v>46</v>
      </c>
      <c r="F131" s="9" t="s">
        <v>534</v>
      </c>
      <c r="G131" s="9" t="s">
        <v>1582</v>
      </c>
      <c r="H131" s="9" t="s">
        <v>1583</v>
      </c>
      <c r="I131" s="9" t="s">
        <v>533</v>
      </c>
      <c r="J131" s="9" t="s">
        <v>2289</v>
      </c>
    </row>
    <row r="132" spans="1:10" s="115" customFormat="1" ht="48" customHeight="1" x14ac:dyDescent="0.25">
      <c r="A132" s="9" t="s">
        <v>151</v>
      </c>
      <c r="B132" s="123" t="s">
        <v>52</v>
      </c>
      <c r="C132" s="123" t="s">
        <v>152</v>
      </c>
      <c r="D132" s="123" t="s">
        <v>303</v>
      </c>
      <c r="E132" s="10" t="s">
        <v>46</v>
      </c>
      <c r="F132" s="9" t="s">
        <v>1584</v>
      </c>
      <c r="G132" s="9" t="s">
        <v>1585</v>
      </c>
      <c r="H132" s="9" t="s">
        <v>1586</v>
      </c>
      <c r="I132" s="9" t="s">
        <v>533</v>
      </c>
      <c r="J132" s="9" t="s">
        <v>2290</v>
      </c>
    </row>
    <row r="133" spans="1:10" s="115" customFormat="1" ht="48" customHeight="1" x14ac:dyDescent="0.25">
      <c r="A133" s="9" t="s">
        <v>163</v>
      </c>
      <c r="B133" s="123" t="s">
        <v>52</v>
      </c>
      <c r="C133" s="123" t="s">
        <v>164</v>
      </c>
      <c r="D133" s="123" t="s">
        <v>303</v>
      </c>
      <c r="E133" s="10" t="s">
        <v>46</v>
      </c>
      <c r="F133" s="9" t="s">
        <v>1558</v>
      </c>
      <c r="G133" s="9" t="s">
        <v>1587</v>
      </c>
      <c r="H133" s="9" t="s">
        <v>1588</v>
      </c>
      <c r="I133" s="9" t="s">
        <v>533</v>
      </c>
      <c r="J133" s="9" t="s">
        <v>2064</v>
      </c>
    </row>
    <row r="134" spans="1:10" s="115" customFormat="1" ht="36" customHeight="1" x14ac:dyDescent="0.25">
      <c r="A134" s="9" t="s">
        <v>814</v>
      </c>
      <c r="B134" s="123" t="s">
        <v>52</v>
      </c>
      <c r="C134" s="123" t="s">
        <v>815</v>
      </c>
      <c r="D134" s="123" t="s">
        <v>223</v>
      </c>
      <c r="E134" s="10" t="s">
        <v>44</v>
      </c>
      <c r="F134" s="9" t="s">
        <v>1590</v>
      </c>
      <c r="G134" s="9" t="s">
        <v>712</v>
      </c>
      <c r="H134" s="9" t="s">
        <v>1591</v>
      </c>
      <c r="I134" s="9" t="s">
        <v>535</v>
      </c>
      <c r="J134" s="9" t="s">
        <v>2291</v>
      </c>
    </row>
    <row r="135" spans="1:10" s="115" customFormat="1" ht="24" customHeight="1" x14ac:dyDescent="0.25">
      <c r="A135" s="9" t="s">
        <v>1003</v>
      </c>
      <c r="B135" s="123" t="s">
        <v>40</v>
      </c>
      <c r="C135" s="123" t="s">
        <v>1004</v>
      </c>
      <c r="D135" s="123" t="s">
        <v>236</v>
      </c>
      <c r="E135" s="10" t="s">
        <v>45</v>
      </c>
      <c r="F135" s="9" t="s">
        <v>1451</v>
      </c>
      <c r="G135" s="9" t="s">
        <v>1375</v>
      </c>
      <c r="H135" s="9" t="s">
        <v>1376</v>
      </c>
      <c r="I135" s="9" t="s">
        <v>535</v>
      </c>
      <c r="J135" s="9" t="s">
        <v>2065</v>
      </c>
    </row>
    <row r="136" spans="1:10" s="115" customFormat="1" ht="48" customHeight="1" x14ac:dyDescent="0.25">
      <c r="A136" s="9" t="s">
        <v>149</v>
      </c>
      <c r="B136" s="123" t="s">
        <v>52</v>
      </c>
      <c r="C136" s="123" t="s">
        <v>150</v>
      </c>
      <c r="D136" s="123" t="s">
        <v>303</v>
      </c>
      <c r="E136" s="10" t="s">
        <v>46</v>
      </c>
      <c r="F136" s="9" t="s">
        <v>541</v>
      </c>
      <c r="G136" s="9" t="s">
        <v>1593</v>
      </c>
      <c r="H136" s="9" t="s">
        <v>1594</v>
      </c>
      <c r="I136" s="9" t="s">
        <v>535</v>
      </c>
      <c r="J136" s="9" t="s">
        <v>2066</v>
      </c>
    </row>
    <row r="137" spans="1:10" s="115" customFormat="1" ht="36" customHeight="1" x14ac:dyDescent="0.25">
      <c r="A137" s="9" t="s">
        <v>1780</v>
      </c>
      <c r="B137" s="123" t="s">
        <v>40</v>
      </c>
      <c r="C137" s="123" t="s">
        <v>1781</v>
      </c>
      <c r="D137" s="123">
        <v>106</v>
      </c>
      <c r="E137" s="10" t="s">
        <v>178</v>
      </c>
      <c r="F137" s="9" t="s">
        <v>518</v>
      </c>
      <c r="G137" s="9" t="s">
        <v>2067</v>
      </c>
      <c r="H137" s="9" t="s">
        <v>2067</v>
      </c>
      <c r="I137" s="9" t="s">
        <v>535</v>
      </c>
      <c r="J137" s="9" t="s">
        <v>2068</v>
      </c>
    </row>
    <row r="138" spans="1:10" s="115" customFormat="1" ht="48" customHeight="1" x14ac:dyDescent="0.25">
      <c r="A138" s="9" t="s">
        <v>917</v>
      </c>
      <c r="B138" s="123" t="s">
        <v>52</v>
      </c>
      <c r="C138" s="123" t="s">
        <v>918</v>
      </c>
      <c r="D138" s="123" t="s">
        <v>303</v>
      </c>
      <c r="E138" s="10" t="s">
        <v>46</v>
      </c>
      <c r="F138" s="9" t="s">
        <v>1595</v>
      </c>
      <c r="G138" s="9" t="s">
        <v>739</v>
      </c>
      <c r="H138" s="9" t="s">
        <v>1596</v>
      </c>
      <c r="I138" s="9" t="s">
        <v>535</v>
      </c>
      <c r="J138" s="9" t="s">
        <v>2069</v>
      </c>
    </row>
    <row r="139" spans="1:10" s="115" customFormat="1" ht="36" customHeight="1" x14ac:dyDescent="0.25">
      <c r="A139" s="9" t="s">
        <v>1029</v>
      </c>
      <c r="B139" s="123" t="s">
        <v>52</v>
      </c>
      <c r="C139" s="123" t="s">
        <v>1030</v>
      </c>
      <c r="D139" s="123" t="s">
        <v>222</v>
      </c>
      <c r="E139" s="10" t="s">
        <v>46</v>
      </c>
      <c r="F139" s="9" t="s">
        <v>548</v>
      </c>
      <c r="G139" s="9" t="s">
        <v>1597</v>
      </c>
      <c r="H139" s="9" t="s">
        <v>1598</v>
      </c>
      <c r="I139" s="9" t="s">
        <v>535</v>
      </c>
      <c r="J139" s="9" t="s">
        <v>2070</v>
      </c>
    </row>
    <row r="140" spans="1:10" s="115" customFormat="1" ht="36" customHeight="1" x14ac:dyDescent="0.25">
      <c r="A140" s="9" t="s">
        <v>117</v>
      </c>
      <c r="B140" s="123" t="s">
        <v>52</v>
      </c>
      <c r="C140" s="123" t="s">
        <v>118</v>
      </c>
      <c r="D140" s="123" t="s">
        <v>303</v>
      </c>
      <c r="E140" s="10" t="s">
        <v>46</v>
      </c>
      <c r="F140" s="9" t="s">
        <v>548</v>
      </c>
      <c r="G140" s="9" t="s">
        <v>1599</v>
      </c>
      <c r="H140" s="9" t="s">
        <v>1600</v>
      </c>
      <c r="I140" s="9" t="s">
        <v>535</v>
      </c>
      <c r="J140" s="9" t="s">
        <v>2071</v>
      </c>
    </row>
    <row r="141" spans="1:10" s="115" customFormat="1" ht="36" customHeight="1" x14ac:dyDescent="0.25">
      <c r="A141" s="9" t="s">
        <v>184</v>
      </c>
      <c r="B141" s="123" t="s">
        <v>52</v>
      </c>
      <c r="C141" s="123" t="s">
        <v>185</v>
      </c>
      <c r="D141" s="123" t="s">
        <v>470</v>
      </c>
      <c r="E141" s="10" t="s">
        <v>46</v>
      </c>
      <c r="F141" s="9" t="s">
        <v>518</v>
      </c>
      <c r="G141" s="9" t="s">
        <v>1496</v>
      </c>
      <c r="H141" s="9" t="s">
        <v>1496</v>
      </c>
      <c r="I141" s="9" t="s">
        <v>537</v>
      </c>
      <c r="J141" s="9" t="s">
        <v>2292</v>
      </c>
    </row>
    <row r="142" spans="1:10" s="115" customFormat="1" ht="60" customHeight="1" x14ac:dyDescent="0.25">
      <c r="A142" s="9" t="s">
        <v>900</v>
      </c>
      <c r="B142" s="123" t="s">
        <v>52</v>
      </c>
      <c r="C142" s="123" t="s">
        <v>901</v>
      </c>
      <c r="D142" s="123" t="s">
        <v>303</v>
      </c>
      <c r="E142" s="10" t="s">
        <v>46</v>
      </c>
      <c r="F142" s="9" t="s">
        <v>745</v>
      </c>
      <c r="G142" s="9" t="s">
        <v>1601</v>
      </c>
      <c r="H142" s="9" t="s">
        <v>1602</v>
      </c>
      <c r="I142" s="9" t="s">
        <v>537</v>
      </c>
      <c r="J142" s="9" t="s">
        <v>2072</v>
      </c>
    </row>
    <row r="143" spans="1:10" s="115" customFormat="1" ht="48" customHeight="1" x14ac:dyDescent="0.25">
      <c r="A143" s="9" t="s">
        <v>153</v>
      </c>
      <c r="B143" s="123" t="s">
        <v>52</v>
      </c>
      <c r="C143" s="123" t="s">
        <v>154</v>
      </c>
      <c r="D143" s="123" t="s">
        <v>303</v>
      </c>
      <c r="E143" s="10" t="s">
        <v>46</v>
      </c>
      <c r="F143" s="9" t="s">
        <v>534</v>
      </c>
      <c r="G143" s="9" t="s">
        <v>1604</v>
      </c>
      <c r="H143" s="9" t="s">
        <v>1605</v>
      </c>
      <c r="I143" s="9" t="s">
        <v>537</v>
      </c>
      <c r="J143" s="9" t="s">
        <v>1603</v>
      </c>
    </row>
    <row r="144" spans="1:10" s="115" customFormat="1" ht="36" customHeight="1" x14ac:dyDescent="0.25">
      <c r="A144" s="9" t="s">
        <v>167</v>
      </c>
      <c r="B144" s="123" t="s">
        <v>52</v>
      </c>
      <c r="C144" s="123" t="s">
        <v>168</v>
      </c>
      <c r="D144" s="123" t="s">
        <v>222</v>
      </c>
      <c r="E144" s="10" t="s">
        <v>46</v>
      </c>
      <c r="F144" s="9" t="s">
        <v>520</v>
      </c>
      <c r="G144" s="9" t="s">
        <v>1607</v>
      </c>
      <c r="H144" s="9" t="s">
        <v>1608</v>
      </c>
      <c r="I144" s="9" t="s">
        <v>537</v>
      </c>
      <c r="J144" s="9" t="s">
        <v>1606</v>
      </c>
    </row>
    <row r="145" spans="1:10" s="115" customFormat="1" ht="48" customHeight="1" x14ac:dyDescent="0.25">
      <c r="A145" s="9" t="s">
        <v>731</v>
      </c>
      <c r="B145" s="123" t="s">
        <v>52</v>
      </c>
      <c r="C145" s="123" t="s">
        <v>732</v>
      </c>
      <c r="D145" s="123" t="s">
        <v>303</v>
      </c>
      <c r="E145" s="10" t="s">
        <v>46</v>
      </c>
      <c r="F145" s="9" t="s">
        <v>518</v>
      </c>
      <c r="G145" s="9" t="s">
        <v>1609</v>
      </c>
      <c r="H145" s="9" t="s">
        <v>1609</v>
      </c>
      <c r="I145" s="9" t="s">
        <v>537</v>
      </c>
      <c r="J145" s="9" t="s">
        <v>747</v>
      </c>
    </row>
    <row r="146" spans="1:10" s="115" customFormat="1" ht="36" customHeight="1" x14ac:dyDescent="0.25">
      <c r="A146" s="9" t="s">
        <v>121</v>
      </c>
      <c r="B146" s="123" t="s">
        <v>52</v>
      </c>
      <c r="C146" s="123" t="s">
        <v>122</v>
      </c>
      <c r="D146" s="123" t="s">
        <v>303</v>
      </c>
      <c r="E146" s="10" t="s">
        <v>46</v>
      </c>
      <c r="F146" s="9" t="s">
        <v>722</v>
      </c>
      <c r="G146" s="9" t="s">
        <v>1611</v>
      </c>
      <c r="H146" s="9" t="s">
        <v>1612</v>
      </c>
      <c r="I146" s="9" t="s">
        <v>537</v>
      </c>
      <c r="J146" s="9" t="s">
        <v>1610</v>
      </c>
    </row>
    <row r="147" spans="1:10" s="115" customFormat="1" ht="60" customHeight="1" x14ac:dyDescent="0.25">
      <c r="A147" s="9" t="s">
        <v>137</v>
      </c>
      <c r="B147" s="123" t="s">
        <v>52</v>
      </c>
      <c r="C147" s="123" t="s">
        <v>138</v>
      </c>
      <c r="D147" s="123" t="s">
        <v>303</v>
      </c>
      <c r="E147" s="10" t="s">
        <v>46</v>
      </c>
      <c r="F147" s="9" t="s">
        <v>541</v>
      </c>
      <c r="G147" s="9" t="s">
        <v>1380</v>
      </c>
      <c r="H147" s="9" t="s">
        <v>1614</v>
      </c>
      <c r="I147" s="9" t="s">
        <v>537</v>
      </c>
      <c r="J147" s="9" t="s">
        <v>1613</v>
      </c>
    </row>
    <row r="148" spans="1:10" s="115" customFormat="1" ht="48" customHeight="1" x14ac:dyDescent="0.25">
      <c r="A148" s="9" t="s">
        <v>141</v>
      </c>
      <c r="B148" s="123" t="s">
        <v>52</v>
      </c>
      <c r="C148" s="123" t="s">
        <v>142</v>
      </c>
      <c r="D148" s="123" t="s">
        <v>303</v>
      </c>
      <c r="E148" s="10" t="s">
        <v>46</v>
      </c>
      <c r="F148" s="9" t="s">
        <v>540</v>
      </c>
      <c r="G148" s="9" t="s">
        <v>1616</v>
      </c>
      <c r="H148" s="9" t="s">
        <v>1617</v>
      </c>
      <c r="I148" s="9" t="s">
        <v>537</v>
      </c>
      <c r="J148" s="9" t="s">
        <v>1615</v>
      </c>
    </row>
    <row r="149" spans="1:10" s="115" customFormat="1" ht="48" customHeight="1" x14ac:dyDescent="0.25">
      <c r="A149" s="9" t="s">
        <v>161</v>
      </c>
      <c r="B149" s="123" t="s">
        <v>52</v>
      </c>
      <c r="C149" s="123" t="s">
        <v>162</v>
      </c>
      <c r="D149" s="123" t="s">
        <v>303</v>
      </c>
      <c r="E149" s="10" t="s">
        <v>46</v>
      </c>
      <c r="F149" s="9" t="s">
        <v>1618</v>
      </c>
      <c r="G149" s="9" t="s">
        <v>1619</v>
      </c>
      <c r="H149" s="9" t="s">
        <v>1620</v>
      </c>
      <c r="I149" s="9" t="s">
        <v>537</v>
      </c>
      <c r="J149" s="9" t="s">
        <v>2293</v>
      </c>
    </row>
    <row r="150" spans="1:10" s="115" customFormat="1" ht="36" customHeight="1" x14ac:dyDescent="0.25">
      <c r="A150" s="9" t="s">
        <v>157</v>
      </c>
      <c r="B150" s="123" t="s">
        <v>52</v>
      </c>
      <c r="C150" s="123" t="s">
        <v>158</v>
      </c>
      <c r="D150" s="123" t="s">
        <v>303</v>
      </c>
      <c r="E150" s="10" t="s">
        <v>45</v>
      </c>
      <c r="F150" s="9" t="s">
        <v>738</v>
      </c>
      <c r="G150" s="9" t="s">
        <v>1622</v>
      </c>
      <c r="H150" s="9" t="s">
        <v>1623</v>
      </c>
      <c r="I150" s="9" t="s">
        <v>537</v>
      </c>
      <c r="J150" s="9" t="s">
        <v>1621</v>
      </c>
    </row>
    <row r="151" spans="1:10" s="115" customFormat="1" ht="48" customHeight="1" x14ac:dyDescent="0.25">
      <c r="A151" s="9" t="s">
        <v>145</v>
      </c>
      <c r="B151" s="123" t="s">
        <v>52</v>
      </c>
      <c r="C151" s="123" t="s">
        <v>146</v>
      </c>
      <c r="D151" s="123" t="s">
        <v>303</v>
      </c>
      <c r="E151" s="10" t="s">
        <v>46</v>
      </c>
      <c r="F151" s="9" t="s">
        <v>1625</v>
      </c>
      <c r="G151" s="9" t="s">
        <v>1626</v>
      </c>
      <c r="H151" s="9" t="s">
        <v>1627</v>
      </c>
      <c r="I151" s="9" t="s">
        <v>537</v>
      </c>
      <c r="J151" s="9" t="s">
        <v>1624</v>
      </c>
    </row>
    <row r="152" spans="1:10" s="115" customFormat="1" ht="36" customHeight="1" x14ac:dyDescent="0.25">
      <c r="A152" s="9" t="s">
        <v>119</v>
      </c>
      <c r="B152" s="123" t="s">
        <v>52</v>
      </c>
      <c r="C152" s="123" t="s">
        <v>120</v>
      </c>
      <c r="D152" s="123" t="s">
        <v>303</v>
      </c>
      <c r="E152" s="10" t="s">
        <v>46</v>
      </c>
      <c r="F152" s="9" t="s">
        <v>540</v>
      </c>
      <c r="G152" s="9" t="s">
        <v>1628</v>
      </c>
      <c r="H152" s="9" t="s">
        <v>1629</v>
      </c>
      <c r="I152" s="9" t="s">
        <v>503</v>
      </c>
      <c r="J152" s="9" t="s">
        <v>748</v>
      </c>
    </row>
    <row r="153" spans="1:10" s="115" customFormat="1" ht="36" customHeight="1" x14ac:dyDescent="0.25">
      <c r="A153" s="9" t="s">
        <v>951</v>
      </c>
      <c r="B153" s="123" t="s">
        <v>52</v>
      </c>
      <c r="C153" s="123" t="s">
        <v>952</v>
      </c>
      <c r="D153" s="123" t="s">
        <v>222</v>
      </c>
      <c r="E153" s="10" t="s">
        <v>46</v>
      </c>
      <c r="F153" s="9" t="s">
        <v>539</v>
      </c>
      <c r="G153" s="9" t="s">
        <v>1631</v>
      </c>
      <c r="H153" s="9" t="s">
        <v>1632</v>
      </c>
      <c r="I153" s="9" t="s">
        <v>503</v>
      </c>
      <c r="J153" s="9" t="s">
        <v>1630</v>
      </c>
    </row>
    <row r="154" spans="1:10" s="115" customFormat="1" ht="48" customHeight="1" x14ac:dyDescent="0.25">
      <c r="A154" s="9" t="s">
        <v>929</v>
      </c>
      <c r="B154" s="123" t="s">
        <v>52</v>
      </c>
      <c r="C154" s="123" t="s">
        <v>930</v>
      </c>
      <c r="D154" s="123" t="s">
        <v>303</v>
      </c>
      <c r="E154" s="10" t="s">
        <v>46</v>
      </c>
      <c r="F154" s="9" t="s">
        <v>1633</v>
      </c>
      <c r="G154" s="9" t="s">
        <v>1634</v>
      </c>
      <c r="H154" s="9" t="s">
        <v>1635</v>
      </c>
      <c r="I154" s="9" t="s">
        <v>503</v>
      </c>
      <c r="J154" s="9" t="s">
        <v>749</v>
      </c>
    </row>
    <row r="155" spans="1:10" s="115" customFormat="1" ht="24" customHeight="1" x14ac:dyDescent="0.25">
      <c r="A155" s="9" t="s">
        <v>59</v>
      </c>
      <c r="B155" s="123" t="s">
        <v>52</v>
      </c>
      <c r="C155" s="123" t="s">
        <v>60</v>
      </c>
      <c r="D155" s="123" t="s">
        <v>277</v>
      </c>
      <c r="E155" s="10" t="s">
        <v>45</v>
      </c>
      <c r="F155" s="9" t="s">
        <v>521</v>
      </c>
      <c r="G155" s="9" t="s">
        <v>1637</v>
      </c>
      <c r="H155" s="9" t="s">
        <v>1638</v>
      </c>
      <c r="I155" s="9" t="s">
        <v>503</v>
      </c>
      <c r="J155" s="9" t="s">
        <v>2294</v>
      </c>
    </row>
    <row r="156" spans="1:10" s="115" customFormat="1" ht="36" customHeight="1" x14ac:dyDescent="0.25">
      <c r="A156" s="9" t="s">
        <v>964</v>
      </c>
      <c r="B156" s="123" t="s">
        <v>52</v>
      </c>
      <c r="C156" s="123" t="s">
        <v>965</v>
      </c>
      <c r="D156" s="123" t="s">
        <v>222</v>
      </c>
      <c r="E156" s="10" t="s">
        <v>45</v>
      </c>
      <c r="F156" s="9" t="s">
        <v>2073</v>
      </c>
      <c r="G156" s="9" t="s">
        <v>1660</v>
      </c>
      <c r="H156" s="9" t="s">
        <v>2074</v>
      </c>
      <c r="I156" s="9" t="s">
        <v>503</v>
      </c>
      <c r="J156" s="9" t="s">
        <v>1636</v>
      </c>
    </row>
    <row r="157" spans="1:10" s="115" customFormat="1" ht="24" customHeight="1" x14ac:dyDescent="0.25">
      <c r="A157" s="9" t="s">
        <v>905</v>
      </c>
      <c r="B157" s="123" t="s">
        <v>52</v>
      </c>
      <c r="C157" s="123" t="s">
        <v>906</v>
      </c>
      <c r="D157" s="123" t="s">
        <v>303</v>
      </c>
      <c r="E157" s="10" t="s">
        <v>45</v>
      </c>
      <c r="F157" s="9" t="s">
        <v>1639</v>
      </c>
      <c r="G157" s="9" t="s">
        <v>1640</v>
      </c>
      <c r="H157" s="9" t="s">
        <v>1641</v>
      </c>
      <c r="I157" s="9" t="s">
        <v>503</v>
      </c>
      <c r="J157" s="9" t="s">
        <v>750</v>
      </c>
    </row>
    <row r="158" spans="1:10" s="115" customFormat="1" ht="36" customHeight="1" x14ac:dyDescent="0.25">
      <c r="A158" s="9" t="s">
        <v>129</v>
      </c>
      <c r="B158" s="123" t="s">
        <v>52</v>
      </c>
      <c r="C158" s="123" t="s">
        <v>130</v>
      </c>
      <c r="D158" s="123" t="s">
        <v>303</v>
      </c>
      <c r="E158" s="10" t="s">
        <v>46</v>
      </c>
      <c r="F158" s="9" t="s">
        <v>520</v>
      </c>
      <c r="G158" s="9" t="s">
        <v>1382</v>
      </c>
      <c r="H158" s="9" t="s">
        <v>1643</v>
      </c>
      <c r="I158" s="9" t="s">
        <v>503</v>
      </c>
      <c r="J158" s="9" t="s">
        <v>2075</v>
      </c>
    </row>
    <row r="159" spans="1:10" s="115" customFormat="1" ht="24" customHeight="1" x14ac:dyDescent="0.25">
      <c r="A159" s="9" t="s">
        <v>1774</v>
      </c>
      <c r="B159" s="123" t="s">
        <v>40</v>
      </c>
      <c r="C159" s="123" t="s">
        <v>1775</v>
      </c>
      <c r="D159" s="123" t="s">
        <v>470</v>
      </c>
      <c r="E159" s="10" t="s">
        <v>768</v>
      </c>
      <c r="F159" s="9" t="s">
        <v>518</v>
      </c>
      <c r="G159" s="9" t="s">
        <v>2076</v>
      </c>
      <c r="H159" s="9" t="s">
        <v>2076</v>
      </c>
      <c r="I159" s="9" t="s">
        <v>503</v>
      </c>
      <c r="J159" s="9" t="s">
        <v>1642</v>
      </c>
    </row>
    <row r="160" spans="1:10" s="115" customFormat="1" ht="24" customHeight="1" x14ac:dyDescent="0.25">
      <c r="A160" s="9" t="s">
        <v>112</v>
      </c>
      <c r="B160" s="123" t="s">
        <v>52</v>
      </c>
      <c r="C160" s="123" t="s">
        <v>113</v>
      </c>
      <c r="D160" s="123" t="s">
        <v>303</v>
      </c>
      <c r="E160" s="10" t="s">
        <v>46</v>
      </c>
      <c r="F160" s="9" t="s">
        <v>518</v>
      </c>
      <c r="G160" s="9" t="s">
        <v>1644</v>
      </c>
      <c r="H160" s="9" t="s">
        <v>1644</v>
      </c>
      <c r="I160" s="9" t="s">
        <v>503</v>
      </c>
      <c r="J160" s="9" t="s">
        <v>542</v>
      </c>
    </row>
    <row r="161" spans="1:10" s="115" customFormat="1" ht="24" customHeight="1" x14ac:dyDescent="0.25">
      <c r="A161" s="9" t="s">
        <v>127</v>
      </c>
      <c r="B161" s="123" t="s">
        <v>52</v>
      </c>
      <c r="C161" s="123" t="s">
        <v>128</v>
      </c>
      <c r="D161" s="123" t="s">
        <v>303</v>
      </c>
      <c r="E161" s="10" t="s">
        <v>46</v>
      </c>
      <c r="F161" s="9" t="s">
        <v>546</v>
      </c>
      <c r="G161" s="9" t="s">
        <v>1646</v>
      </c>
      <c r="H161" s="9" t="s">
        <v>1647</v>
      </c>
      <c r="I161" s="9" t="s">
        <v>503</v>
      </c>
      <c r="J161" s="9" t="s">
        <v>1645</v>
      </c>
    </row>
    <row r="162" spans="1:10" s="115" customFormat="1" ht="36" customHeight="1" x14ac:dyDescent="0.25">
      <c r="A162" s="9" t="s">
        <v>125</v>
      </c>
      <c r="B162" s="123" t="s">
        <v>52</v>
      </c>
      <c r="C162" s="123" t="s">
        <v>126</v>
      </c>
      <c r="D162" s="123" t="s">
        <v>303</v>
      </c>
      <c r="E162" s="10" t="s">
        <v>46</v>
      </c>
      <c r="F162" s="9" t="s">
        <v>1451</v>
      </c>
      <c r="G162" s="9" t="s">
        <v>737</v>
      </c>
      <c r="H162" s="9" t="s">
        <v>1592</v>
      </c>
      <c r="I162" s="9" t="s">
        <v>503</v>
      </c>
      <c r="J162" s="9" t="s">
        <v>544</v>
      </c>
    </row>
    <row r="163" spans="1:10" s="115" customFormat="1" ht="36" customHeight="1" x14ac:dyDescent="0.25">
      <c r="A163" s="9" t="s">
        <v>123</v>
      </c>
      <c r="B163" s="123" t="s">
        <v>52</v>
      </c>
      <c r="C163" s="123" t="s">
        <v>124</v>
      </c>
      <c r="D163" s="123" t="s">
        <v>303</v>
      </c>
      <c r="E163" s="10" t="s">
        <v>46</v>
      </c>
      <c r="F163" s="9" t="s">
        <v>534</v>
      </c>
      <c r="G163" s="9" t="s">
        <v>1648</v>
      </c>
      <c r="H163" s="9" t="s">
        <v>1649</v>
      </c>
      <c r="I163" s="9" t="s">
        <v>503</v>
      </c>
      <c r="J163" s="9" t="s">
        <v>751</v>
      </c>
    </row>
    <row r="164" spans="1:10" s="115" customFormat="1" ht="24" customHeight="1" x14ac:dyDescent="0.25">
      <c r="A164" s="9" t="s">
        <v>982</v>
      </c>
      <c r="B164" s="123" t="s">
        <v>52</v>
      </c>
      <c r="C164" s="123" t="s">
        <v>983</v>
      </c>
      <c r="D164" s="123" t="s">
        <v>222</v>
      </c>
      <c r="E164" s="10" t="s">
        <v>46</v>
      </c>
      <c r="F164" s="9" t="s">
        <v>518</v>
      </c>
      <c r="G164" s="9" t="s">
        <v>1650</v>
      </c>
      <c r="H164" s="9" t="s">
        <v>1650</v>
      </c>
      <c r="I164" s="9" t="s">
        <v>543</v>
      </c>
      <c r="J164" s="9" t="s">
        <v>751</v>
      </c>
    </row>
    <row r="165" spans="1:10" s="115" customFormat="1" ht="60" customHeight="1" x14ac:dyDescent="0.25">
      <c r="A165" s="9" t="s">
        <v>911</v>
      </c>
      <c r="B165" s="123" t="s">
        <v>52</v>
      </c>
      <c r="C165" s="123" t="s">
        <v>912</v>
      </c>
      <c r="D165" s="123" t="s">
        <v>303</v>
      </c>
      <c r="E165" s="10" t="s">
        <v>46</v>
      </c>
      <c r="F165" s="9" t="s">
        <v>550</v>
      </c>
      <c r="G165" s="9" t="s">
        <v>1651</v>
      </c>
      <c r="H165" s="9" t="s">
        <v>1652</v>
      </c>
      <c r="I165" s="9" t="s">
        <v>543</v>
      </c>
      <c r="J165" s="9" t="s">
        <v>545</v>
      </c>
    </row>
    <row r="166" spans="1:10" s="115" customFormat="1" ht="48" customHeight="1" x14ac:dyDescent="0.25">
      <c r="A166" s="9" t="s">
        <v>890</v>
      </c>
      <c r="B166" s="123" t="s">
        <v>52</v>
      </c>
      <c r="C166" s="123" t="s">
        <v>891</v>
      </c>
      <c r="D166" s="123" t="s">
        <v>303</v>
      </c>
      <c r="E166" s="10" t="s">
        <v>46</v>
      </c>
      <c r="F166" s="9" t="s">
        <v>550</v>
      </c>
      <c r="G166" s="9" t="s">
        <v>1653</v>
      </c>
      <c r="H166" s="9" t="s">
        <v>1654</v>
      </c>
      <c r="I166" s="9" t="s">
        <v>543</v>
      </c>
      <c r="J166" s="9" t="s">
        <v>545</v>
      </c>
    </row>
    <row r="167" spans="1:10" s="115" customFormat="1" ht="36" customHeight="1" x14ac:dyDescent="0.25">
      <c r="A167" s="9" t="s">
        <v>115</v>
      </c>
      <c r="B167" s="123" t="s">
        <v>52</v>
      </c>
      <c r="C167" s="123" t="s">
        <v>116</v>
      </c>
      <c r="D167" s="123" t="s">
        <v>303</v>
      </c>
      <c r="E167" s="10" t="s">
        <v>46</v>
      </c>
      <c r="F167" s="9" t="s">
        <v>550</v>
      </c>
      <c r="G167" s="9" t="s">
        <v>1655</v>
      </c>
      <c r="H167" s="9" t="s">
        <v>1656</v>
      </c>
      <c r="I167" s="9" t="s">
        <v>543</v>
      </c>
      <c r="J167" s="9" t="s">
        <v>547</v>
      </c>
    </row>
    <row r="168" spans="1:10" s="115" customFormat="1" ht="24" customHeight="1" x14ac:dyDescent="0.25">
      <c r="A168" s="9" t="s">
        <v>61</v>
      </c>
      <c r="B168" s="123" t="s">
        <v>52</v>
      </c>
      <c r="C168" s="123" t="s">
        <v>62</v>
      </c>
      <c r="D168" s="123" t="s">
        <v>277</v>
      </c>
      <c r="E168" s="10" t="s">
        <v>46</v>
      </c>
      <c r="F168" s="9" t="s">
        <v>551</v>
      </c>
      <c r="G168" s="9" t="s">
        <v>1637</v>
      </c>
      <c r="H168" s="9" t="s">
        <v>1657</v>
      </c>
      <c r="I168" s="9" t="s">
        <v>543</v>
      </c>
      <c r="J168" s="9" t="s">
        <v>547</v>
      </c>
    </row>
    <row r="169" spans="1:10" s="115" customFormat="1" ht="48" customHeight="1" x14ac:dyDescent="0.25">
      <c r="A169" s="9" t="s">
        <v>143</v>
      </c>
      <c r="B169" s="123" t="s">
        <v>52</v>
      </c>
      <c r="C169" s="123" t="s">
        <v>144</v>
      </c>
      <c r="D169" s="123" t="s">
        <v>303</v>
      </c>
      <c r="E169" s="10" t="s">
        <v>46</v>
      </c>
      <c r="F169" s="9" t="s">
        <v>548</v>
      </c>
      <c r="G169" s="9" t="s">
        <v>1658</v>
      </c>
      <c r="H169" s="9" t="s">
        <v>1659</v>
      </c>
      <c r="I169" s="9" t="s">
        <v>543</v>
      </c>
      <c r="J169" s="9" t="s">
        <v>547</v>
      </c>
    </row>
    <row r="170" spans="1:10" s="115" customFormat="1" ht="24" customHeight="1" x14ac:dyDescent="0.25">
      <c r="A170" s="9" t="s">
        <v>1760</v>
      </c>
      <c r="B170" s="123" t="s">
        <v>40</v>
      </c>
      <c r="C170" s="123" t="s">
        <v>1761</v>
      </c>
      <c r="D170" s="123" t="s">
        <v>222</v>
      </c>
      <c r="E170" s="10" t="s">
        <v>768</v>
      </c>
      <c r="F170" s="9" t="s">
        <v>1905</v>
      </c>
      <c r="G170" s="9" t="s">
        <v>2077</v>
      </c>
      <c r="H170" s="9" t="s">
        <v>2078</v>
      </c>
      <c r="I170" s="9" t="s">
        <v>543</v>
      </c>
      <c r="J170" s="9" t="s">
        <v>549</v>
      </c>
    </row>
    <row r="171" spans="1:10" s="115" customFormat="1" ht="36" customHeight="1" x14ac:dyDescent="0.25">
      <c r="A171" s="9" t="s">
        <v>1763</v>
      </c>
      <c r="B171" s="123" t="s">
        <v>52</v>
      </c>
      <c r="C171" s="123" t="s">
        <v>1764</v>
      </c>
      <c r="D171" s="123" t="s">
        <v>222</v>
      </c>
      <c r="E171" s="10" t="s">
        <v>46</v>
      </c>
      <c r="F171" s="9" t="s">
        <v>518</v>
      </c>
      <c r="G171" s="9" t="s">
        <v>2079</v>
      </c>
      <c r="H171" s="9" t="s">
        <v>2079</v>
      </c>
      <c r="I171" s="9" t="s">
        <v>543</v>
      </c>
      <c r="J171" s="9" t="s">
        <v>549</v>
      </c>
    </row>
    <row r="172" spans="1:10" s="115" customFormat="1" ht="24" customHeight="1" x14ac:dyDescent="0.25">
      <c r="A172" s="9" t="s">
        <v>24</v>
      </c>
      <c r="B172" s="123" t="s">
        <v>40</v>
      </c>
      <c r="C172" s="123" t="s">
        <v>1766</v>
      </c>
      <c r="D172" s="123" t="s">
        <v>236</v>
      </c>
      <c r="E172" s="10" t="s">
        <v>42</v>
      </c>
      <c r="F172" s="9" t="s">
        <v>518</v>
      </c>
      <c r="G172" s="9" t="s">
        <v>2080</v>
      </c>
      <c r="H172" s="9" t="s">
        <v>2080</v>
      </c>
      <c r="I172" s="9" t="s">
        <v>543</v>
      </c>
      <c r="J172" s="9" t="s">
        <v>549</v>
      </c>
    </row>
    <row r="173" spans="1:10" s="115" customFormat="1" x14ac:dyDescent="0.25">
      <c r="A173" s="70"/>
      <c r="B173" s="70"/>
      <c r="C173" s="70"/>
      <c r="D173" s="70"/>
      <c r="E173" s="70"/>
      <c r="F173" s="70"/>
      <c r="G173" s="70"/>
      <c r="H173" s="70"/>
      <c r="I173" s="70"/>
      <c r="J173" s="70"/>
    </row>
    <row r="174" spans="1:10" s="115" customFormat="1" x14ac:dyDescent="0.25">
      <c r="A174" s="134"/>
      <c r="B174" s="134"/>
      <c r="C174" s="134"/>
      <c r="D174" s="124"/>
      <c r="E174" s="118"/>
      <c r="F174" s="135" t="s">
        <v>729</v>
      </c>
      <c r="G174" s="134"/>
      <c r="H174" s="136">
        <v>1091076.75</v>
      </c>
      <c r="I174" s="134"/>
      <c r="J174" s="134"/>
    </row>
    <row r="175" spans="1:10" s="115" customFormat="1" x14ac:dyDescent="0.25">
      <c r="A175" s="134"/>
      <c r="B175" s="134"/>
      <c r="C175" s="134"/>
      <c r="D175" s="124"/>
      <c r="E175" s="118"/>
      <c r="F175" s="135" t="s">
        <v>730</v>
      </c>
      <c r="G175" s="134"/>
      <c r="H175" s="136">
        <v>238621.93</v>
      </c>
      <c r="I175" s="134"/>
      <c r="J175" s="134"/>
    </row>
    <row r="176" spans="1:10" s="115" customFormat="1" x14ac:dyDescent="0.25">
      <c r="A176" s="134"/>
      <c r="B176" s="134"/>
      <c r="C176" s="134"/>
      <c r="D176" s="124"/>
      <c r="E176" s="118"/>
      <c r="F176" s="135" t="s">
        <v>32</v>
      </c>
      <c r="G176" s="134"/>
      <c r="H176" s="136">
        <v>1329698.68</v>
      </c>
      <c r="I176" s="134"/>
      <c r="J176" s="134"/>
    </row>
    <row r="177" spans="1:10" s="115" customFormat="1" ht="60" customHeight="1" x14ac:dyDescent="0.25">
      <c r="A177" s="131"/>
      <c r="B177" s="131"/>
      <c r="C177" s="131"/>
      <c r="D177" s="131"/>
      <c r="E177" s="131"/>
      <c r="F177" s="131"/>
      <c r="G177" s="131"/>
      <c r="H177" s="131"/>
      <c r="I177" s="131"/>
      <c r="J177" s="131"/>
    </row>
    <row r="178" spans="1:10" s="115" customFormat="1" ht="69.900000000000006" customHeight="1" x14ac:dyDescent="0.25">
      <c r="A178" s="137" t="s">
        <v>2133</v>
      </c>
      <c r="B178" s="138"/>
      <c r="C178" s="138"/>
      <c r="D178" s="138"/>
      <c r="E178" s="138"/>
      <c r="F178" s="138"/>
      <c r="G178" s="138"/>
      <c r="H178" s="138"/>
      <c r="I178" s="138"/>
      <c r="J178" s="138"/>
    </row>
    <row r="179" spans="1:10" s="68" customFormat="1" ht="31.5" customHeight="1" x14ac:dyDescent="0.25">
      <c r="A179" s="70"/>
      <c r="B179" s="70"/>
      <c r="C179" s="70"/>
      <c r="D179" s="70"/>
      <c r="E179" s="70"/>
      <c r="F179" s="70"/>
      <c r="G179" s="70"/>
      <c r="H179" s="70"/>
      <c r="I179" s="70"/>
      <c r="J179" s="70"/>
    </row>
  </sheetData>
  <mergeCells count="15">
    <mergeCell ref="E1:G1"/>
    <mergeCell ref="H1:J1"/>
    <mergeCell ref="A3:J3"/>
    <mergeCell ref="A174:C174"/>
    <mergeCell ref="F174:G174"/>
    <mergeCell ref="H174:J174"/>
    <mergeCell ref="E2:G2"/>
    <mergeCell ref="H2:J2"/>
    <mergeCell ref="A178:J178"/>
    <mergeCell ref="A175:C175"/>
    <mergeCell ref="F175:G175"/>
    <mergeCell ref="H175:J175"/>
    <mergeCell ref="A176:C176"/>
    <mergeCell ref="F176:G176"/>
    <mergeCell ref="H176:J176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 xml:space="preserve">&amp;L&amp;G&amp;C </oddHeader>
    <oddFooter>&amp;L &amp;C &amp;R&amp;G</oddFooter>
  </headerFooter>
  <rowBreaks count="1" manualBreakCount="1">
    <brk id="133" max="9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756F-5A8A-40F0-A22C-2733E00ADB9F}">
  <sheetPr>
    <pageSetUpPr fitToPage="1"/>
  </sheetPr>
  <dimension ref="A1:K53"/>
  <sheetViews>
    <sheetView tabSelected="1" showOutlineSymbols="0" view="pageBreakPreview" zoomScale="60" zoomScaleNormal="70" workbookViewId="0">
      <selection activeCell="L15" sqref="L15"/>
    </sheetView>
  </sheetViews>
  <sheetFormatPr defaultColWidth="8.69921875" defaultRowHeight="13.8" x14ac:dyDescent="0.25"/>
  <cols>
    <col min="1" max="1" width="20" style="1" bestFit="1" customWidth="1"/>
    <col min="2" max="2" width="60" style="1" bestFit="1" customWidth="1"/>
    <col min="3" max="3" width="20" style="1" bestFit="1" customWidth="1"/>
    <col min="4" max="8" width="12" style="1" bestFit="1" customWidth="1"/>
    <col min="9" max="9" width="13.19921875" style="1" customWidth="1"/>
    <col min="10" max="10" width="13.69921875" style="1" customWidth="1"/>
    <col min="11" max="11" width="14.5" style="1" customWidth="1"/>
    <col min="12" max="30" width="12" style="1" bestFit="1" customWidth="1"/>
    <col min="31" max="16384" width="8.69921875" style="1"/>
  </cols>
  <sheetData>
    <row r="1" spans="1:11" s="68" customFormat="1" x14ac:dyDescent="0.25">
      <c r="A1" s="69"/>
      <c r="B1" s="69"/>
      <c r="C1" s="69"/>
      <c r="D1" s="140"/>
      <c r="E1" s="140"/>
      <c r="F1" s="140"/>
      <c r="G1" s="140"/>
    </row>
    <row r="2" spans="1:11" s="109" customFormat="1" x14ac:dyDescent="0.25">
      <c r="A2" s="111"/>
      <c r="B2" s="111" t="s">
        <v>0</v>
      </c>
      <c r="C2" s="111" t="s">
        <v>1</v>
      </c>
      <c r="D2" s="140" t="s">
        <v>2</v>
      </c>
      <c r="E2" s="140"/>
      <c r="F2" s="140" t="s">
        <v>3</v>
      </c>
      <c r="G2" s="140"/>
    </row>
    <row r="3" spans="1:11" s="109" customFormat="1" ht="94.95" customHeight="1" x14ac:dyDescent="0.25">
      <c r="A3" s="106"/>
      <c r="B3" s="106" t="s">
        <v>752</v>
      </c>
      <c r="C3" s="106" t="s">
        <v>1708</v>
      </c>
      <c r="D3" s="135" t="s">
        <v>727</v>
      </c>
      <c r="E3" s="135"/>
      <c r="F3" s="135" t="s">
        <v>753</v>
      </c>
      <c r="G3" s="135"/>
    </row>
    <row r="4" spans="1:11" s="109" customFormat="1" x14ac:dyDescent="0.25">
      <c r="A4" s="141" t="s">
        <v>560</v>
      </c>
      <c r="B4" s="138"/>
      <c r="C4" s="138"/>
      <c r="D4" s="138"/>
      <c r="E4" s="138"/>
      <c r="F4" s="138"/>
      <c r="G4" s="138"/>
    </row>
    <row r="5" spans="1:11" s="109" customFormat="1" x14ac:dyDescent="0.25">
      <c r="A5" s="110" t="s">
        <v>4</v>
      </c>
      <c r="B5" s="110" t="s">
        <v>5</v>
      </c>
      <c r="C5" s="101" t="s">
        <v>559</v>
      </c>
      <c r="D5" s="101" t="s">
        <v>558</v>
      </c>
      <c r="E5" s="101" t="s">
        <v>557</v>
      </c>
      <c r="F5" s="101" t="s">
        <v>556</v>
      </c>
      <c r="G5" s="101" t="s">
        <v>1661</v>
      </c>
      <c r="H5" s="101" t="s">
        <v>1662</v>
      </c>
      <c r="I5" s="101" t="s">
        <v>1663</v>
      </c>
      <c r="J5" s="101" t="s">
        <v>1664</v>
      </c>
      <c r="K5" s="101" t="s">
        <v>1665</v>
      </c>
    </row>
    <row r="6" spans="1:11" s="109" customFormat="1" ht="24" customHeight="1" thickBot="1" x14ac:dyDescent="0.3">
      <c r="A6" s="108" t="s">
        <v>8</v>
      </c>
      <c r="B6" s="108" t="s">
        <v>9</v>
      </c>
      <c r="C6" s="5" t="s">
        <v>2081</v>
      </c>
      <c r="D6" s="28" t="s">
        <v>2082</v>
      </c>
      <c r="E6" s="28" t="s">
        <v>2083</v>
      </c>
      <c r="F6" s="28" t="s">
        <v>2084</v>
      </c>
      <c r="G6" s="28" t="s">
        <v>2085</v>
      </c>
      <c r="H6" s="28" t="s">
        <v>2086</v>
      </c>
      <c r="I6" s="28" t="s">
        <v>2087</v>
      </c>
      <c r="J6" s="28" t="s">
        <v>2088</v>
      </c>
      <c r="K6" s="28" t="s">
        <v>2082</v>
      </c>
    </row>
    <row r="7" spans="1:11" s="109" customFormat="1" ht="24" customHeight="1" thickTop="1" thickBot="1" x14ac:dyDescent="0.3">
      <c r="A7" s="108" t="s">
        <v>10</v>
      </c>
      <c r="B7" s="108" t="s">
        <v>754</v>
      </c>
      <c r="C7" s="5" t="s">
        <v>2089</v>
      </c>
      <c r="D7" s="28" t="s">
        <v>2090</v>
      </c>
      <c r="E7" s="5" t="s">
        <v>501</v>
      </c>
      <c r="F7" s="5" t="s">
        <v>501</v>
      </c>
      <c r="G7" s="5" t="s">
        <v>501</v>
      </c>
      <c r="H7" s="5" t="s">
        <v>501</v>
      </c>
      <c r="I7" s="5" t="s">
        <v>501</v>
      </c>
      <c r="J7" s="5" t="s">
        <v>501</v>
      </c>
      <c r="K7" s="28" t="s">
        <v>2090</v>
      </c>
    </row>
    <row r="8" spans="1:11" s="109" customFormat="1" ht="24" customHeight="1" thickTop="1" thickBot="1" x14ac:dyDescent="0.3">
      <c r="A8" s="108" t="s">
        <v>11</v>
      </c>
      <c r="B8" s="108" t="s">
        <v>12</v>
      </c>
      <c r="C8" s="5" t="s">
        <v>2091</v>
      </c>
      <c r="D8" s="28" t="s">
        <v>2092</v>
      </c>
      <c r="E8" s="28" t="s">
        <v>2093</v>
      </c>
      <c r="F8" s="5" t="s">
        <v>501</v>
      </c>
      <c r="G8" s="5" t="s">
        <v>501</v>
      </c>
      <c r="H8" s="5" t="s">
        <v>501</v>
      </c>
      <c r="I8" s="5" t="s">
        <v>501</v>
      </c>
      <c r="J8" s="5" t="s">
        <v>501</v>
      </c>
      <c r="K8" s="5" t="s">
        <v>501</v>
      </c>
    </row>
    <row r="9" spans="1:11" s="109" customFormat="1" ht="24" customHeight="1" thickTop="1" thickBot="1" x14ac:dyDescent="0.3">
      <c r="A9" s="108" t="s">
        <v>13</v>
      </c>
      <c r="B9" s="108" t="s">
        <v>755</v>
      </c>
      <c r="C9" s="5" t="s">
        <v>1666</v>
      </c>
      <c r="D9" s="28" t="s">
        <v>1667</v>
      </c>
      <c r="E9" s="28" t="s">
        <v>1667</v>
      </c>
      <c r="F9" s="28" t="s">
        <v>1668</v>
      </c>
      <c r="G9" s="28" t="s">
        <v>1669</v>
      </c>
      <c r="H9" s="28" t="s">
        <v>1669</v>
      </c>
      <c r="I9" s="28" t="s">
        <v>1669</v>
      </c>
      <c r="J9" s="28" t="s">
        <v>1669</v>
      </c>
      <c r="K9" s="28" t="s">
        <v>1669</v>
      </c>
    </row>
    <row r="10" spans="1:11" s="109" customFormat="1" ht="24" customHeight="1" thickTop="1" thickBot="1" x14ac:dyDescent="0.3">
      <c r="A10" s="108" t="s">
        <v>14</v>
      </c>
      <c r="B10" s="108" t="s">
        <v>756</v>
      </c>
      <c r="C10" s="5" t="s">
        <v>2094</v>
      </c>
      <c r="D10" s="5" t="s">
        <v>501</v>
      </c>
      <c r="E10" s="5" t="s">
        <v>501</v>
      </c>
      <c r="F10" s="28" t="s">
        <v>2095</v>
      </c>
      <c r="G10" s="28" t="s">
        <v>2095</v>
      </c>
      <c r="H10" s="28" t="s">
        <v>2096</v>
      </c>
      <c r="I10" s="5" t="s">
        <v>501</v>
      </c>
      <c r="J10" s="5" t="s">
        <v>501</v>
      </c>
      <c r="K10" s="5" t="s">
        <v>501</v>
      </c>
    </row>
    <row r="11" spans="1:11" s="109" customFormat="1" ht="24" customHeight="1" thickTop="1" thickBot="1" x14ac:dyDescent="0.3">
      <c r="A11" s="108" t="s">
        <v>15</v>
      </c>
      <c r="B11" s="108" t="s">
        <v>16</v>
      </c>
      <c r="C11" s="5" t="s">
        <v>2097</v>
      </c>
      <c r="D11" s="5" t="s">
        <v>501</v>
      </c>
      <c r="E11" s="5" t="s">
        <v>501</v>
      </c>
      <c r="F11" s="28" t="s">
        <v>2098</v>
      </c>
      <c r="G11" s="28" t="s">
        <v>2098</v>
      </c>
      <c r="H11" s="28" t="s">
        <v>2098</v>
      </c>
      <c r="I11" s="28" t="s">
        <v>2098</v>
      </c>
      <c r="J11" s="28" t="s">
        <v>2099</v>
      </c>
      <c r="K11" s="28" t="s">
        <v>2099</v>
      </c>
    </row>
    <row r="12" spans="1:11" s="109" customFormat="1" ht="24" customHeight="1" thickTop="1" thickBot="1" x14ac:dyDescent="0.3">
      <c r="A12" s="108" t="s">
        <v>17</v>
      </c>
      <c r="B12" s="108" t="s">
        <v>757</v>
      </c>
      <c r="C12" s="5" t="s">
        <v>2100</v>
      </c>
      <c r="D12" s="5" t="s">
        <v>501</v>
      </c>
      <c r="E12" s="5" t="s">
        <v>501</v>
      </c>
      <c r="F12" s="5" t="s">
        <v>501</v>
      </c>
      <c r="G12" s="28" t="s">
        <v>2101</v>
      </c>
      <c r="H12" s="28" t="s">
        <v>2102</v>
      </c>
      <c r="I12" s="28" t="s">
        <v>2101</v>
      </c>
      <c r="J12" s="28" t="s">
        <v>2102</v>
      </c>
      <c r="K12" s="5" t="s">
        <v>501</v>
      </c>
    </row>
    <row r="13" spans="1:11" s="109" customFormat="1" ht="24" customHeight="1" thickTop="1" thickBot="1" x14ac:dyDescent="0.3">
      <c r="A13" s="108" t="s">
        <v>18</v>
      </c>
      <c r="B13" s="108" t="s">
        <v>19</v>
      </c>
      <c r="C13" s="5" t="s">
        <v>1670</v>
      </c>
      <c r="D13" s="5" t="s">
        <v>501</v>
      </c>
      <c r="E13" s="5" t="s">
        <v>501</v>
      </c>
      <c r="F13" s="5" t="s">
        <v>501</v>
      </c>
      <c r="G13" s="5" t="s">
        <v>501</v>
      </c>
      <c r="H13" s="5" t="s">
        <v>501</v>
      </c>
      <c r="I13" s="28" t="s">
        <v>1671</v>
      </c>
      <c r="J13" s="28" t="s">
        <v>1672</v>
      </c>
      <c r="K13" s="28" t="s">
        <v>1673</v>
      </c>
    </row>
    <row r="14" spans="1:11" s="109" customFormat="1" ht="24" customHeight="1" thickTop="1" thickBot="1" x14ac:dyDescent="0.3">
      <c r="A14" s="108" t="s">
        <v>20</v>
      </c>
      <c r="B14" s="108" t="s">
        <v>758</v>
      </c>
      <c r="C14" s="5" t="s">
        <v>2103</v>
      </c>
      <c r="D14" s="5" t="s">
        <v>501</v>
      </c>
      <c r="E14" s="5" t="s">
        <v>501</v>
      </c>
      <c r="F14" s="5" t="s">
        <v>501</v>
      </c>
      <c r="G14" s="28" t="s">
        <v>2104</v>
      </c>
      <c r="H14" s="28" t="s">
        <v>2104</v>
      </c>
      <c r="I14" s="28" t="s">
        <v>2104</v>
      </c>
      <c r="J14" s="28" t="s">
        <v>2105</v>
      </c>
      <c r="K14" s="5" t="s">
        <v>501</v>
      </c>
    </row>
    <row r="15" spans="1:11" s="109" customFormat="1" ht="24" customHeight="1" thickTop="1" thickBot="1" x14ac:dyDescent="0.3">
      <c r="A15" s="108" t="s">
        <v>21</v>
      </c>
      <c r="B15" s="108" t="s">
        <v>22</v>
      </c>
      <c r="C15" s="5" t="s">
        <v>2106</v>
      </c>
      <c r="D15" s="5" t="s">
        <v>501</v>
      </c>
      <c r="E15" s="5" t="s">
        <v>501</v>
      </c>
      <c r="F15" s="5" t="s">
        <v>501</v>
      </c>
      <c r="G15" s="28" t="s">
        <v>2107</v>
      </c>
      <c r="H15" s="28" t="s">
        <v>2107</v>
      </c>
      <c r="I15" s="28" t="s">
        <v>2108</v>
      </c>
      <c r="J15" s="28" t="s">
        <v>2107</v>
      </c>
      <c r="K15" s="5" t="s">
        <v>501</v>
      </c>
    </row>
    <row r="16" spans="1:11" s="109" customFormat="1" ht="24" customHeight="1" thickTop="1" thickBot="1" x14ac:dyDescent="0.3">
      <c r="A16" s="108" t="s">
        <v>23</v>
      </c>
      <c r="B16" s="108" t="s">
        <v>759</v>
      </c>
      <c r="C16" s="5" t="s">
        <v>2109</v>
      </c>
      <c r="D16" s="5" t="s">
        <v>501</v>
      </c>
      <c r="E16" s="5" t="s">
        <v>501</v>
      </c>
      <c r="F16" s="5" t="s">
        <v>501</v>
      </c>
      <c r="G16" s="28" t="s">
        <v>2110</v>
      </c>
      <c r="H16" s="28" t="s">
        <v>2110</v>
      </c>
      <c r="I16" s="28" t="s">
        <v>2111</v>
      </c>
      <c r="J16" s="5" t="s">
        <v>501</v>
      </c>
      <c r="K16" s="5" t="s">
        <v>501</v>
      </c>
    </row>
    <row r="17" spans="1:11" s="109" customFormat="1" ht="24" customHeight="1" thickTop="1" thickBot="1" x14ac:dyDescent="0.3">
      <c r="A17" s="108" t="s">
        <v>24</v>
      </c>
      <c r="B17" s="108" t="s">
        <v>25</v>
      </c>
      <c r="C17" s="5" t="s">
        <v>1674</v>
      </c>
      <c r="D17" s="5" t="s">
        <v>501</v>
      </c>
      <c r="E17" s="28" t="s">
        <v>1675</v>
      </c>
      <c r="F17" s="28" t="s">
        <v>1676</v>
      </c>
      <c r="G17" s="28" t="s">
        <v>1676</v>
      </c>
      <c r="H17" s="28" t="s">
        <v>1675</v>
      </c>
      <c r="I17" s="5" t="s">
        <v>501</v>
      </c>
      <c r="J17" s="5" t="s">
        <v>501</v>
      </c>
      <c r="K17" s="5" t="s">
        <v>501</v>
      </c>
    </row>
    <row r="18" spans="1:11" s="109" customFormat="1" ht="24" customHeight="1" thickTop="1" thickBot="1" x14ac:dyDescent="0.3">
      <c r="A18" s="108" t="s">
        <v>760</v>
      </c>
      <c r="B18" s="108" t="s">
        <v>26</v>
      </c>
      <c r="C18" s="5" t="s">
        <v>2112</v>
      </c>
      <c r="D18" s="5" t="s">
        <v>501</v>
      </c>
      <c r="E18" s="28" t="s">
        <v>2113</v>
      </c>
      <c r="F18" s="28" t="s">
        <v>2114</v>
      </c>
      <c r="G18" s="28" t="s">
        <v>2114</v>
      </c>
      <c r="H18" s="28" t="s">
        <v>2115</v>
      </c>
      <c r="I18" s="28" t="s">
        <v>2114</v>
      </c>
      <c r="J18" s="5" t="s">
        <v>501</v>
      </c>
      <c r="K18" s="5" t="s">
        <v>501</v>
      </c>
    </row>
    <row r="19" spans="1:11" s="109" customFormat="1" ht="24" customHeight="1" thickTop="1" thickBot="1" x14ac:dyDescent="0.3">
      <c r="A19" s="108" t="s">
        <v>761</v>
      </c>
      <c r="B19" s="108" t="s">
        <v>27</v>
      </c>
      <c r="C19" s="5" t="s">
        <v>2116</v>
      </c>
      <c r="D19" s="5" t="s">
        <v>501</v>
      </c>
      <c r="E19" s="5" t="s">
        <v>501</v>
      </c>
      <c r="F19" s="5" t="s">
        <v>501</v>
      </c>
      <c r="G19" s="28" t="s">
        <v>2117</v>
      </c>
      <c r="H19" s="28" t="s">
        <v>2117</v>
      </c>
      <c r="I19" s="28" t="s">
        <v>2118</v>
      </c>
      <c r="J19" s="28" t="s">
        <v>2118</v>
      </c>
      <c r="K19" s="5" t="s">
        <v>501</v>
      </c>
    </row>
    <row r="20" spans="1:11" s="109" customFormat="1" ht="24" customHeight="1" thickTop="1" thickBot="1" x14ac:dyDescent="0.3">
      <c r="A20" s="108" t="s">
        <v>762</v>
      </c>
      <c r="B20" s="108" t="s">
        <v>28</v>
      </c>
      <c r="C20" s="5" t="s">
        <v>2119</v>
      </c>
      <c r="D20" s="5" t="s">
        <v>501</v>
      </c>
      <c r="E20" s="5" t="s">
        <v>501</v>
      </c>
      <c r="F20" s="5" t="s">
        <v>501</v>
      </c>
      <c r="G20" s="5" t="s">
        <v>501</v>
      </c>
      <c r="H20" s="5" t="s">
        <v>501</v>
      </c>
      <c r="I20" s="28" t="s">
        <v>2120</v>
      </c>
      <c r="J20" s="28" t="s">
        <v>2120</v>
      </c>
      <c r="K20" s="5" t="s">
        <v>501</v>
      </c>
    </row>
    <row r="21" spans="1:11" s="109" customFormat="1" ht="24" customHeight="1" thickTop="1" thickBot="1" x14ac:dyDescent="0.3">
      <c r="A21" s="108" t="s">
        <v>29</v>
      </c>
      <c r="B21" s="108" t="s">
        <v>30</v>
      </c>
      <c r="C21" s="5" t="s">
        <v>2121</v>
      </c>
      <c r="D21" s="5" t="s">
        <v>501</v>
      </c>
      <c r="E21" s="5" t="s">
        <v>501</v>
      </c>
      <c r="F21" s="5" t="s">
        <v>501</v>
      </c>
      <c r="G21" s="5" t="s">
        <v>501</v>
      </c>
      <c r="H21" s="28" t="s">
        <v>2122</v>
      </c>
      <c r="I21" s="28" t="s">
        <v>2123</v>
      </c>
      <c r="J21" s="28" t="s">
        <v>2123</v>
      </c>
      <c r="K21" s="28" t="s">
        <v>2124</v>
      </c>
    </row>
    <row r="22" spans="1:11" s="109" customFormat="1" ht="24" customHeight="1" thickTop="1" thickBot="1" x14ac:dyDescent="0.3">
      <c r="A22" s="108" t="s">
        <v>763</v>
      </c>
      <c r="B22" s="108" t="s">
        <v>31</v>
      </c>
      <c r="C22" s="5" t="s">
        <v>2125</v>
      </c>
      <c r="D22" s="28" t="s">
        <v>2126</v>
      </c>
      <c r="E22" s="28" t="s">
        <v>2126</v>
      </c>
      <c r="F22" s="28" t="s">
        <v>2127</v>
      </c>
      <c r="G22" s="28" t="s">
        <v>2127</v>
      </c>
      <c r="H22" s="28" t="s">
        <v>2126</v>
      </c>
      <c r="I22" s="28" t="s">
        <v>2126</v>
      </c>
      <c r="J22" s="28" t="s">
        <v>2126</v>
      </c>
      <c r="K22" s="28" t="s">
        <v>2126</v>
      </c>
    </row>
    <row r="23" spans="1:11" s="109" customFormat="1" ht="24" customHeight="1" thickTop="1" thickBot="1" x14ac:dyDescent="0.3">
      <c r="A23" s="108" t="s">
        <v>764</v>
      </c>
      <c r="B23" s="108" t="s">
        <v>765</v>
      </c>
      <c r="C23" s="5" t="s">
        <v>2128</v>
      </c>
      <c r="D23" s="28" t="s">
        <v>2129</v>
      </c>
      <c r="E23" s="28" t="s">
        <v>2130</v>
      </c>
      <c r="F23" s="5" t="s">
        <v>501</v>
      </c>
      <c r="G23" s="5" t="s">
        <v>501</v>
      </c>
      <c r="H23" s="28" t="s">
        <v>2131</v>
      </c>
      <c r="I23" s="28" t="s">
        <v>2131</v>
      </c>
      <c r="J23" s="28" t="s">
        <v>2129</v>
      </c>
      <c r="K23" s="5" t="s">
        <v>501</v>
      </c>
    </row>
    <row r="24" spans="1:11" s="109" customFormat="1" ht="14.4" thickTop="1" x14ac:dyDescent="0.25">
      <c r="A24" s="135" t="s">
        <v>555</v>
      </c>
      <c r="B24" s="135"/>
      <c r="C24" s="106"/>
      <c r="D24" s="105">
        <v>7.6999999999999999E-2</v>
      </c>
      <c r="E24" s="105">
        <v>5.0900000000000001E-2</v>
      </c>
      <c r="F24" s="105">
        <v>0.122</v>
      </c>
      <c r="G24" s="105">
        <v>0.20699999999999999</v>
      </c>
      <c r="H24" s="105">
        <v>0.17030000000000001</v>
      </c>
      <c r="I24" s="105">
        <v>0.1628</v>
      </c>
      <c r="J24" s="105">
        <v>0.13930000000000001</v>
      </c>
      <c r="K24" s="105">
        <v>7.0699999999999999E-2</v>
      </c>
    </row>
    <row r="25" spans="1:11" s="109" customFormat="1" x14ac:dyDescent="0.25">
      <c r="A25" s="135" t="s">
        <v>554</v>
      </c>
      <c r="B25" s="135"/>
      <c r="C25" s="106"/>
      <c r="D25" s="107">
        <v>101764.65</v>
      </c>
      <c r="E25" s="107">
        <v>67289.98</v>
      </c>
      <c r="F25" s="107">
        <v>161314.87</v>
      </c>
      <c r="G25" s="107">
        <v>273733.92</v>
      </c>
      <c r="H25" s="107">
        <v>225253.15</v>
      </c>
      <c r="I25" s="107">
        <v>215284.68</v>
      </c>
      <c r="J25" s="107">
        <v>184191.11</v>
      </c>
      <c r="K25" s="107">
        <v>93488.68</v>
      </c>
    </row>
    <row r="26" spans="1:11" s="109" customFormat="1" x14ac:dyDescent="0.25">
      <c r="A26" s="135" t="s">
        <v>553</v>
      </c>
      <c r="B26" s="135"/>
      <c r="C26" s="106"/>
      <c r="D26" s="105">
        <v>7.6999999999999999E-2</v>
      </c>
      <c r="E26" s="105">
        <v>0.1278</v>
      </c>
      <c r="F26" s="105">
        <v>0.24979999999999999</v>
      </c>
      <c r="G26" s="105">
        <v>0.45689999999999997</v>
      </c>
      <c r="H26" s="105">
        <v>0.62719999999999998</v>
      </c>
      <c r="I26" s="105">
        <v>0.79</v>
      </c>
      <c r="J26" s="105">
        <v>0.92930000000000001</v>
      </c>
      <c r="K26" s="105">
        <v>1</v>
      </c>
    </row>
    <row r="27" spans="1:11" s="109" customFormat="1" x14ac:dyDescent="0.25">
      <c r="A27" s="135" t="s">
        <v>552</v>
      </c>
      <c r="B27" s="135"/>
      <c r="C27" s="106"/>
      <c r="D27" s="107">
        <v>101764.65</v>
      </c>
      <c r="E27" s="107">
        <v>169054.63</v>
      </c>
      <c r="F27" s="107">
        <v>330369.5</v>
      </c>
      <c r="G27" s="107">
        <v>604103.41</v>
      </c>
      <c r="H27" s="107">
        <v>829356.56</v>
      </c>
      <c r="I27" s="107">
        <v>1044641.24</v>
      </c>
      <c r="J27" s="107">
        <v>1228832.3500000001</v>
      </c>
      <c r="K27" s="107">
        <v>1322321.03</v>
      </c>
    </row>
    <row r="28" spans="1:11" s="109" customFormat="1" x14ac:dyDescent="0.25">
      <c r="A28" s="111"/>
      <c r="B28" s="111"/>
      <c r="C28" s="111"/>
      <c r="D28" s="111"/>
      <c r="E28" s="111"/>
      <c r="F28" s="111"/>
      <c r="G28" s="111"/>
    </row>
    <row r="29" spans="1:11" x14ac:dyDescent="0.25">
      <c r="A29" s="109"/>
      <c r="B29" s="109"/>
      <c r="C29" s="125"/>
      <c r="D29" s="126"/>
      <c r="E29" s="109"/>
      <c r="F29" s="125"/>
      <c r="G29" s="109"/>
      <c r="H29" s="109"/>
      <c r="I29" s="109"/>
      <c r="J29" s="109"/>
      <c r="K29" s="109"/>
    </row>
    <row r="30" spans="1:11" x14ac:dyDescent="0.25">
      <c r="A30" s="109"/>
      <c r="B30" s="109"/>
      <c r="C30" s="109"/>
      <c r="D30" s="109"/>
      <c r="E30" s="109"/>
      <c r="F30" s="109"/>
      <c r="G30" s="109"/>
      <c r="H30" s="109"/>
      <c r="I30" s="109"/>
      <c r="J30" s="109"/>
      <c r="K30" s="109"/>
    </row>
    <row r="31" spans="1:11" x14ac:dyDescent="0.25">
      <c r="A31" s="109"/>
      <c r="B31" s="109"/>
      <c r="C31" s="109"/>
      <c r="D31" s="109"/>
      <c r="E31" s="109"/>
      <c r="F31" s="109"/>
      <c r="G31" s="109"/>
      <c r="H31" s="109"/>
      <c r="I31" s="109"/>
      <c r="J31" s="109"/>
      <c r="K31" s="109"/>
    </row>
    <row r="32" spans="1:11" x14ac:dyDescent="0.25">
      <c r="A32" s="109"/>
      <c r="B32" s="109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x14ac:dyDescent="0.25">
      <c r="A33" s="109"/>
      <c r="B33" s="109"/>
      <c r="C33" s="125"/>
      <c r="D33" s="125"/>
      <c r="E33" s="109"/>
      <c r="F33" s="109"/>
      <c r="G33" s="109"/>
      <c r="H33" s="109"/>
      <c r="I33" s="109"/>
      <c r="J33" s="109"/>
      <c r="K33" s="125"/>
    </row>
    <row r="34" spans="1:11" x14ac:dyDescent="0.25">
      <c r="A34" s="109"/>
      <c r="B34" s="109"/>
      <c r="C34" s="125"/>
      <c r="D34" s="125"/>
      <c r="E34" s="125"/>
      <c r="F34" s="109"/>
      <c r="G34" s="109"/>
      <c r="H34" s="109"/>
      <c r="I34" s="109"/>
      <c r="J34" s="109"/>
      <c r="K34" s="109"/>
    </row>
    <row r="35" spans="1:11" x14ac:dyDescent="0.25">
      <c r="A35" s="109"/>
      <c r="B35" s="109"/>
      <c r="C35" s="125"/>
      <c r="D35" s="125"/>
      <c r="E35" s="125"/>
      <c r="F35" s="125"/>
      <c r="G35" s="125"/>
      <c r="H35" s="125"/>
      <c r="I35" s="125"/>
      <c r="J35" s="125"/>
      <c r="K35" s="125"/>
    </row>
    <row r="36" spans="1:11" x14ac:dyDescent="0.25">
      <c r="A36" s="109"/>
      <c r="B36" s="109"/>
      <c r="C36" s="125"/>
      <c r="D36" s="109"/>
      <c r="E36" s="109"/>
      <c r="F36" s="125"/>
      <c r="G36" s="125"/>
      <c r="H36" s="125"/>
      <c r="I36" s="109"/>
      <c r="J36" s="109"/>
      <c r="K36" s="109"/>
    </row>
    <row r="37" spans="1:11" x14ac:dyDescent="0.25">
      <c r="A37" s="109"/>
      <c r="B37" s="109"/>
      <c r="C37" s="125"/>
      <c r="D37" s="109"/>
      <c r="E37" s="109"/>
      <c r="F37" s="125"/>
      <c r="G37" s="125"/>
      <c r="H37" s="125"/>
      <c r="I37" s="125"/>
      <c r="J37" s="125"/>
      <c r="K37" s="125"/>
    </row>
    <row r="38" spans="1:11" x14ac:dyDescent="0.25">
      <c r="A38" s="109"/>
      <c r="B38" s="109"/>
      <c r="C38" s="125"/>
      <c r="D38" s="109"/>
      <c r="E38" s="109"/>
      <c r="F38" s="109"/>
      <c r="G38" s="125"/>
      <c r="H38" s="125"/>
      <c r="I38" s="125"/>
      <c r="J38" s="125"/>
      <c r="K38" s="109"/>
    </row>
    <row r="39" spans="1:11" x14ac:dyDescent="0.25">
      <c r="A39" s="109"/>
      <c r="B39" s="109"/>
      <c r="C39" s="125"/>
      <c r="D39" s="109"/>
      <c r="E39" s="109"/>
      <c r="F39" s="109"/>
      <c r="G39" s="109"/>
      <c r="H39" s="109"/>
      <c r="I39" s="125"/>
      <c r="J39" s="125"/>
      <c r="K39" s="125"/>
    </row>
    <row r="40" spans="1:11" x14ac:dyDescent="0.25">
      <c r="A40" s="109"/>
      <c r="B40" s="109"/>
      <c r="C40" s="125"/>
      <c r="D40" s="109"/>
      <c r="E40" s="109"/>
      <c r="F40" s="109"/>
      <c r="G40" s="125"/>
      <c r="H40" s="125"/>
      <c r="I40" s="125"/>
      <c r="J40" s="125"/>
      <c r="K40" s="109"/>
    </row>
    <row r="41" spans="1:11" x14ac:dyDescent="0.25">
      <c r="A41" s="109"/>
      <c r="B41" s="109"/>
      <c r="C41" s="125"/>
      <c r="D41" s="109"/>
      <c r="E41" s="109"/>
      <c r="F41" s="109"/>
      <c r="G41" s="125"/>
      <c r="H41" s="125"/>
      <c r="I41" s="125"/>
      <c r="J41" s="125"/>
      <c r="K41" s="109"/>
    </row>
    <row r="42" spans="1:11" x14ac:dyDescent="0.25">
      <c r="A42" s="109"/>
      <c r="B42" s="109"/>
      <c r="C42" s="125"/>
      <c r="D42" s="109"/>
      <c r="E42" s="109"/>
      <c r="F42" s="109"/>
      <c r="G42" s="125"/>
      <c r="H42" s="125"/>
      <c r="I42" s="125"/>
      <c r="J42" s="109"/>
      <c r="K42" s="109"/>
    </row>
    <row r="43" spans="1:11" x14ac:dyDescent="0.25">
      <c r="A43" s="109"/>
      <c r="B43" s="109"/>
      <c r="C43" s="125"/>
      <c r="D43" s="109"/>
      <c r="E43" s="125"/>
      <c r="F43" s="125"/>
      <c r="G43" s="125"/>
      <c r="H43" s="125"/>
      <c r="I43" s="109"/>
      <c r="J43" s="109"/>
      <c r="K43" s="109"/>
    </row>
    <row r="44" spans="1:11" x14ac:dyDescent="0.25">
      <c r="A44" s="109"/>
      <c r="B44" s="109"/>
      <c r="C44" s="125"/>
      <c r="D44" s="109"/>
      <c r="E44" s="125"/>
      <c r="F44" s="125"/>
      <c r="G44" s="125"/>
      <c r="H44" s="125"/>
      <c r="I44" s="125"/>
      <c r="J44" s="109"/>
      <c r="K44" s="109"/>
    </row>
    <row r="45" spans="1:11" x14ac:dyDescent="0.25">
      <c r="A45" s="109"/>
      <c r="B45" s="109"/>
      <c r="C45" s="125"/>
      <c r="D45" s="109"/>
      <c r="E45" s="109"/>
      <c r="F45" s="109"/>
      <c r="G45" s="125"/>
      <c r="H45" s="125"/>
      <c r="I45" s="125"/>
      <c r="J45" s="125"/>
      <c r="K45" s="109"/>
    </row>
    <row r="46" spans="1:11" x14ac:dyDescent="0.25">
      <c r="A46" s="109"/>
      <c r="B46" s="109"/>
      <c r="C46" s="125"/>
      <c r="D46" s="109"/>
      <c r="E46" s="109"/>
      <c r="F46" s="109"/>
      <c r="G46" s="109"/>
      <c r="H46" s="109"/>
      <c r="I46" s="125"/>
      <c r="J46" s="125"/>
      <c r="K46" s="109"/>
    </row>
    <row r="47" spans="1:11" x14ac:dyDescent="0.25">
      <c r="A47" s="109"/>
      <c r="B47" s="109"/>
      <c r="C47" s="125"/>
      <c r="D47" s="109"/>
      <c r="E47" s="109"/>
      <c r="F47" s="109"/>
      <c r="G47" s="109"/>
      <c r="H47" s="125"/>
      <c r="I47" s="125"/>
      <c r="J47" s="125"/>
      <c r="K47" s="125"/>
    </row>
    <row r="48" spans="1:11" x14ac:dyDescent="0.25">
      <c r="A48" s="109"/>
      <c r="B48" s="109"/>
      <c r="C48" s="125"/>
      <c r="D48" s="125"/>
      <c r="E48" s="125"/>
      <c r="F48" s="125"/>
      <c r="G48" s="125"/>
      <c r="H48" s="125"/>
      <c r="I48" s="125"/>
      <c r="J48" s="125"/>
      <c r="K48" s="125"/>
    </row>
    <row r="49" spans="1:11" x14ac:dyDescent="0.25">
      <c r="A49" s="109"/>
      <c r="B49" s="109"/>
      <c r="C49" s="125"/>
      <c r="D49" s="125"/>
      <c r="E49" s="125"/>
      <c r="F49" s="109"/>
      <c r="G49" s="109"/>
      <c r="H49" s="125"/>
      <c r="I49" s="125"/>
      <c r="J49" s="125"/>
      <c r="K49" s="109"/>
    </row>
    <row r="50" spans="1:11" x14ac:dyDescent="0.25">
      <c r="A50" s="109"/>
      <c r="B50" s="109"/>
      <c r="C50" s="109"/>
      <c r="D50" s="126"/>
      <c r="E50" s="126"/>
      <c r="F50" s="126"/>
      <c r="G50" s="126"/>
      <c r="H50" s="126"/>
      <c r="I50" s="126"/>
      <c r="J50" s="126"/>
      <c r="K50" s="126"/>
    </row>
    <row r="51" spans="1:11" x14ac:dyDescent="0.25">
      <c r="A51" s="109"/>
      <c r="B51" s="109"/>
      <c r="C51" s="109"/>
      <c r="D51" s="127"/>
      <c r="E51" s="127"/>
      <c r="F51" s="127"/>
      <c r="G51" s="127"/>
      <c r="H51" s="127"/>
      <c r="I51" s="127"/>
      <c r="J51" s="127"/>
      <c r="K51" s="127"/>
    </row>
    <row r="52" spans="1:11" x14ac:dyDescent="0.25">
      <c r="A52" s="109"/>
      <c r="B52" s="109"/>
      <c r="C52" s="109"/>
      <c r="D52" s="126"/>
      <c r="E52" s="126"/>
      <c r="F52" s="126"/>
      <c r="G52" s="126"/>
      <c r="H52" s="126"/>
      <c r="I52" s="126"/>
      <c r="J52" s="126"/>
      <c r="K52" s="126"/>
    </row>
    <row r="53" spans="1:11" x14ac:dyDescent="0.25">
      <c r="A53" s="109"/>
      <c r="B53" s="109"/>
      <c r="C53" s="109"/>
      <c r="D53" s="127"/>
      <c r="E53" s="127"/>
      <c r="F53" s="127"/>
      <c r="G53" s="127"/>
      <c r="H53" s="127"/>
      <c r="I53" s="127"/>
      <c r="J53" s="127"/>
      <c r="K53" s="127"/>
    </row>
  </sheetData>
  <mergeCells count="11">
    <mergeCell ref="A26:B26"/>
    <mergeCell ref="A27:B27"/>
    <mergeCell ref="D1:E1"/>
    <mergeCell ref="D2:E2"/>
    <mergeCell ref="F1:G1"/>
    <mergeCell ref="A24:B24"/>
    <mergeCell ref="A25:B25"/>
    <mergeCell ref="F2:G2"/>
    <mergeCell ref="D3:E3"/>
    <mergeCell ref="F3:G3"/>
    <mergeCell ref="A4:G4"/>
  </mergeCells>
  <pageMargins left="0.5" right="0.5" top="1" bottom="1" header="0.5" footer="0.5"/>
  <pageSetup paperSize="8" scale="90" orientation="landscape" r:id="rId1"/>
  <headerFooter>
    <oddHeader xml:space="preserve">&amp;L&amp;G&amp;C </oddHeader>
    <oddFooter>&amp;L &amp;C 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1252F-7A09-44DF-B5D7-0D65BA7ED6D9}">
  <dimension ref="A2:F50"/>
  <sheetViews>
    <sheetView view="pageBreakPreview" topLeftCell="A28" zoomScale="60" zoomScaleNormal="100" workbookViewId="0">
      <selection activeCell="A36" sqref="A36:D36"/>
    </sheetView>
  </sheetViews>
  <sheetFormatPr defaultRowHeight="15.6" x14ac:dyDescent="0.3"/>
  <cols>
    <col min="1" max="1" width="12.5" style="39" customWidth="1"/>
    <col min="2" max="2" width="59.69921875" style="67" customWidth="1"/>
    <col min="3" max="3" width="12.19921875" style="39" bestFit="1" customWidth="1"/>
    <col min="4" max="4" width="15.8984375" style="39" bestFit="1" customWidth="1"/>
    <col min="5" max="5" width="12.19921875" style="39" bestFit="1" customWidth="1"/>
    <col min="6" max="6" width="15.8984375" style="39" bestFit="1" customWidth="1"/>
    <col min="7" max="257" width="8.69921875" style="39"/>
    <col min="258" max="258" width="51.3984375" style="39" customWidth="1"/>
    <col min="259" max="259" width="22" style="39" customWidth="1"/>
    <col min="260" max="260" width="22.59765625" style="39" customWidth="1"/>
    <col min="261" max="513" width="8.69921875" style="39"/>
    <col min="514" max="514" width="51.3984375" style="39" customWidth="1"/>
    <col min="515" max="515" width="22" style="39" customWidth="1"/>
    <col min="516" max="516" width="22.59765625" style="39" customWidth="1"/>
    <col min="517" max="769" width="8.69921875" style="39"/>
    <col min="770" max="770" width="51.3984375" style="39" customWidth="1"/>
    <col min="771" max="771" width="22" style="39" customWidth="1"/>
    <col min="772" max="772" width="22.59765625" style="39" customWidth="1"/>
    <col min="773" max="1025" width="8.69921875" style="39"/>
    <col min="1026" max="1026" width="51.3984375" style="39" customWidth="1"/>
    <col min="1027" max="1027" width="22" style="39" customWidth="1"/>
    <col min="1028" max="1028" width="22.59765625" style="39" customWidth="1"/>
    <col min="1029" max="1281" width="8.69921875" style="39"/>
    <col min="1282" max="1282" width="51.3984375" style="39" customWidth="1"/>
    <col min="1283" max="1283" width="22" style="39" customWidth="1"/>
    <col min="1284" max="1284" width="22.59765625" style="39" customWidth="1"/>
    <col min="1285" max="1537" width="8.69921875" style="39"/>
    <col min="1538" max="1538" width="51.3984375" style="39" customWidth="1"/>
    <col min="1539" max="1539" width="22" style="39" customWidth="1"/>
    <col min="1540" max="1540" width="22.59765625" style="39" customWidth="1"/>
    <col min="1541" max="1793" width="8.69921875" style="39"/>
    <col min="1794" max="1794" width="51.3984375" style="39" customWidth="1"/>
    <col min="1795" max="1795" width="22" style="39" customWidth="1"/>
    <col min="1796" max="1796" width="22.59765625" style="39" customWidth="1"/>
    <col min="1797" max="2049" width="8.69921875" style="39"/>
    <col min="2050" max="2050" width="51.3984375" style="39" customWidth="1"/>
    <col min="2051" max="2051" width="22" style="39" customWidth="1"/>
    <col min="2052" max="2052" width="22.59765625" style="39" customWidth="1"/>
    <col min="2053" max="2305" width="8.69921875" style="39"/>
    <col min="2306" max="2306" width="51.3984375" style="39" customWidth="1"/>
    <col min="2307" max="2307" width="22" style="39" customWidth="1"/>
    <col min="2308" max="2308" width="22.59765625" style="39" customWidth="1"/>
    <col min="2309" max="2561" width="8.69921875" style="39"/>
    <col min="2562" max="2562" width="51.3984375" style="39" customWidth="1"/>
    <col min="2563" max="2563" width="22" style="39" customWidth="1"/>
    <col min="2564" max="2564" width="22.59765625" style="39" customWidth="1"/>
    <col min="2565" max="2817" width="8.69921875" style="39"/>
    <col min="2818" max="2818" width="51.3984375" style="39" customWidth="1"/>
    <col min="2819" max="2819" width="22" style="39" customWidth="1"/>
    <col min="2820" max="2820" width="22.59765625" style="39" customWidth="1"/>
    <col min="2821" max="3073" width="8.69921875" style="39"/>
    <col min="3074" max="3074" width="51.3984375" style="39" customWidth="1"/>
    <col min="3075" max="3075" width="22" style="39" customWidth="1"/>
    <col min="3076" max="3076" width="22.59765625" style="39" customWidth="1"/>
    <col min="3077" max="3329" width="8.69921875" style="39"/>
    <col min="3330" max="3330" width="51.3984375" style="39" customWidth="1"/>
    <col min="3331" max="3331" width="22" style="39" customWidth="1"/>
    <col min="3332" max="3332" width="22.59765625" style="39" customWidth="1"/>
    <col min="3333" max="3585" width="8.69921875" style="39"/>
    <col min="3586" max="3586" width="51.3984375" style="39" customWidth="1"/>
    <col min="3587" max="3587" width="22" style="39" customWidth="1"/>
    <col min="3588" max="3588" width="22.59765625" style="39" customWidth="1"/>
    <col min="3589" max="3841" width="8.69921875" style="39"/>
    <col min="3842" max="3842" width="51.3984375" style="39" customWidth="1"/>
    <col min="3843" max="3843" width="22" style="39" customWidth="1"/>
    <col min="3844" max="3844" width="22.59765625" style="39" customWidth="1"/>
    <col min="3845" max="4097" width="8.69921875" style="39"/>
    <col min="4098" max="4098" width="51.3984375" style="39" customWidth="1"/>
    <col min="4099" max="4099" width="22" style="39" customWidth="1"/>
    <col min="4100" max="4100" width="22.59765625" style="39" customWidth="1"/>
    <col min="4101" max="4353" width="8.69921875" style="39"/>
    <col min="4354" max="4354" width="51.3984375" style="39" customWidth="1"/>
    <col min="4355" max="4355" width="22" style="39" customWidth="1"/>
    <col min="4356" max="4356" width="22.59765625" style="39" customWidth="1"/>
    <col min="4357" max="4609" width="8.69921875" style="39"/>
    <col min="4610" max="4610" width="51.3984375" style="39" customWidth="1"/>
    <col min="4611" max="4611" width="22" style="39" customWidth="1"/>
    <col min="4612" max="4612" width="22.59765625" style="39" customWidth="1"/>
    <col min="4613" max="4865" width="8.69921875" style="39"/>
    <col min="4866" max="4866" width="51.3984375" style="39" customWidth="1"/>
    <col min="4867" max="4867" width="22" style="39" customWidth="1"/>
    <col min="4868" max="4868" width="22.59765625" style="39" customWidth="1"/>
    <col min="4869" max="5121" width="8.69921875" style="39"/>
    <col min="5122" max="5122" width="51.3984375" style="39" customWidth="1"/>
    <col min="5123" max="5123" width="22" style="39" customWidth="1"/>
    <col min="5124" max="5124" width="22.59765625" style="39" customWidth="1"/>
    <col min="5125" max="5377" width="8.69921875" style="39"/>
    <col min="5378" max="5378" width="51.3984375" style="39" customWidth="1"/>
    <col min="5379" max="5379" width="22" style="39" customWidth="1"/>
    <col min="5380" max="5380" width="22.59765625" style="39" customWidth="1"/>
    <col min="5381" max="5633" width="8.69921875" style="39"/>
    <col min="5634" max="5634" width="51.3984375" style="39" customWidth="1"/>
    <col min="5635" max="5635" width="22" style="39" customWidth="1"/>
    <col min="5636" max="5636" width="22.59765625" style="39" customWidth="1"/>
    <col min="5637" max="5889" width="8.69921875" style="39"/>
    <col min="5890" max="5890" width="51.3984375" style="39" customWidth="1"/>
    <col min="5891" max="5891" width="22" style="39" customWidth="1"/>
    <col min="5892" max="5892" width="22.59765625" style="39" customWidth="1"/>
    <col min="5893" max="6145" width="8.69921875" style="39"/>
    <col min="6146" max="6146" width="51.3984375" style="39" customWidth="1"/>
    <col min="6147" max="6147" width="22" style="39" customWidth="1"/>
    <col min="6148" max="6148" width="22.59765625" style="39" customWidth="1"/>
    <col min="6149" max="6401" width="8.69921875" style="39"/>
    <col min="6402" max="6402" width="51.3984375" style="39" customWidth="1"/>
    <col min="6403" max="6403" width="22" style="39" customWidth="1"/>
    <col min="6404" max="6404" width="22.59765625" style="39" customWidth="1"/>
    <col min="6405" max="6657" width="8.69921875" style="39"/>
    <col min="6658" max="6658" width="51.3984375" style="39" customWidth="1"/>
    <col min="6659" max="6659" width="22" style="39" customWidth="1"/>
    <col min="6660" max="6660" width="22.59765625" style="39" customWidth="1"/>
    <col min="6661" max="6913" width="8.69921875" style="39"/>
    <col min="6914" max="6914" width="51.3984375" style="39" customWidth="1"/>
    <col min="6915" max="6915" width="22" style="39" customWidth="1"/>
    <col min="6916" max="6916" width="22.59765625" style="39" customWidth="1"/>
    <col min="6917" max="7169" width="8.69921875" style="39"/>
    <col min="7170" max="7170" width="51.3984375" style="39" customWidth="1"/>
    <col min="7171" max="7171" width="22" style="39" customWidth="1"/>
    <col min="7172" max="7172" width="22.59765625" style="39" customWidth="1"/>
    <col min="7173" max="7425" width="8.69921875" style="39"/>
    <col min="7426" max="7426" width="51.3984375" style="39" customWidth="1"/>
    <col min="7427" max="7427" width="22" style="39" customWidth="1"/>
    <col min="7428" max="7428" width="22.59765625" style="39" customWidth="1"/>
    <col min="7429" max="7681" width="8.69921875" style="39"/>
    <col min="7682" max="7682" width="51.3984375" style="39" customWidth="1"/>
    <col min="7683" max="7683" width="22" style="39" customWidth="1"/>
    <col min="7684" max="7684" width="22.59765625" style="39" customWidth="1"/>
    <col min="7685" max="7937" width="8.69921875" style="39"/>
    <col min="7938" max="7938" width="51.3984375" style="39" customWidth="1"/>
    <col min="7939" max="7939" width="22" style="39" customWidth="1"/>
    <col min="7940" max="7940" width="22.59765625" style="39" customWidth="1"/>
    <col min="7941" max="8193" width="8.69921875" style="39"/>
    <col min="8194" max="8194" width="51.3984375" style="39" customWidth="1"/>
    <col min="8195" max="8195" width="22" style="39" customWidth="1"/>
    <col min="8196" max="8196" width="22.59765625" style="39" customWidth="1"/>
    <col min="8197" max="8449" width="8.69921875" style="39"/>
    <col min="8450" max="8450" width="51.3984375" style="39" customWidth="1"/>
    <col min="8451" max="8451" width="22" style="39" customWidth="1"/>
    <col min="8452" max="8452" width="22.59765625" style="39" customWidth="1"/>
    <col min="8453" max="8705" width="8.69921875" style="39"/>
    <col min="8706" max="8706" width="51.3984375" style="39" customWidth="1"/>
    <col min="8707" max="8707" width="22" style="39" customWidth="1"/>
    <col min="8708" max="8708" width="22.59765625" style="39" customWidth="1"/>
    <col min="8709" max="8961" width="8.69921875" style="39"/>
    <col min="8962" max="8962" width="51.3984375" style="39" customWidth="1"/>
    <col min="8963" max="8963" width="22" style="39" customWidth="1"/>
    <col min="8964" max="8964" width="22.59765625" style="39" customWidth="1"/>
    <col min="8965" max="9217" width="8.69921875" style="39"/>
    <col min="9218" max="9218" width="51.3984375" style="39" customWidth="1"/>
    <col min="9219" max="9219" width="22" style="39" customWidth="1"/>
    <col min="9220" max="9220" width="22.59765625" style="39" customWidth="1"/>
    <col min="9221" max="9473" width="8.69921875" style="39"/>
    <col min="9474" max="9474" width="51.3984375" style="39" customWidth="1"/>
    <col min="9475" max="9475" width="22" style="39" customWidth="1"/>
    <col min="9476" max="9476" width="22.59765625" style="39" customWidth="1"/>
    <col min="9477" max="9729" width="8.69921875" style="39"/>
    <col min="9730" max="9730" width="51.3984375" style="39" customWidth="1"/>
    <col min="9731" max="9731" width="22" style="39" customWidth="1"/>
    <col min="9732" max="9732" width="22.59765625" style="39" customWidth="1"/>
    <col min="9733" max="9985" width="8.69921875" style="39"/>
    <col min="9986" max="9986" width="51.3984375" style="39" customWidth="1"/>
    <col min="9987" max="9987" width="22" style="39" customWidth="1"/>
    <col min="9988" max="9988" width="22.59765625" style="39" customWidth="1"/>
    <col min="9989" max="10241" width="8.69921875" style="39"/>
    <col min="10242" max="10242" width="51.3984375" style="39" customWidth="1"/>
    <col min="10243" max="10243" width="22" style="39" customWidth="1"/>
    <col min="10244" max="10244" width="22.59765625" style="39" customWidth="1"/>
    <col min="10245" max="10497" width="8.69921875" style="39"/>
    <col min="10498" max="10498" width="51.3984375" style="39" customWidth="1"/>
    <col min="10499" max="10499" width="22" style="39" customWidth="1"/>
    <col min="10500" max="10500" width="22.59765625" style="39" customWidth="1"/>
    <col min="10501" max="10753" width="8.69921875" style="39"/>
    <col min="10754" max="10754" width="51.3984375" style="39" customWidth="1"/>
    <col min="10755" max="10755" width="22" style="39" customWidth="1"/>
    <col min="10756" max="10756" width="22.59765625" style="39" customWidth="1"/>
    <col min="10757" max="11009" width="8.69921875" style="39"/>
    <col min="11010" max="11010" width="51.3984375" style="39" customWidth="1"/>
    <col min="11011" max="11011" width="22" style="39" customWidth="1"/>
    <col min="11012" max="11012" width="22.59765625" style="39" customWidth="1"/>
    <col min="11013" max="11265" width="8.69921875" style="39"/>
    <col min="11266" max="11266" width="51.3984375" style="39" customWidth="1"/>
    <col min="11267" max="11267" width="22" style="39" customWidth="1"/>
    <col min="11268" max="11268" width="22.59765625" style="39" customWidth="1"/>
    <col min="11269" max="11521" width="8.69921875" style="39"/>
    <col min="11522" max="11522" width="51.3984375" style="39" customWidth="1"/>
    <col min="11523" max="11523" width="22" style="39" customWidth="1"/>
    <col min="11524" max="11524" width="22.59765625" style="39" customWidth="1"/>
    <col min="11525" max="11777" width="8.69921875" style="39"/>
    <col min="11778" max="11778" width="51.3984375" style="39" customWidth="1"/>
    <col min="11779" max="11779" width="22" style="39" customWidth="1"/>
    <col min="11780" max="11780" width="22.59765625" style="39" customWidth="1"/>
    <col min="11781" max="12033" width="8.69921875" style="39"/>
    <col min="12034" max="12034" width="51.3984375" style="39" customWidth="1"/>
    <col min="12035" max="12035" width="22" style="39" customWidth="1"/>
    <col min="12036" max="12036" width="22.59765625" style="39" customWidth="1"/>
    <col min="12037" max="12289" width="8.69921875" style="39"/>
    <col min="12290" max="12290" width="51.3984375" style="39" customWidth="1"/>
    <col min="12291" max="12291" width="22" style="39" customWidth="1"/>
    <col min="12292" max="12292" width="22.59765625" style="39" customWidth="1"/>
    <col min="12293" max="12545" width="8.69921875" style="39"/>
    <col min="12546" max="12546" width="51.3984375" style="39" customWidth="1"/>
    <col min="12547" max="12547" width="22" style="39" customWidth="1"/>
    <col min="12548" max="12548" width="22.59765625" style="39" customWidth="1"/>
    <col min="12549" max="12801" width="8.69921875" style="39"/>
    <col min="12802" max="12802" width="51.3984375" style="39" customWidth="1"/>
    <col min="12803" max="12803" width="22" style="39" customWidth="1"/>
    <col min="12804" max="12804" width="22.59765625" style="39" customWidth="1"/>
    <col min="12805" max="13057" width="8.69921875" style="39"/>
    <col min="13058" max="13058" width="51.3984375" style="39" customWidth="1"/>
    <col min="13059" max="13059" width="22" style="39" customWidth="1"/>
    <col min="13060" max="13060" width="22.59765625" style="39" customWidth="1"/>
    <col min="13061" max="13313" width="8.69921875" style="39"/>
    <col min="13314" max="13314" width="51.3984375" style="39" customWidth="1"/>
    <col min="13315" max="13315" width="22" style="39" customWidth="1"/>
    <col min="13316" max="13316" width="22.59765625" style="39" customWidth="1"/>
    <col min="13317" max="13569" width="8.69921875" style="39"/>
    <col min="13570" max="13570" width="51.3984375" style="39" customWidth="1"/>
    <col min="13571" max="13571" width="22" style="39" customWidth="1"/>
    <col min="13572" max="13572" width="22.59765625" style="39" customWidth="1"/>
    <col min="13573" max="13825" width="8.69921875" style="39"/>
    <col min="13826" max="13826" width="51.3984375" style="39" customWidth="1"/>
    <col min="13827" max="13827" width="22" style="39" customWidth="1"/>
    <col min="13828" max="13828" width="22.59765625" style="39" customWidth="1"/>
    <col min="13829" max="14081" width="8.69921875" style="39"/>
    <col min="14082" max="14082" width="51.3984375" style="39" customWidth="1"/>
    <col min="14083" max="14083" width="22" style="39" customWidth="1"/>
    <col min="14084" max="14084" width="22.59765625" style="39" customWidth="1"/>
    <col min="14085" max="14337" width="8.69921875" style="39"/>
    <col min="14338" max="14338" width="51.3984375" style="39" customWidth="1"/>
    <col min="14339" max="14339" width="22" style="39" customWidth="1"/>
    <col min="14340" max="14340" width="22.59765625" style="39" customWidth="1"/>
    <col min="14341" max="14593" width="8.69921875" style="39"/>
    <col min="14594" max="14594" width="51.3984375" style="39" customWidth="1"/>
    <col min="14595" max="14595" width="22" style="39" customWidth="1"/>
    <col min="14596" max="14596" width="22.59765625" style="39" customWidth="1"/>
    <col min="14597" max="14849" width="8.69921875" style="39"/>
    <col min="14850" max="14850" width="51.3984375" style="39" customWidth="1"/>
    <col min="14851" max="14851" width="22" style="39" customWidth="1"/>
    <col min="14852" max="14852" width="22.59765625" style="39" customWidth="1"/>
    <col min="14853" max="15105" width="8.69921875" style="39"/>
    <col min="15106" max="15106" width="51.3984375" style="39" customWidth="1"/>
    <col min="15107" max="15107" width="22" style="39" customWidth="1"/>
    <col min="15108" max="15108" width="22.59765625" style="39" customWidth="1"/>
    <col min="15109" max="15361" width="8.69921875" style="39"/>
    <col min="15362" max="15362" width="51.3984375" style="39" customWidth="1"/>
    <col min="15363" max="15363" width="22" style="39" customWidth="1"/>
    <col min="15364" max="15364" width="22.59765625" style="39" customWidth="1"/>
    <col min="15365" max="15617" width="8.69921875" style="39"/>
    <col min="15618" max="15618" width="51.3984375" style="39" customWidth="1"/>
    <col min="15619" max="15619" width="22" style="39" customWidth="1"/>
    <col min="15620" max="15620" width="22.59765625" style="39" customWidth="1"/>
    <col min="15621" max="15873" width="8.69921875" style="39"/>
    <col min="15874" max="15874" width="51.3984375" style="39" customWidth="1"/>
    <col min="15875" max="15875" width="22" style="39" customWidth="1"/>
    <col min="15876" max="15876" width="22.59765625" style="39" customWidth="1"/>
    <col min="15877" max="16129" width="8.69921875" style="39"/>
    <col min="16130" max="16130" width="51.3984375" style="39" customWidth="1"/>
    <col min="16131" max="16131" width="22" style="39" customWidth="1"/>
    <col min="16132" max="16132" width="22.59765625" style="39" customWidth="1"/>
    <col min="16133" max="16384" width="8.69921875" style="39"/>
  </cols>
  <sheetData>
    <row r="2" spans="1:6" x14ac:dyDescent="0.3">
      <c r="A2" s="210" t="s">
        <v>609</v>
      </c>
      <c r="B2" s="210"/>
      <c r="C2" s="210"/>
      <c r="D2" s="210"/>
      <c r="E2" s="210"/>
      <c r="F2" s="210"/>
    </row>
    <row r="3" spans="1:6" x14ac:dyDescent="0.3">
      <c r="A3" s="40"/>
      <c r="B3" s="41"/>
      <c r="C3" s="40"/>
      <c r="D3" s="40"/>
      <c r="E3" s="40"/>
      <c r="F3" s="40"/>
    </row>
    <row r="4" spans="1:6" ht="15.75" customHeight="1" x14ac:dyDescent="0.3">
      <c r="A4" s="217" t="s">
        <v>610</v>
      </c>
      <c r="B4" s="218" t="s">
        <v>578</v>
      </c>
      <c r="C4" s="208" t="s">
        <v>611</v>
      </c>
      <c r="D4" s="208" t="s">
        <v>612</v>
      </c>
      <c r="E4" s="208" t="s">
        <v>611</v>
      </c>
      <c r="F4" s="208" t="s">
        <v>612</v>
      </c>
    </row>
    <row r="5" spans="1:6" x14ac:dyDescent="0.3">
      <c r="A5" s="217"/>
      <c r="B5" s="219"/>
      <c r="C5" s="208"/>
      <c r="D5" s="208"/>
      <c r="E5" s="208"/>
      <c r="F5" s="208"/>
    </row>
    <row r="6" spans="1:6" x14ac:dyDescent="0.3">
      <c r="A6" s="211" t="s">
        <v>613</v>
      </c>
      <c r="B6" s="212"/>
      <c r="C6" s="212" t="s">
        <v>614</v>
      </c>
      <c r="D6" s="213"/>
      <c r="E6" s="212" t="s">
        <v>615</v>
      </c>
      <c r="F6" s="213"/>
    </row>
    <row r="7" spans="1:6" x14ac:dyDescent="0.3">
      <c r="A7" s="42" t="s">
        <v>616</v>
      </c>
      <c r="B7" s="43" t="s">
        <v>617</v>
      </c>
      <c r="C7" s="44">
        <v>0</v>
      </c>
      <c r="D7" s="44">
        <v>0</v>
      </c>
      <c r="E7" s="44">
        <v>0.2</v>
      </c>
      <c r="F7" s="44">
        <v>0.2</v>
      </c>
    </row>
    <row r="8" spans="1:6" x14ac:dyDescent="0.3">
      <c r="A8" s="45" t="s">
        <v>618</v>
      </c>
      <c r="B8" s="46" t="s">
        <v>619</v>
      </c>
      <c r="C8" s="47">
        <v>1.4999999999999999E-2</v>
      </c>
      <c r="D8" s="47">
        <v>1.4999999999999999E-2</v>
      </c>
      <c r="E8" s="47">
        <v>1.4999999999999999E-2</v>
      </c>
      <c r="F8" s="47">
        <v>1.4999999999999999E-2</v>
      </c>
    </row>
    <row r="9" spans="1:6" x14ac:dyDescent="0.3">
      <c r="A9" s="48" t="s">
        <v>620</v>
      </c>
      <c r="B9" s="46" t="s">
        <v>621</v>
      </c>
      <c r="C9" s="47">
        <v>0.01</v>
      </c>
      <c r="D9" s="47">
        <v>0.01</v>
      </c>
      <c r="E9" s="47">
        <v>0.01</v>
      </c>
      <c r="F9" s="47">
        <v>0.01</v>
      </c>
    </row>
    <row r="10" spans="1:6" x14ac:dyDescent="0.3">
      <c r="A10" s="45" t="s">
        <v>622</v>
      </c>
      <c r="B10" s="46" t="s">
        <v>623</v>
      </c>
      <c r="C10" s="47">
        <v>2E-3</v>
      </c>
      <c r="D10" s="47">
        <v>2E-3</v>
      </c>
      <c r="E10" s="47">
        <v>2E-3</v>
      </c>
      <c r="F10" s="47">
        <v>2E-3</v>
      </c>
    </row>
    <row r="11" spans="1:6" x14ac:dyDescent="0.3">
      <c r="A11" s="48" t="s">
        <v>624</v>
      </c>
      <c r="B11" s="46" t="s">
        <v>625</v>
      </c>
      <c r="C11" s="47">
        <v>6.0000000000000001E-3</v>
      </c>
      <c r="D11" s="47">
        <v>6.0000000000000001E-3</v>
      </c>
      <c r="E11" s="47">
        <v>6.0000000000000001E-3</v>
      </c>
      <c r="F11" s="47">
        <v>6.0000000000000001E-3</v>
      </c>
    </row>
    <row r="12" spans="1:6" x14ac:dyDescent="0.3">
      <c r="A12" s="45" t="s">
        <v>626</v>
      </c>
      <c r="B12" s="46" t="s">
        <v>627</v>
      </c>
      <c r="C12" s="47">
        <v>2.5000000000000001E-2</v>
      </c>
      <c r="D12" s="47">
        <v>2.5000000000000001E-2</v>
      </c>
      <c r="E12" s="47">
        <v>2.5000000000000001E-2</v>
      </c>
      <c r="F12" s="47">
        <v>2.5000000000000001E-2</v>
      </c>
    </row>
    <row r="13" spans="1:6" x14ac:dyDescent="0.3">
      <c r="A13" s="48" t="s">
        <v>628</v>
      </c>
      <c r="B13" s="46" t="s">
        <v>629</v>
      </c>
      <c r="C13" s="47">
        <v>0.03</v>
      </c>
      <c r="D13" s="47">
        <v>0.03</v>
      </c>
      <c r="E13" s="47">
        <v>0.03</v>
      </c>
      <c r="F13" s="47">
        <v>0.03</v>
      </c>
    </row>
    <row r="14" spans="1:6" x14ac:dyDescent="0.3">
      <c r="A14" s="45" t="s">
        <v>630</v>
      </c>
      <c r="B14" s="46" t="s">
        <v>631</v>
      </c>
      <c r="C14" s="47">
        <v>0.08</v>
      </c>
      <c r="D14" s="47">
        <v>0.08</v>
      </c>
      <c r="E14" s="47">
        <v>0.08</v>
      </c>
      <c r="F14" s="47">
        <v>0.08</v>
      </c>
    </row>
    <row r="15" spans="1:6" x14ac:dyDescent="0.3">
      <c r="A15" s="45" t="s">
        <v>632</v>
      </c>
      <c r="B15" s="46" t="s">
        <v>633</v>
      </c>
      <c r="C15" s="47">
        <v>0</v>
      </c>
      <c r="D15" s="47">
        <v>0</v>
      </c>
      <c r="E15" s="47">
        <v>0</v>
      </c>
      <c r="F15" s="47">
        <v>0</v>
      </c>
    </row>
    <row r="16" spans="1:6" x14ac:dyDescent="0.3">
      <c r="A16" s="49" t="s">
        <v>634</v>
      </c>
      <c r="B16" s="50" t="s">
        <v>635</v>
      </c>
      <c r="C16" s="51">
        <f>SUM(C7:C15)</f>
        <v>0.16799999999999998</v>
      </c>
      <c r="D16" s="52">
        <f>SUM(D7:D15)</f>
        <v>0.16799999999999998</v>
      </c>
      <c r="E16" s="51">
        <f>SUM(E7:E15)</f>
        <v>0.36800000000000005</v>
      </c>
      <c r="F16" s="52">
        <f>SUM(F7:F15)</f>
        <v>0.36800000000000005</v>
      </c>
    </row>
    <row r="17" spans="1:6" x14ac:dyDescent="0.3">
      <c r="A17" s="211" t="s">
        <v>636</v>
      </c>
      <c r="B17" s="212"/>
      <c r="C17" s="212"/>
      <c r="D17" s="213"/>
    </row>
    <row r="18" spans="1:6" x14ac:dyDescent="0.3">
      <c r="A18" s="48" t="s">
        <v>637</v>
      </c>
      <c r="B18" s="46" t="s">
        <v>638</v>
      </c>
      <c r="C18" s="44">
        <v>0.1782</v>
      </c>
      <c r="D18" s="44">
        <v>0</v>
      </c>
      <c r="E18" s="44">
        <v>0.1782</v>
      </c>
      <c r="F18" s="44">
        <v>0</v>
      </c>
    </row>
    <row r="19" spans="1:6" x14ac:dyDescent="0.3">
      <c r="A19" s="48" t="s">
        <v>639</v>
      </c>
      <c r="B19" s="46" t="s">
        <v>640</v>
      </c>
      <c r="C19" s="47">
        <v>3.95E-2</v>
      </c>
      <c r="D19" s="47">
        <v>0</v>
      </c>
      <c r="E19" s="47">
        <v>3.95E-2</v>
      </c>
      <c r="F19" s="47">
        <v>0</v>
      </c>
    </row>
    <row r="20" spans="1:6" x14ac:dyDescent="0.3">
      <c r="A20" s="48" t="s">
        <v>641</v>
      </c>
      <c r="B20" s="46" t="s">
        <v>642</v>
      </c>
      <c r="C20" s="47">
        <v>8.6999999999999994E-3</v>
      </c>
      <c r="D20" s="47">
        <v>6.7000000000000002E-3</v>
      </c>
      <c r="E20" s="47">
        <v>8.6999999999999994E-3</v>
      </c>
      <c r="F20" s="47">
        <v>6.7000000000000002E-3</v>
      </c>
    </row>
    <row r="21" spans="1:6" x14ac:dyDescent="0.3">
      <c r="A21" s="48" t="s">
        <v>643</v>
      </c>
      <c r="B21" s="46" t="s">
        <v>644</v>
      </c>
      <c r="C21" s="47">
        <v>0.1076</v>
      </c>
      <c r="D21" s="47">
        <v>8.3299999999999999E-2</v>
      </c>
      <c r="E21" s="47">
        <v>0.1076</v>
      </c>
      <c r="F21" s="47">
        <v>8.3299999999999999E-2</v>
      </c>
    </row>
    <row r="22" spans="1:6" x14ac:dyDescent="0.3">
      <c r="A22" s="48" t="s">
        <v>645</v>
      </c>
      <c r="B22" s="46" t="s">
        <v>646</v>
      </c>
      <c r="C22" s="47">
        <v>6.9999999999999999E-4</v>
      </c>
      <c r="D22" s="47">
        <v>5.9999999999999995E-4</v>
      </c>
      <c r="E22" s="47">
        <v>6.9999999999999999E-4</v>
      </c>
      <c r="F22" s="47">
        <v>5.9999999999999995E-4</v>
      </c>
    </row>
    <row r="23" spans="1:6" x14ac:dyDescent="0.3">
      <c r="A23" s="48" t="s">
        <v>647</v>
      </c>
      <c r="B23" s="46" t="s">
        <v>648</v>
      </c>
      <c r="C23" s="47">
        <v>7.1999999999999998E-3</v>
      </c>
      <c r="D23" s="47">
        <v>5.5999999999999999E-3</v>
      </c>
      <c r="E23" s="47">
        <v>7.1999999999999998E-3</v>
      </c>
      <c r="F23" s="47">
        <v>5.5999999999999999E-3</v>
      </c>
    </row>
    <row r="24" spans="1:6" x14ac:dyDescent="0.3">
      <c r="A24" s="48" t="s">
        <v>649</v>
      </c>
      <c r="B24" s="46" t="s">
        <v>650</v>
      </c>
      <c r="C24" s="47">
        <v>1.1599999999999999E-2</v>
      </c>
      <c r="D24" s="47">
        <v>0</v>
      </c>
      <c r="E24" s="47">
        <v>1.1599999999999999E-2</v>
      </c>
      <c r="F24" s="47">
        <v>0</v>
      </c>
    </row>
    <row r="25" spans="1:6" x14ac:dyDescent="0.3">
      <c r="A25" s="48" t="s">
        <v>651</v>
      </c>
      <c r="B25" s="46" t="s">
        <v>652</v>
      </c>
      <c r="C25" s="47">
        <v>1.1000000000000001E-3</v>
      </c>
      <c r="D25" s="47">
        <v>8.0000000000000004E-4</v>
      </c>
      <c r="E25" s="47">
        <v>1.1000000000000001E-3</v>
      </c>
      <c r="F25" s="47">
        <v>8.0000000000000004E-4</v>
      </c>
    </row>
    <row r="26" spans="1:6" x14ac:dyDescent="0.3">
      <c r="A26" s="48" t="s">
        <v>653</v>
      </c>
      <c r="B26" s="46" t="s">
        <v>654</v>
      </c>
      <c r="C26" s="47">
        <v>8.3500000000000005E-2</v>
      </c>
      <c r="D26" s="47">
        <v>6.4699999999999994E-2</v>
      </c>
      <c r="E26" s="47">
        <v>8.3500000000000005E-2</v>
      </c>
      <c r="F26" s="47">
        <v>6.4699999999999994E-2</v>
      </c>
    </row>
    <row r="27" spans="1:6" x14ac:dyDescent="0.3">
      <c r="A27" s="48" t="s">
        <v>655</v>
      </c>
      <c r="B27" s="46" t="s">
        <v>656</v>
      </c>
      <c r="C27" s="47">
        <v>2.9999999999999997E-4</v>
      </c>
      <c r="D27" s="47">
        <v>2.9999999999999997E-4</v>
      </c>
      <c r="E27" s="47">
        <v>2.9999999999999997E-4</v>
      </c>
      <c r="F27" s="47">
        <v>2.9999999999999997E-4</v>
      </c>
    </row>
    <row r="28" spans="1:6" x14ac:dyDescent="0.3">
      <c r="A28" s="49" t="s">
        <v>657</v>
      </c>
      <c r="B28" s="50" t="s">
        <v>658</v>
      </c>
      <c r="C28" s="51">
        <f>SUM(C18:C27)</f>
        <v>0.43839999999999996</v>
      </c>
      <c r="D28" s="52">
        <f>SUM(D18:D27)</f>
        <v>0.16199999999999998</v>
      </c>
      <c r="E28" s="51">
        <f>SUM(E18:E27)</f>
        <v>0.43839999999999996</v>
      </c>
      <c r="F28" s="52">
        <f>SUM(F18:F27)</f>
        <v>0.16199999999999998</v>
      </c>
    </row>
    <row r="29" spans="1:6" x14ac:dyDescent="0.3">
      <c r="A29" s="211" t="s">
        <v>659</v>
      </c>
      <c r="B29" s="212"/>
      <c r="C29" s="212"/>
      <c r="D29" s="213"/>
    </row>
    <row r="30" spans="1:6" x14ac:dyDescent="0.3">
      <c r="A30" s="53" t="s">
        <v>660</v>
      </c>
      <c r="B30" s="54" t="s">
        <v>661</v>
      </c>
      <c r="C30" s="55">
        <v>5.1999999999999998E-2</v>
      </c>
      <c r="D30" s="55">
        <v>4.0300000000000002E-2</v>
      </c>
      <c r="E30" s="55">
        <v>5.1999999999999998E-2</v>
      </c>
      <c r="F30" s="55">
        <v>4.0300000000000002E-2</v>
      </c>
    </row>
    <row r="31" spans="1:6" x14ac:dyDescent="0.3">
      <c r="A31" s="53" t="s">
        <v>662</v>
      </c>
      <c r="B31" s="54" t="s">
        <v>663</v>
      </c>
      <c r="C31" s="55">
        <v>1.1999999999999999E-3</v>
      </c>
      <c r="D31" s="55">
        <v>8.9999999999999998E-4</v>
      </c>
      <c r="E31" s="55">
        <v>1.1999999999999999E-3</v>
      </c>
      <c r="F31" s="55">
        <v>8.9999999999999998E-4</v>
      </c>
    </row>
    <row r="32" spans="1:6" x14ac:dyDescent="0.3">
      <c r="A32" s="53" t="s">
        <v>664</v>
      </c>
      <c r="B32" s="54" t="s">
        <v>665</v>
      </c>
      <c r="C32" s="55">
        <v>5.2600000000000001E-2</v>
      </c>
      <c r="D32" s="55">
        <v>4.07E-2</v>
      </c>
      <c r="E32" s="55">
        <v>5.2600000000000001E-2</v>
      </c>
      <c r="F32" s="55">
        <v>4.07E-2</v>
      </c>
    </row>
    <row r="33" spans="1:6" x14ac:dyDescent="0.3">
      <c r="A33" s="53" t="s">
        <v>666</v>
      </c>
      <c r="B33" s="54" t="s">
        <v>667</v>
      </c>
      <c r="C33" s="55">
        <v>3.9E-2</v>
      </c>
      <c r="D33" s="55">
        <v>3.0200000000000001E-2</v>
      </c>
      <c r="E33" s="55">
        <v>3.9E-2</v>
      </c>
      <c r="F33" s="55">
        <v>3.0200000000000001E-2</v>
      </c>
    </row>
    <row r="34" spans="1:6" x14ac:dyDescent="0.3">
      <c r="A34" s="53" t="s">
        <v>668</v>
      </c>
      <c r="B34" s="54" t="s">
        <v>669</v>
      </c>
      <c r="C34" s="55">
        <v>4.4000000000000003E-3</v>
      </c>
      <c r="D34" s="55">
        <v>3.3999999999999998E-3</v>
      </c>
      <c r="E34" s="55">
        <v>4.4000000000000003E-3</v>
      </c>
      <c r="F34" s="55">
        <v>3.3999999999999998E-3</v>
      </c>
    </row>
    <row r="35" spans="1:6" x14ac:dyDescent="0.3">
      <c r="A35" s="49" t="s">
        <v>670</v>
      </c>
      <c r="B35" s="50" t="s">
        <v>671</v>
      </c>
      <c r="C35" s="51">
        <f>SUM(C30:C34)</f>
        <v>0.1492</v>
      </c>
      <c r="D35" s="52">
        <f>SUM(D30:D34)</f>
        <v>0.11550000000000001</v>
      </c>
      <c r="E35" s="51">
        <f>SUM(E30:E34)</f>
        <v>0.1492</v>
      </c>
      <c r="F35" s="52">
        <f>SUM(F30:F34)</f>
        <v>0.11550000000000001</v>
      </c>
    </row>
    <row r="36" spans="1:6" x14ac:dyDescent="0.3">
      <c r="A36" s="211" t="s">
        <v>672</v>
      </c>
      <c r="B36" s="212"/>
      <c r="C36" s="212"/>
      <c r="D36" s="213"/>
    </row>
    <row r="37" spans="1:6" x14ac:dyDescent="0.3">
      <c r="A37" s="53" t="s">
        <v>673</v>
      </c>
      <c r="B37" s="56" t="s">
        <v>674</v>
      </c>
      <c r="C37" s="55">
        <v>7.3700000000000002E-2</v>
      </c>
      <c r="D37" s="55">
        <v>2.7199999999999998E-2</v>
      </c>
      <c r="E37" s="55">
        <v>0.1613</v>
      </c>
      <c r="F37" s="55">
        <v>5.96E-2</v>
      </c>
    </row>
    <row r="38" spans="1:6" ht="31.2" x14ac:dyDescent="0.3">
      <c r="A38" s="57" t="s">
        <v>675</v>
      </c>
      <c r="B38" s="58" t="s">
        <v>676</v>
      </c>
      <c r="C38" s="59">
        <v>4.4000000000000003E-3</v>
      </c>
      <c r="D38" s="59">
        <v>3.3999999999999998E-3</v>
      </c>
      <c r="E38" s="59">
        <v>4.5999999999999999E-3</v>
      </c>
      <c r="F38" s="59">
        <v>3.5999999999999999E-3</v>
      </c>
    </row>
    <row r="39" spans="1:6" x14ac:dyDescent="0.3">
      <c r="A39" s="60" t="s">
        <v>677</v>
      </c>
      <c r="B39" s="50" t="s">
        <v>678</v>
      </c>
      <c r="C39" s="51">
        <f>C37+C38</f>
        <v>7.8100000000000003E-2</v>
      </c>
      <c r="D39" s="61">
        <f>D37+D38</f>
        <v>3.0599999999999999E-2</v>
      </c>
      <c r="E39" s="51">
        <f>E37+E38</f>
        <v>0.16589999999999999</v>
      </c>
      <c r="F39" s="61">
        <f>F37+F38</f>
        <v>6.3200000000000006E-2</v>
      </c>
    </row>
    <row r="40" spans="1:6" x14ac:dyDescent="0.3">
      <c r="A40" s="211" t="s">
        <v>679</v>
      </c>
      <c r="B40" s="212"/>
      <c r="C40" s="212"/>
      <c r="D40" s="213"/>
    </row>
    <row r="41" spans="1:6" x14ac:dyDescent="0.3">
      <c r="A41" s="57" t="s">
        <v>675</v>
      </c>
      <c r="B41" s="58" t="s">
        <v>680</v>
      </c>
      <c r="C41" s="59">
        <v>0</v>
      </c>
      <c r="D41" s="59">
        <v>0</v>
      </c>
      <c r="E41" s="59">
        <v>0</v>
      </c>
      <c r="F41" s="59">
        <v>0</v>
      </c>
    </row>
    <row r="42" spans="1:6" x14ac:dyDescent="0.3">
      <c r="A42" s="60" t="s">
        <v>677</v>
      </c>
      <c r="B42" s="50" t="s">
        <v>678</v>
      </c>
      <c r="C42" s="51">
        <f>C41</f>
        <v>0</v>
      </c>
      <c r="D42" s="61">
        <f>D41</f>
        <v>0</v>
      </c>
      <c r="E42" s="51">
        <f>E41</f>
        <v>0</v>
      </c>
      <c r="F42" s="61">
        <f>F41</f>
        <v>0</v>
      </c>
    </row>
    <row r="43" spans="1:6" x14ac:dyDescent="0.3">
      <c r="A43" s="214" t="s">
        <v>681</v>
      </c>
      <c r="B43" s="215"/>
      <c r="C43" s="61">
        <f>C16+C28+C35+C39+C42</f>
        <v>0.83369999999999989</v>
      </c>
      <c r="D43" s="61">
        <f>D16+D28+D35+D39+D42</f>
        <v>0.47609999999999997</v>
      </c>
      <c r="E43" s="61">
        <f>E16+E28+E35+E39+E42</f>
        <v>1.1214999999999999</v>
      </c>
      <c r="F43" s="61">
        <f>F16+F28+F35+F39+F42</f>
        <v>0.70870000000000011</v>
      </c>
    </row>
    <row r="44" spans="1:6" x14ac:dyDescent="0.3">
      <c r="A44" s="62" t="s">
        <v>682</v>
      </c>
      <c r="B44" s="63"/>
      <c r="C44" s="63"/>
      <c r="D44" s="64"/>
      <c r="E44" s="63"/>
      <c r="F44" s="64"/>
    </row>
    <row r="45" spans="1:6" x14ac:dyDescent="0.3">
      <c r="A45" s="216" t="s">
        <v>683</v>
      </c>
      <c r="B45" s="216"/>
      <c r="C45" s="216"/>
      <c r="D45" s="216"/>
    </row>
    <row r="46" spans="1:6" x14ac:dyDescent="0.3">
      <c r="A46" s="216"/>
      <c r="B46" s="216"/>
      <c r="C46" s="216"/>
      <c r="D46" s="216"/>
    </row>
    <row r="47" spans="1:6" x14ac:dyDescent="0.3">
      <c r="A47" s="65"/>
      <c r="B47" s="66"/>
      <c r="C47" s="65"/>
      <c r="D47" s="65"/>
      <c r="E47" s="65"/>
      <c r="F47" s="65"/>
    </row>
    <row r="48" spans="1:6" x14ac:dyDescent="0.3">
      <c r="A48" s="209"/>
      <c r="B48" s="209"/>
      <c r="C48" s="209"/>
      <c r="D48" s="209"/>
    </row>
    <row r="49" spans="1:4" x14ac:dyDescent="0.3">
      <c r="A49" s="209"/>
      <c r="B49" s="209"/>
      <c r="C49" s="209"/>
      <c r="D49" s="209"/>
    </row>
    <row r="50" spans="1:4" x14ac:dyDescent="0.3">
      <c r="A50" s="209"/>
      <c r="B50" s="209"/>
      <c r="C50" s="209"/>
      <c r="D50" s="209"/>
    </row>
  </sheetData>
  <mergeCells count="19">
    <mergeCell ref="A2:F2"/>
    <mergeCell ref="A36:D36"/>
    <mergeCell ref="A40:D40"/>
    <mergeCell ref="A43:B43"/>
    <mergeCell ref="A45:D46"/>
    <mergeCell ref="F4:F5"/>
    <mergeCell ref="A6:B6"/>
    <mergeCell ref="C6:D6"/>
    <mergeCell ref="E6:F6"/>
    <mergeCell ref="A17:D17"/>
    <mergeCell ref="A29:D29"/>
    <mergeCell ref="A4:A5"/>
    <mergeCell ref="B4:B5"/>
    <mergeCell ref="C4:C5"/>
    <mergeCell ref="D4:D5"/>
    <mergeCell ref="E4:E5"/>
    <mergeCell ref="A50:D50"/>
    <mergeCell ref="A48:D48"/>
    <mergeCell ref="A49:D49"/>
  </mergeCells>
  <pageMargins left="0.511811024" right="0.511811024" top="0.78740157499999996" bottom="0.78740157499999996" header="0.31496062000000002" footer="0.31496062000000002"/>
  <pageSetup paperSize="9" scale="60" orientation="portrait" r:id="rId1"/>
  <headerFooter>
    <oddHeader>&amp;L&amp;G</oddHeader>
    <oddFooter>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A32A7-439C-4CC7-A876-EA753DB4D059}">
  <dimension ref="A1:AJ55"/>
  <sheetViews>
    <sheetView view="pageBreakPreview" topLeftCell="A17" zoomScale="60" zoomScaleNormal="80" workbookViewId="0">
      <selection activeCell="H33" sqref="H33:I33"/>
    </sheetView>
  </sheetViews>
  <sheetFormatPr defaultRowHeight="14.4" x14ac:dyDescent="0.3"/>
  <cols>
    <col min="1" max="1" width="31" style="75" customWidth="1"/>
    <col min="2" max="2" width="10.09765625" style="75" customWidth="1"/>
    <col min="3" max="3" width="8.3984375" style="75" customWidth="1"/>
    <col min="4" max="4" width="10.5" style="75" customWidth="1"/>
    <col min="5" max="5" width="8.69921875" style="75" customWidth="1"/>
    <col min="6" max="6" width="10.5" style="75" customWidth="1"/>
    <col min="7" max="7" width="9" style="75" customWidth="1"/>
    <col min="8" max="8" width="10.59765625" style="75" customWidth="1"/>
    <col min="9" max="9" width="10.8984375" style="76" customWidth="1"/>
    <col min="10" max="12" width="8" style="75" hidden="1" customWidth="1"/>
    <col min="13" max="20" width="8" style="75" customWidth="1"/>
    <col min="21" max="21" width="8.69921875" style="75"/>
    <col min="22" max="36" width="0" style="75" hidden="1" customWidth="1"/>
    <col min="37" max="255" width="8.69921875" style="75"/>
    <col min="256" max="256" width="1.69921875" style="75" customWidth="1"/>
    <col min="257" max="257" width="31" style="75" customWidth="1"/>
    <col min="258" max="258" width="10.09765625" style="75" customWidth="1"/>
    <col min="259" max="259" width="8.3984375" style="75" customWidth="1"/>
    <col min="260" max="260" width="10.5" style="75" customWidth="1"/>
    <col min="261" max="261" width="8.69921875" style="75" customWidth="1"/>
    <col min="262" max="262" width="10.5" style="75" customWidth="1"/>
    <col min="263" max="263" width="9" style="75" customWidth="1"/>
    <col min="264" max="264" width="10.59765625" style="75" customWidth="1"/>
    <col min="265" max="265" width="10.8984375" style="75" customWidth="1"/>
    <col min="266" max="268" width="0" style="75" hidden="1" customWidth="1"/>
    <col min="269" max="276" width="8" style="75" customWidth="1"/>
    <col min="277" max="277" width="8.69921875" style="75"/>
    <col min="278" max="292" width="0" style="75" hidden="1" customWidth="1"/>
    <col min="293" max="511" width="8.69921875" style="75"/>
    <col min="512" max="512" width="1.69921875" style="75" customWidth="1"/>
    <col min="513" max="513" width="31" style="75" customWidth="1"/>
    <col min="514" max="514" width="10.09765625" style="75" customWidth="1"/>
    <col min="515" max="515" width="8.3984375" style="75" customWidth="1"/>
    <col min="516" max="516" width="10.5" style="75" customWidth="1"/>
    <col min="517" max="517" width="8.69921875" style="75" customWidth="1"/>
    <col min="518" max="518" width="10.5" style="75" customWidth="1"/>
    <col min="519" max="519" width="9" style="75" customWidth="1"/>
    <col min="520" max="520" width="10.59765625" style="75" customWidth="1"/>
    <col min="521" max="521" width="10.8984375" style="75" customWidth="1"/>
    <col min="522" max="524" width="0" style="75" hidden="1" customWidth="1"/>
    <col min="525" max="532" width="8" style="75" customWidth="1"/>
    <col min="533" max="533" width="8.69921875" style="75"/>
    <col min="534" max="548" width="0" style="75" hidden="1" customWidth="1"/>
    <col min="549" max="767" width="8.69921875" style="75"/>
    <col min="768" max="768" width="1.69921875" style="75" customWidth="1"/>
    <col min="769" max="769" width="31" style="75" customWidth="1"/>
    <col min="770" max="770" width="10.09765625" style="75" customWidth="1"/>
    <col min="771" max="771" width="8.3984375" style="75" customWidth="1"/>
    <col min="772" max="772" width="10.5" style="75" customWidth="1"/>
    <col min="773" max="773" width="8.69921875" style="75" customWidth="1"/>
    <col min="774" max="774" width="10.5" style="75" customWidth="1"/>
    <col min="775" max="775" width="9" style="75" customWidth="1"/>
    <col min="776" max="776" width="10.59765625" style="75" customWidth="1"/>
    <col min="777" max="777" width="10.8984375" style="75" customWidth="1"/>
    <col min="778" max="780" width="0" style="75" hidden="1" customWidth="1"/>
    <col min="781" max="788" width="8" style="75" customWidth="1"/>
    <col min="789" max="789" width="8.69921875" style="75"/>
    <col min="790" max="804" width="0" style="75" hidden="1" customWidth="1"/>
    <col min="805" max="1023" width="8.69921875" style="75"/>
    <col min="1024" max="1024" width="1.69921875" style="75" customWidth="1"/>
    <col min="1025" max="1025" width="31" style="75" customWidth="1"/>
    <col min="1026" max="1026" width="10.09765625" style="75" customWidth="1"/>
    <col min="1027" max="1027" width="8.3984375" style="75" customWidth="1"/>
    <col min="1028" max="1028" width="10.5" style="75" customWidth="1"/>
    <col min="1029" max="1029" width="8.69921875" style="75" customWidth="1"/>
    <col min="1030" max="1030" width="10.5" style="75" customWidth="1"/>
    <col min="1031" max="1031" width="9" style="75" customWidth="1"/>
    <col min="1032" max="1032" width="10.59765625" style="75" customWidth="1"/>
    <col min="1033" max="1033" width="10.8984375" style="75" customWidth="1"/>
    <col min="1034" max="1036" width="0" style="75" hidden="1" customWidth="1"/>
    <col min="1037" max="1044" width="8" style="75" customWidth="1"/>
    <col min="1045" max="1045" width="8.69921875" style="75"/>
    <col min="1046" max="1060" width="0" style="75" hidden="1" customWidth="1"/>
    <col min="1061" max="1279" width="8.69921875" style="75"/>
    <col min="1280" max="1280" width="1.69921875" style="75" customWidth="1"/>
    <col min="1281" max="1281" width="31" style="75" customWidth="1"/>
    <col min="1282" max="1282" width="10.09765625" style="75" customWidth="1"/>
    <col min="1283" max="1283" width="8.3984375" style="75" customWidth="1"/>
    <col min="1284" max="1284" width="10.5" style="75" customWidth="1"/>
    <col min="1285" max="1285" width="8.69921875" style="75" customWidth="1"/>
    <col min="1286" max="1286" width="10.5" style="75" customWidth="1"/>
    <col min="1287" max="1287" width="9" style="75" customWidth="1"/>
    <col min="1288" max="1288" width="10.59765625" style="75" customWidth="1"/>
    <col min="1289" max="1289" width="10.8984375" style="75" customWidth="1"/>
    <col min="1290" max="1292" width="0" style="75" hidden="1" customWidth="1"/>
    <col min="1293" max="1300" width="8" style="75" customWidth="1"/>
    <col min="1301" max="1301" width="8.69921875" style="75"/>
    <col min="1302" max="1316" width="0" style="75" hidden="1" customWidth="1"/>
    <col min="1317" max="1535" width="8.69921875" style="75"/>
    <col min="1536" max="1536" width="1.69921875" style="75" customWidth="1"/>
    <col min="1537" max="1537" width="31" style="75" customWidth="1"/>
    <col min="1538" max="1538" width="10.09765625" style="75" customWidth="1"/>
    <col min="1539" max="1539" width="8.3984375" style="75" customWidth="1"/>
    <col min="1540" max="1540" width="10.5" style="75" customWidth="1"/>
    <col min="1541" max="1541" width="8.69921875" style="75" customWidth="1"/>
    <col min="1542" max="1542" width="10.5" style="75" customWidth="1"/>
    <col min="1543" max="1543" width="9" style="75" customWidth="1"/>
    <col min="1544" max="1544" width="10.59765625" style="75" customWidth="1"/>
    <col min="1545" max="1545" width="10.8984375" style="75" customWidth="1"/>
    <col min="1546" max="1548" width="0" style="75" hidden="1" customWidth="1"/>
    <col min="1549" max="1556" width="8" style="75" customWidth="1"/>
    <col min="1557" max="1557" width="8.69921875" style="75"/>
    <col min="1558" max="1572" width="0" style="75" hidden="1" customWidth="1"/>
    <col min="1573" max="1791" width="8.69921875" style="75"/>
    <col min="1792" max="1792" width="1.69921875" style="75" customWidth="1"/>
    <col min="1793" max="1793" width="31" style="75" customWidth="1"/>
    <col min="1794" max="1794" width="10.09765625" style="75" customWidth="1"/>
    <col min="1795" max="1795" width="8.3984375" style="75" customWidth="1"/>
    <col min="1796" max="1796" width="10.5" style="75" customWidth="1"/>
    <col min="1797" max="1797" width="8.69921875" style="75" customWidth="1"/>
    <col min="1798" max="1798" width="10.5" style="75" customWidth="1"/>
    <col min="1799" max="1799" width="9" style="75" customWidth="1"/>
    <col min="1800" max="1800" width="10.59765625" style="75" customWidth="1"/>
    <col min="1801" max="1801" width="10.8984375" style="75" customWidth="1"/>
    <col min="1802" max="1804" width="0" style="75" hidden="1" customWidth="1"/>
    <col min="1805" max="1812" width="8" style="75" customWidth="1"/>
    <col min="1813" max="1813" width="8.69921875" style="75"/>
    <col min="1814" max="1828" width="0" style="75" hidden="1" customWidth="1"/>
    <col min="1829" max="2047" width="8.69921875" style="75"/>
    <col min="2048" max="2048" width="1.69921875" style="75" customWidth="1"/>
    <col min="2049" max="2049" width="31" style="75" customWidth="1"/>
    <col min="2050" max="2050" width="10.09765625" style="75" customWidth="1"/>
    <col min="2051" max="2051" width="8.3984375" style="75" customWidth="1"/>
    <col min="2052" max="2052" width="10.5" style="75" customWidth="1"/>
    <col min="2053" max="2053" width="8.69921875" style="75" customWidth="1"/>
    <col min="2054" max="2054" width="10.5" style="75" customWidth="1"/>
    <col min="2055" max="2055" width="9" style="75" customWidth="1"/>
    <col min="2056" max="2056" width="10.59765625" style="75" customWidth="1"/>
    <col min="2057" max="2057" width="10.8984375" style="75" customWidth="1"/>
    <col min="2058" max="2060" width="0" style="75" hidden="1" customWidth="1"/>
    <col min="2061" max="2068" width="8" style="75" customWidth="1"/>
    <col min="2069" max="2069" width="8.69921875" style="75"/>
    <col min="2070" max="2084" width="0" style="75" hidden="1" customWidth="1"/>
    <col min="2085" max="2303" width="8.69921875" style="75"/>
    <col min="2304" max="2304" width="1.69921875" style="75" customWidth="1"/>
    <col min="2305" max="2305" width="31" style="75" customWidth="1"/>
    <col min="2306" max="2306" width="10.09765625" style="75" customWidth="1"/>
    <col min="2307" max="2307" width="8.3984375" style="75" customWidth="1"/>
    <col min="2308" max="2308" width="10.5" style="75" customWidth="1"/>
    <col min="2309" max="2309" width="8.69921875" style="75" customWidth="1"/>
    <col min="2310" max="2310" width="10.5" style="75" customWidth="1"/>
    <col min="2311" max="2311" width="9" style="75" customWidth="1"/>
    <col min="2312" max="2312" width="10.59765625" style="75" customWidth="1"/>
    <col min="2313" max="2313" width="10.8984375" style="75" customWidth="1"/>
    <col min="2314" max="2316" width="0" style="75" hidden="1" customWidth="1"/>
    <col min="2317" max="2324" width="8" style="75" customWidth="1"/>
    <col min="2325" max="2325" width="8.69921875" style="75"/>
    <col min="2326" max="2340" width="0" style="75" hidden="1" customWidth="1"/>
    <col min="2341" max="2559" width="8.69921875" style="75"/>
    <col min="2560" max="2560" width="1.69921875" style="75" customWidth="1"/>
    <col min="2561" max="2561" width="31" style="75" customWidth="1"/>
    <col min="2562" max="2562" width="10.09765625" style="75" customWidth="1"/>
    <col min="2563" max="2563" width="8.3984375" style="75" customWidth="1"/>
    <col min="2564" max="2564" width="10.5" style="75" customWidth="1"/>
    <col min="2565" max="2565" width="8.69921875" style="75" customWidth="1"/>
    <col min="2566" max="2566" width="10.5" style="75" customWidth="1"/>
    <col min="2567" max="2567" width="9" style="75" customWidth="1"/>
    <col min="2568" max="2568" width="10.59765625" style="75" customWidth="1"/>
    <col min="2569" max="2569" width="10.8984375" style="75" customWidth="1"/>
    <col min="2570" max="2572" width="0" style="75" hidden="1" customWidth="1"/>
    <col min="2573" max="2580" width="8" style="75" customWidth="1"/>
    <col min="2581" max="2581" width="8.69921875" style="75"/>
    <col min="2582" max="2596" width="0" style="75" hidden="1" customWidth="1"/>
    <col min="2597" max="2815" width="8.69921875" style="75"/>
    <col min="2816" max="2816" width="1.69921875" style="75" customWidth="1"/>
    <col min="2817" max="2817" width="31" style="75" customWidth="1"/>
    <col min="2818" max="2818" width="10.09765625" style="75" customWidth="1"/>
    <col min="2819" max="2819" width="8.3984375" style="75" customWidth="1"/>
    <col min="2820" max="2820" width="10.5" style="75" customWidth="1"/>
    <col min="2821" max="2821" width="8.69921875" style="75" customWidth="1"/>
    <col min="2822" max="2822" width="10.5" style="75" customWidth="1"/>
    <col min="2823" max="2823" width="9" style="75" customWidth="1"/>
    <col min="2824" max="2824" width="10.59765625" style="75" customWidth="1"/>
    <col min="2825" max="2825" width="10.8984375" style="75" customWidth="1"/>
    <col min="2826" max="2828" width="0" style="75" hidden="1" customWidth="1"/>
    <col min="2829" max="2836" width="8" style="75" customWidth="1"/>
    <col min="2837" max="2837" width="8.69921875" style="75"/>
    <col min="2838" max="2852" width="0" style="75" hidden="1" customWidth="1"/>
    <col min="2853" max="3071" width="8.69921875" style="75"/>
    <col min="3072" max="3072" width="1.69921875" style="75" customWidth="1"/>
    <col min="3073" max="3073" width="31" style="75" customWidth="1"/>
    <col min="3074" max="3074" width="10.09765625" style="75" customWidth="1"/>
    <col min="3075" max="3075" width="8.3984375" style="75" customWidth="1"/>
    <col min="3076" max="3076" width="10.5" style="75" customWidth="1"/>
    <col min="3077" max="3077" width="8.69921875" style="75" customWidth="1"/>
    <col min="3078" max="3078" width="10.5" style="75" customWidth="1"/>
    <col min="3079" max="3079" width="9" style="75" customWidth="1"/>
    <col min="3080" max="3080" width="10.59765625" style="75" customWidth="1"/>
    <col min="3081" max="3081" width="10.8984375" style="75" customWidth="1"/>
    <col min="3082" max="3084" width="0" style="75" hidden="1" customWidth="1"/>
    <col min="3085" max="3092" width="8" style="75" customWidth="1"/>
    <col min="3093" max="3093" width="8.69921875" style="75"/>
    <col min="3094" max="3108" width="0" style="75" hidden="1" customWidth="1"/>
    <col min="3109" max="3327" width="8.69921875" style="75"/>
    <col min="3328" max="3328" width="1.69921875" style="75" customWidth="1"/>
    <col min="3329" max="3329" width="31" style="75" customWidth="1"/>
    <col min="3330" max="3330" width="10.09765625" style="75" customWidth="1"/>
    <col min="3331" max="3331" width="8.3984375" style="75" customWidth="1"/>
    <col min="3332" max="3332" width="10.5" style="75" customWidth="1"/>
    <col min="3333" max="3333" width="8.69921875" style="75" customWidth="1"/>
    <col min="3334" max="3334" width="10.5" style="75" customWidth="1"/>
    <col min="3335" max="3335" width="9" style="75" customWidth="1"/>
    <col min="3336" max="3336" width="10.59765625" style="75" customWidth="1"/>
    <col min="3337" max="3337" width="10.8984375" style="75" customWidth="1"/>
    <col min="3338" max="3340" width="0" style="75" hidden="1" customWidth="1"/>
    <col min="3341" max="3348" width="8" style="75" customWidth="1"/>
    <col min="3349" max="3349" width="8.69921875" style="75"/>
    <col min="3350" max="3364" width="0" style="75" hidden="1" customWidth="1"/>
    <col min="3365" max="3583" width="8.69921875" style="75"/>
    <col min="3584" max="3584" width="1.69921875" style="75" customWidth="1"/>
    <col min="3585" max="3585" width="31" style="75" customWidth="1"/>
    <col min="3586" max="3586" width="10.09765625" style="75" customWidth="1"/>
    <col min="3587" max="3587" width="8.3984375" style="75" customWidth="1"/>
    <col min="3588" max="3588" width="10.5" style="75" customWidth="1"/>
    <col min="3589" max="3589" width="8.69921875" style="75" customWidth="1"/>
    <col min="3590" max="3590" width="10.5" style="75" customWidth="1"/>
    <col min="3591" max="3591" width="9" style="75" customWidth="1"/>
    <col min="3592" max="3592" width="10.59765625" style="75" customWidth="1"/>
    <col min="3593" max="3593" width="10.8984375" style="75" customWidth="1"/>
    <col min="3594" max="3596" width="0" style="75" hidden="1" customWidth="1"/>
    <col min="3597" max="3604" width="8" style="75" customWidth="1"/>
    <col min="3605" max="3605" width="8.69921875" style="75"/>
    <col min="3606" max="3620" width="0" style="75" hidden="1" customWidth="1"/>
    <col min="3621" max="3839" width="8.69921875" style="75"/>
    <col min="3840" max="3840" width="1.69921875" style="75" customWidth="1"/>
    <col min="3841" max="3841" width="31" style="75" customWidth="1"/>
    <col min="3842" max="3842" width="10.09765625" style="75" customWidth="1"/>
    <col min="3843" max="3843" width="8.3984375" style="75" customWidth="1"/>
    <col min="3844" max="3844" width="10.5" style="75" customWidth="1"/>
    <col min="3845" max="3845" width="8.69921875" style="75" customWidth="1"/>
    <col min="3846" max="3846" width="10.5" style="75" customWidth="1"/>
    <col min="3847" max="3847" width="9" style="75" customWidth="1"/>
    <col min="3848" max="3848" width="10.59765625" style="75" customWidth="1"/>
    <col min="3849" max="3849" width="10.8984375" style="75" customWidth="1"/>
    <col min="3850" max="3852" width="0" style="75" hidden="1" customWidth="1"/>
    <col min="3853" max="3860" width="8" style="75" customWidth="1"/>
    <col min="3861" max="3861" width="8.69921875" style="75"/>
    <col min="3862" max="3876" width="0" style="75" hidden="1" customWidth="1"/>
    <col min="3877" max="4095" width="8.69921875" style="75"/>
    <col min="4096" max="4096" width="1.69921875" style="75" customWidth="1"/>
    <col min="4097" max="4097" width="31" style="75" customWidth="1"/>
    <col min="4098" max="4098" width="10.09765625" style="75" customWidth="1"/>
    <col min="4099" max="4099" width="8.3984375" style="75" customWidth="1"/>
    <col min="4100" max="4100" width="10.5" style="75" customWidth="1"/>
    <col min="4101" max="4101" width="8.69921875" style="75" customWidth="1"/>
    <col min="4102" max="4102" width="10.5" style="75" customWidth="1"/>
    <col min="4103" max="4103" width="9" style="75" customWidth="1"/>
    <col min="4104" max="4104" width="10.59765625" style="75" customWidth="1"/>
    <col min="4105" max="4105" width="10.8984375" style="75" customWidth="1"/>
    <col min="4106" max="4108" width="0" style="75" hidden="1" customWidth="1"/>
    <col min="4109" max="4116" width="8" style="75" customWidth="1"/>
    <col min="4117" max="4117" width="8.69921875" style="75"/>
    <col min="4118" max="4132" width="0" style="75" hidden="1" customWidth="1"/>
    <col min="4133" max="4351" width="8.69921875" style="75"/>
    <col min="4352" max="4352" width="1.69921875" style="75" customWidth="1"/>
    <col min="4353" max="4353" width="31" style="75" customWidth="1"/>
    <col min="4354" max="4354" width="10.09765625" style="75" customWidth="1"/>
    <col min="4355" max="4355" width="8.3984375" style="75" customWidth="1"/>
    <col min="4356" max="4356" width="10.5" style="75" customWidth="1"/>
    <col min="4357" max="4357" width="8.69921875" style="75" customWidth="1"/>
    <col min="4358" max="4358" width="10.5" style="75" customWidth="1"/>
    <col min="4359" max="4359" width="9" style="75" customWidth="1"/>
    <col min="4360" max="4360" width="10.59765625" style="75" customWidth="1"/>
    <col min="4361" max="4361" width="10.8984375" style="75" customWidth="1"/>
    <col min="4362" max="4364" width="0" style="75" hidden="1" customWidth="1"/>
    <col min="4365" max="4372" width="8" style="75" customWidth="1"/>
    <col min="4373" max="4373" width="8.69921875" style="75"/>
    <col min="4374" max="4388" width="0" style="75" hidden="1" customWidth="1"/>
    <col min="4389" max="4607" width="8.69921875" style="75"/>
    <col min="4608" max="4608" width="1.69921875" style="75" customWidth="1"/>
    <col min="4609" max="4609" width="31" style="75" customWidth="1"/>
    <col min="4610" max="4610" width="10.09765625" style="75" customWidth="1"/>
    <col min="4611" max="4611" width="8.3984375" style="75" customWidth="1"/>
    <col min="4612" max="4612" width="10.5" style="75" customWidth="1"/>
    <col min="4613" max="4613" width="8.69921875" style="75" customWidth="1"/>
    <col min="4614" max="4614" width="10.5" style="75" customWidth="1"/>
    <col min="4615" max="4615" width="9" style="75" customWidth="1"/>
    <col min="4616" max="4616" width="10.59765625" style="75" customWidth="1"/>
    <col min="4617" max="4617" width="10.8984375" style="75" customWidth="1"/>
    <col min="4618" max="4620" width="0" style="75" hidden="1" customWidth="1"/>
    <col min="4621" max="4628" width="8" style="75" customWidth="1"/>
    <col min="4629" max="4629" width="8.69921875" style="75"/>
    <col min="4630" max="4644" width="0" style="75" hidden="1" customWidth="1"/>
    <col min="4645" max="4863" width="8.69921875" style="75"/>
    <col min="4864" max="4864" width="1.69921875" style="75" customWidth="1"/>
    <col min="4865" max="4865" width="31" style="75" customWidth="1"/>
    <col min="4866" max="4866" width="10.09765625" style="75" customWidth="1"/>
    <col min="4867" max="4867" width="8.3984375" style="75" customWidth="1"/>
    <col min="4868" max="4868" width="10.5" style="75" customWidth="1"/>
    <col min="4869" max="4869" width="8.69921875" style="75" customWidth="1"/>
    <col min="4870" max="4870" width="10.5" style="75" customWidth="1"/>
    <col min="4871" max="4871" width="9" style="75" customWidth="1"/>
    <col min="4872" max="4872" width="10.59765625" style="75" customWidth="1"/>
    <col min="4873" max="4873" width="10.8984375" style="75" customWidth="1"/>
    <col min="4874" max="4876" width="0" style="75" hidden="1" customWidth="1"/>
    <col min="4877" max="4884" width="8" style="75" customWidth="1"/>
    <col min="4885" max="4885" width="8.69921875" style="75"/>
    <col min="4886" max="4900" width="0" style="75" hidden="1" customWidth="1"/>
    <col min="4901" max="5119" width="8.69921875" style="75"/>
    <col min="5120" max="5120" width="1.69921875" style="75" customWidth="1"/>
    <col min="5121" max="5121" width="31" style="75" customWidth="1"/>
    <col min="5122" max="5122" width="10.09765625" style="75" customWidth="1"/>
    <col min="5123" max="5123" width="8.3984375" style="75" customWidth="1"/>
    <col min="5124" max="5124" width="10.5" style="75" customWidth="1"/>
    <col min="5125" max="5125" width="8.69921875" style="75" customWidth="1"/>
    <col min="5126" max="5126" width="10.5" style="75" customWidth="1"/>
    <col min="5127" max="5127" width="9" style="75" customWidth="1"/>
    <col min="5128" max="5128" width="10.59765625" style="75" customWidth="1"/>
    <col min="5129" max="5129" width="10.8984375" style="75" customWidth="1"/>
    <col min="5130" max="5132" width="0" style="75" hidden="1" customWidth="1"/>
    <col min="5133" max="5140" width="8" style="75" customWidth="1"/>
    <col min="5141" max="5141" width="8.69921875" style="75"/>
    <col min="5142" max="5156" width="0" style="75" hidden="1" customWidth="1"/>
    <col min="5157" max="5375" width="8.69921875" style="75"/>
    <col min="5376" max="5376" width="1.69921875" style="75" customWidth="1"/>
    <col min="5377" max="5377" width="31" style="75" customWidth="1"/>
    <col min="5378" max="5378" width="10.09765625" style="75" customWidth="1"/>
    <col min="5379" max="5379" width="8.3984375" style="75" customWidth="1"/>
    <col min="5380" max="5380" width="10.5" style="75" customWidth="1"/>
    <col min="5381" max="5381" width="8.69921875" style="75" customWidth="1"/>
    <col min="5382" max="5382" width="10.5" style="75" customWidth="1"/>
    <col min="5383" max="5383" width="9" style="75" customWidth="1"/>
    <col min="5384" max="5384" width="10.59765625" style="75" customWidth="1"/>
    <col min="5385" max="5385" width="10.8984375" style="75" customWidth="1"/>
    <col min="5386" max="5388" width="0" style="75" hidden="1" customWidth="1"/>
    <col min="5389" max="5396" width="8" style="75" customWidth="1"/>
    <col min="5397" max="5397" width="8.69921875" style="75"/>
    <col min="5398" max="5412" width="0" style="75" hidden="1" customWidth="1"/>
    <col min="5413" max="5631" width="8.69921875" style="75"/>
    <col min="5632" max="5632" width="1.69921875" style="75" customWidth="1"/>
    <col min="5633" max="5633" width="31" style="75" customWidth="1"/>
    <col min="5634" max="5634" width="10.09765625" style="75" customWidth="1"/>
    <col min="5635" max="5635" width="8.3984375" style="75" customWidth="1"/>
    <col min="5636" max="5636" width="10.5" style="75" customWidth="1"/>
    <col min="5637" max="5637" width="8.69921875" style="75" customWidth="1"/>
    <col min="5638" max="5638" width="10.5" style="75" customWidth="1"/>
    <col min="5639" max="5639" width="9" style="75" customWidth="1"/>
    <col min="5640" max="5640" width="10.59765625" style="75" customWidth="1"/>
    <col min="5641" max="5641" width="10.8984375" style="75" customWidth="1"/>
    <col min="5642" max="5644" width="0" style="75" hidden="1" customWidth="1"/>
    <col min="5645" max="5652" width="8" style="75" customWidth="1"/>
    <col min="5653" max="5653" width="8.69921875" style="75"/>
    <col min="5654" max="5668" width="0" style="75" hidden="1" customWidth="1"/>
    <col min="5669" max="5887" width="8.69921875" style="75"/>
    <col min="5888" max="5888" width="1.69921875" style="75" customWidth="1"/>
    <col min="5889" max="5889" width="31" style="75" customWidth="1"/>
    <col min="5890" max="5890" width="10.09765625" style="75" customWidth="1"/>
    <col min="5891" max="5891" width="8.3984375" style="75" customWidth="1"/>
    <col min="5892" max="5892" width="10.5" style="75" customWidth="1"/>
    <col min="5893" max="5893" width="8.69921875" style="75" customWidth="1"/>
    <col min="5894" max="5894" width="10.5" style="75" customWidth="1"/>
    <col min="5895" max="5895" width="9" style="75" customWidth="1"/>
    <col min="5896" max="5896" width="10.59765625" style="75" customWidth="1"/>
    <col min="5897" max="5897" width="10.8984375" style="75" customWidth="1"/>
    <col min="5898" max="5900" width="0" style="75" hidden="1" customWidth="1"/>
    <col min="5901" max="5908" width="8" style="75" customWidth="1"/>
    <col min="5909" max="5909" width="8.69921875" style="75"/>
    <col min="5910" max="5924" width="0" style="75" hidden="1" customWidth="1"/>
    <col min="5925" max="6143" width="8.69921875" style="75"/>
    <col min="6144" max="6144" width="1.69921875" style="75" customWidth="1"/>
    <col min="6145" max="6145" width="31" style="75" customWidth="1"/>
    <col min="6146" max="6146" width="10.09765625" style="75" customWidth="1"/>
    <col min="6147" max="6147" width="8.3984375" style="75" customWidth="1"/>
    <col min="6148" max="6148" width="10.5" style="75" customWidth="1"/>
    <col min="6149" max="6149" width="8.69921875" style="75" customWidth="1"/>
    <col min="6150" max="6150" width="10.5" style="75" customWidth="1"/>
    <col min="6151" max="6151" width="9" style="75" customWidth="1"/>
    <col min="6152" max="6152" width="10.59765625" style="75" customWidth="1"/>
    <col min="6153" max="6153" width="10.8984375" style="75" customWidth="1"/>
    <col min="6154" max="6156" width="0" style="75" hidden="1" customWidth="1"/>
    <col min="6157" max="6164" width="8" style="75" customWidth="1"/>
    <col min="6165" max="6165" width="8.69921875" style="75"/>
    <col min="6166" max="6180" width="0" style="75" hidden="1" customWidth="1"/>
    <col min="6181" max="6399" width="8.69921875" style="75"/>
    <col min="6400" max="6400" width="1.69921875" style="75" customWidth="1"/>
    <col min="6401" max="6401" width="31" style="75" customWidth="1"/>
    <col min="6402" max="6402" width="10.09765625" style="75" customWidth="1"/>
    <col min="6403" max="6403" width="8.3984375" style="75" customWidth="1"/>
    <col min="6404" max="6404" width="10.5" style="75" customWidth="1"/>
    <col min="6405" max="6405" width="8.69921875" style="75" customWidth="1"/>
    <col min="6406" max="6406" width="10.5" style="75" customWidth="1"/>
    <col min="6407" max="6407" width="9" style="75" customWidth="1"/>
    <col min="6408" max="6408" width="10.59765625" style="75" customWidth="1"/>
    <col min="6409" max="6409" width="10.8984375" style="75" customWidth="1"/>
    <col min="6410" max="6412" width="0" style="75" hidden="1" customWidth="1"/>
    <col min="6413" max="6420" width="8" style="75" customWidth="1"/>
    <col min="6421" max="6421" width="8.69921875" style="75"/>
    <col min="6422" max="6436" width="0" style="75" hidden="1" customWidth="1"/>
    <col min="6437" max="6655" width="8.69921875" style="75"/>
    <col min="6656" max="6656" width="1.69921875" style="75" customWidth="1"/>
    <col min="6657" max="6657" width="31" style="75" customWidth="1"/>
    <col min="6658" max="6658" width="10.09765625" style="75" customWidth="1"/>
    <col min="6659" max="6659" width="8.3984375" style="75" customWidth="1"/>
    <col min="6660" max="6660" width="10.5" style="75" customWidth="1"/>
    <col min="6661" max="6661" width="8.69921875" style="75" customWidth="1"/>
    <col min="6662" max="6662" width="10.5" style="75" customWidth="1"/>
    <col min="6663" max="6663" width="9" style="75" customWidth="1"/>
    <col min="6664" max="6664" width="10.59765625" style="75" customWidth="1"/>
    <col min="6665" max="6665" width="10.8984375" style="75" customWidth="1"/>
    <col min="6666" max="6668" width="0" style="75" hidden="1" customWidth="1"/>
    <col min="6669" max="6676" width="8" style="75" customWidth="1"/>
    <col min="6677" max="6677" width="8.69921875" style="75"/>
    <col min="6678" max="6692" width="0" style="75" hidden="1" customWidth="1"/>
    <col min="6693" max="6911" width="8.69921875" style="75"/>
    <col min="6912" max="6912" width="1.69921875" style="75" customWidth="1"/>
    <col min="6913" max="6913" width="31" style="75" customWidth="1"/>
    <col min="6914" max="6914" width="10.09765625" style="75" customWidth="1"/>
    <col min="6915" max="6915" width="8.3984375" style="75" customWidth="1"/>
    <col min="6916" max="6916" width="10.5" style="75" customWidth="1"/>
    <col min="6917" max="6917" width="8.69921875" style="75" customWidth="1"/>
    <col min="6918" max="6918" width="10.5" style="75" customWidth="1"/>
    <col min="6919" max="6919" width="9" style="75" customWidth="1"/>
    <col min="6920" max="6920" width="10.59765625" style="75" customWidth="1"/>
    <col min="6921" max="6921" width="10.8984375" style="75" customWidth="1"/>
    <col min="6922" max="6924" width="0" style="75" hidden="1" customWidth="1"/>
    <col min="6925" max="6932" width="8" style="75" customWidth="1"/>
    <col min="6933" max="6933" width="8.69921875" style="75"/>
    <col min="6934" max="6948" width="0" style="75" hidden="1" customWidth="1"/>
    <col min="6949" max="7167" width="8.69921875" style="75"/>
    <col min="7168" max="7168" width="1.69921875" style="75" customWidth="1"/>
    <col min="7169" max="7169" width="31" style="75" customWidth="1"/>
    <col min="7170" max="7170" width="10.09765625" style="75" customWidth="1"/>
    <col min="7171" max="7171" width="8.3984375" style="75" customWidth="1"/>
    <col min="7172" max="7172" width="10.5" style="75" customWidth="1"/>
    <col min="7173" max="7173" width="8.69921875" style="75" customWidth="1"/>
    <col min="7174" max="7174" width="10.5" style="75" customWidth="1"/>
    <col min="7175" max="7175" width="9" style="75" customWidth="1"/>
    <col min="7176" max="7176" width="10.59765625" style="75" customWidth="1"/>
    <col min="7177" max="7177" width="10.8984375" style="75" customWidth="1"/>
    <col min="7178" max="7180" width="0" style="75" hidden="1" customWidth="1"/>
    <col min="7181" max="7188" width="8" style="75" customWidth="1"/>
    <col min="7189" max="7189" width="8.69921875" style="75"/>
    <col min="7190" max="7204" width="0" style="75" hidden="1" customWidth="1"/>
    <col min="7205" max="7423" width="8.69921875" style="75"/>
    <col min="7424" max="7424" width="1.69921875" style="75" customWidth="1"/>
    <col min="7425" max="7425" width="31" style="75" customWidth="1"/>
    <col min="7426" max="7426" width="10.09765625" style="75" customWidth="1"/>
    <col min="7427" max="7427" width="8.3984375" style="75" customWidth="1"/>
    <col min="7428" max="7428" width="10.5" style="75" customWidth="1"/>
    <col min="7429" max="7429" width="8.69921875" style="75" customWidth="1"/>
    <col min="7430" max="7430" width="10.5" style="75" customWidth="1"/>
    <col min="7431" max="7431" width="9" style="75" customWidth="1"/>
    <col min="7432" max="7432" width="10.59765625" style="75" customWidth="1"/>
    <col min="7433" max="7433" width="10.8984375" style="75" customWidth="1"/>
    <col min="7434" max="7436" width="0" style="75" hidden="1" customWidth="1"/>
    <col min="7437" max="7444" width="8" style="75" customWidth="1"/>
    <col min="7445" max="7445" width="8.69921875" style="75"/>
    <col min="7446" max="7460" width="0" style="75" hidden="1" customWidth="1"/>
    <col min="7461" max="7679" width="8.69921875" style="75"/>
    <col min="7680" max="7680" width="1.69921875" style="75" customWidth="1"/>
    <col min="7681" max="7681" width="31" style="75" customWidth="1"/>
    <col min="7682" max="7682" width="10.09765625" style="75" customWidth="1"/>
    <col min="7683" max="7683" width="8.3984375" style="75" customWidth="1"/>
    <col min="7684" max="7684" width="10.5" style="75" customWidth="1"/>
    <col min="7685" max="7685" width="8.69921875" style="75" customWidth="1"/>
    <col min="7686" max="7686" width="10.5" style="75" customWidth="1"/>
    <col min="7687" max="7687" width="9" style="75" customWidth="1"/>
    <col min="7688" max="7688" width="10.59765625" style="75" customWidth="1"/>
    <col min="7689" max="7689" width="10.8984375" style="75" customWidth="1"/>
    <col min="7690" max="7692" width="0" style="75" hidden="1" customWidth="1"/>
    <col min="7693" max="7700" width="8" style="75" customWidth="1"/>
    <col min="7701" max="7701" width="8.69921875" style="75"/>
    <col min="7702" max="7716" width="0" style="75" hidden="1" customWidth="1"/>
    <col min="7717" max="7935" width="8.69921875" style="75"/>
    <col min="7936" max="7936" width="1.69921875" style="75" customWidth="1"/>
    <col min="7937" max="7937" width="31" style="75" customWidth="1"/>
    <col min="7938" max="7938" width="10.09765625" style="75" customWidth="1"/>
    <col min="7939" max="7939" width="8.3984375" style="75" customWidth="1"/>
    <col min="7940" max="7940" width="10.5" style="75" customWidth="1"/>
    <col min="7941" max="7941" width="8.69921875" style="75" customWidth="1"/>
    <col min="7942" max="7942" width="10.5" style="75" customWidth="1"/>
    <col min="7943" max="7943" width="9" style="75" customWidth="1"/>
    <col min="7944" max="7944" width="10.59765625" style="75" customWidth="1"/>
    <col min="7945" max="7945" width="10.8984375" style="75" customWidth="1"/>
    <col min="7946" max="7948" width="0" style="75" hidden="1" customWidth="1"/>
    <col min="7949" max="7956" width="8" style="75" customWidth="1"/>
    <col min="7957" max="7957" width="8.69921875" style="75"/>
    <col min="7958" max="7972" width="0" style="75" hidden="1" customWidth="1"/>
    <col min="7973" max="8191" width="8.69921875" style="75"/>
    <col min="8192" max="8192" width="1.69921875" style="75" customWidth="1"/>
    <col min="8193" max="8193" width="31" style="75" customWidth="1"/>
    <col min="8194" max="8194" width="10.09765625" style="75" customWidth="1"/>
    <col min="8195" max="8195" width="8.3984375" style="75" customWidth="1"/>
    <col min="8196" max="8196" width="10.5" style="75" customWidth="1"/>
    <col min="8197" max="8197" width="8.69921875" style="75" customWidth="1"/>
    <col min="8198" max="8198" width="10.5" style="75" customWidth="1"/>
    <col min="8199" max="8199" width="9" style="75" customWidth="1"/>
    <col min="8200" max="8200" width="10.59765625" style="75" customWidth="1"/>
    <col min="8201" max="8201" width="10.8984375" style="75" customWidth="1"/>
    <col min="8202" max="8204" width="0" style="75" hidden="1" customWidth="1"/>
    <col min="8205" max="8212" width="8" style="75" customWidth="1"/>
    <col min="8213" max="8213" width="8.69921875" style="75"/>
    <col min="8214" max="8228" width="0" style="75" hidden="1" customWidth="1"/>
    <col min="8229" max="8447" width="8.69921875" style="75"/>
    <col min="8448" max="8448" width="1.69921875" style="75" customWidth="1"/>
    <col min="8449" max="8449" width="31" style="75" customWidth="1"/>
    <col min="8450" max="8450" width="10.09765625" style="75" customWidth="1"/>
    <col min="8451" max="8451" width="8.3984375" style="75" customWidth="1"/>
    <col min="8452" max="8452" width="10.5" style="75" customWidth="1"/>
    <col min="8453" max="8453" width="8.69921875" style="75" customWidth="1"/>
    <col min="8454" max="8454" width="10.5" style="75" customWidth="1"/>
    <col min="8455" max="8455" width="9" style="75" customWidth="1"/>
    <col min="8456" max="8456" width="10.59765625" style="75" customWidth="1"/>
    <col min="8457" max="8457" width="10.8984375" style="75" customWidth="1"/>
    <col min="8458" max="8460" width="0" style="75" hidden="1" customWidth="1"/>
    <col min="8461" max="8468" width="8" style="75" customWidth="1"/>
    <col min="8469" max="8469" width="8.69921875" style="75"/>
    <col min="8470" max="8484" width="0" style="75" hidden="1" customWidth="1"/>
    <col min="8485" max="8703" width="8.69921875" style="75"/>
    <col min="8704" max="8704" width="1.69921875" style="75" customWidth="1"/>
    <col min="8705" max="8705" width="31" style="75" customWidth="1"/>
    <col min="8706" max="8706" width="10.09765625" style="75" customWidth="1"/>
    <col min="8707" max="8707" width="8.3984375" style="75" customWidth="1"/>
    <col min="8708" max="8708" width="10.5" style="75" customWidth="1"/>
    <col min="8709" max="8709" width="8.69921875" style="75" customWidth="1"/>
    <col min="8710" max="8710" width="10.5" style="75" customWidth="1"/>
    <col min="8711" max="8711" width="9" style="75" customWidth="1"/>
    <col min="8712" max="8712" width="10.59765625" style="75" customWidth="1"/>
    <col min="8713" max="8713" width="10.8984375" style="75" customWidth="1"/>
    <col min="8714" max="8716" width="0" style="75" hidden="1" customWidth="1"/>
    <col min="8717" max="8724" width="8" style="75" customWidth="1"/>
    <col min="8725" max="8725" width="8.69921875" style="75"/>
    <col min="8726" max="8740" width="0" style="75" hidden="1" customWidth="1"/>
    <col min="8741" max="8959" width="8.69921875" style="75"/>
    <col min="8960" max="8960" width="1.69921875" style="75" customWidth="1"/>
    <col min="8961" max="8961" width="31" style="75" customWidth="1"/>
    <col min="8962" max="8962" width="10.09765625" style="75" customWidth="1"/>
    <col min="8963" max="8963" width="8.3984375" style="75" customWidth="1"/>
    <col min="8964" max="8964" width="10.5" style="75" customWidth="1"/>
    <col min="8965" max="8965" width="8.69921875" style="75" customWidth="1"/>
    <col min="8966" max="8966" width="10.5" style="75" customWidth="1"/>
    <col min="8967" max="8967" width="9" style="75" customWidth="1"/>
    <col min="8968" max="8968" width="10.59765625" style="75" customWidth="1"/>
    <col min="8969" max="8969" width="10.8984375" style="75" customWidth="1"/>
    <col min="8970" max="8972" width="0" style="75" hidden="1" customWidth="1"/>
    <col min="8973" max="8980" width="8" style="75" customWidth="1"/>
    <col min="8981" max="8981" width="8.69921875" style="75"/>
    <col min="8982" max="8996" width="0" style="75" hidden="1" customWidth="1"/>
    <col min="8997" max="9215" width="8.69921875" style="75"/>
    <col min="9216" max="9216" width="1.69921875" style="75" customWidth="1"/>
    <col min="9217" max="9217" width="31" style="75" customWidth="1"/>
    <col min="9218" max="9218" width="10.09765625" style="75" customWidth="1"/>
    <col min="9219" max="9219" width="8.3984375" style="75" customWidth="1"/>
    <col min="9220" max="9220" width="10.5" style="75" customWidth="1"/>
    <col min="9221" max="9221" width="8.69921875" style="75" customWidth="1"/>
    <col min="9222" max="9222" width="10.5" style="75" customWidth="1"/>
    <col min="9223" max="9223" width="9" style="75" customWidth="1"/>
    <col min="9224" max="9224" width="10.59765625" style="75" customWidth="1"/>
    <col min="9225" max="9225" width="10.8984375" style="75" customWidth="1"/>
    <col min="9226" max="9228" width="0" style="75" hidden="1" customWidth="1"/>
    <col min="9229" max="9236" width="8" style="75" customWidth="1"/>
    <col min="9237" max="9237" width="8.69921875" style="75"/>
    <col min="9238" max="9252" width="0" style="75" hidden="1" customWidth="1"/>
    <col min="9253" max="9471" width="8.69921875" style="75"/>
    <col min="9472" max="9472" width="1.69921875" style="75" customWidth="1"/>
    <col min="9473" max="9473" width="31" style="75" customWidth="1"/>
    <col min="9474" max="9474" width="10.09765625" style="75" customWidth="1"/>
    <col min="9475" max="9475" width="8.3984375" style="75" customWidth="1"/>
    <col min="9476" max="9476" width="10.5" style="75" customWidth="1"/>
    <col min="9477" max="9477" width="8.69921875" style="75" customWidth="1"/>
    <col min="9478" max="9478" width="10.5" style="75" customWidth="1"/>
    <col min="9479" max="9479" width="9" style="75" customWidth="1"/>
    <col min="9480" max="9480" width="10.59765625" style="75" customWidth="1"/>
    <col min="9481" max="9481" width="10.8984375" style="75" customWidth="1"/>
    <col min="9482" max="9484" width="0" style="75" hidden="1" customWidth="1"/>
    <col min="9485" max="9492" width="8" style="75" customWidth="1"/>
    <col min="9493" max="9493" width="8.69921875" style="75"/>
    <col min="9494" max="9508" width="0" style="75" hidden="1" customWidth="1"/>
    <col min="9509" max="9727" width="8.69921875" style="75"/>
    <col min="9728" max="9728" width="1.69921875" style="75" customWidth="1"/>
    <col min="9729" max="9729" width="31" style="75" customWidth="1"/>
    <col min="9730" max="9730" width="10.09765625" style="75" customWidth="1"/>
    <col min="9731" max="9731" width="8.3984375" style="75" customWidth="1"/>
    <col min="9732" max="9732" width="10.5" style="75" customWidth="1"/>
    <col min="9733" max="9733" width="8.69921875" style="75" customWidth="1"/>
    <col min="9734" max="9734" width="10.5" style="75" customWidth="1"/>
    <col min="9735" max="9735" width="9" style="75" customWidth="1"/>
    <col min="9736" max="9736" width="10.59765625" style="75" customWidth="1"/>
    <col min="9737" max="9737" width="10.8984375" style="75" customWidth="1"/>
    <col min="9738" max="9740" width="0" style="75" hidden="1" customWidth="1"/>
    <col min="9741" max="9748" width="8" style="75" customWidth="1"/>
    <col min="9749" max="9749" width="8.69921875" style="75"/>
    <col min="9750" max="9764" width="0" style="75" hidden="1" customWidth="1"/>
    <col min="9765" max="9983" width="8.69921875" style="75"/>
    <col min="9984" max="9984" width="1.69921875" style="75" customWidth="1"/>
    <col min="9985" max="9985" width="31" style="75" customWidth="1"/>
    <col min="9986" max="9986" width="10.09765625" style="75" customWidth="1"/>
    <col min="9987" max="9987" width="8.3984375" style="75" customWidth="1"/>
    <col min="9988" max="9988" width="10.5" style="75" customWidth="1"/>
    <col min="9989" max="9989" width="8.69921875" style="75" customWidth="1"/>
    <col min="9990" max="9990" width="10.5" style="75" customWidth="1"/>
    <col min="9991" max="9991" width="9" style="75" customWidth="1"/>
    <col min="9992" max="9992" width="10.59765625" style="75" customWidth="1"/>
    <col min="9993" max="9993" width="10.8984375" style="75" customWidth="1"/>
    <col min="9994" max="9996" width="0" style="75" hidden="1" customWidth="1"/>
    <col min="9997" max="10004" width="8" style="75" customWidth="1"/>
    <col min="10005" max="10005" width="8.69921875" style="75"/>
    <col min="10006" max="10020" width="0" style="75" hidden="1" customWidth="1"/>
    <col min="10021" max="10239" width="8.69921875" style="75"/>
    <col min="10240" max="10240" width="1.69921875" style="75" customWidth="1"/>
    <col min="10241" max="10241" width="31" style="75" customWidth="1"/>
    <col min="10242" max="10242" width="10.09765625" style="75" customWidth="1"/>
    <col min="10243" max="10243" width="8.3984375" style="75" customWidth="1"/>
    <col min="10244" max="10244" width="10.5" style="75" customWidth="1"/>
    <col min="10245" max="10245" width="8.69921875" style="75" customWidth="1"/>
    <col min="10246" max="10246" width="10.5" style="75" customWidth="1"/>
    <col min="10247" max="10247" width="9" style="75" customWidth="1"/>
    <col min="10248" max="10248" width="10.59765625" style="75" customWidth="1"/>
    <col min="10249" max="10249" width="10.8984375" style="75" customWidth="1"/>
    <col min="10250" max="10252" width="0" style="75" hidden="1" customWidth="1"/>
    <col min="10253" max="10260" width="8" style="75" customWidth="1"/>
    <col min="10261" max="10261" width="8.69921875" style="75"/>
    <col min="10262" max="10276" width="0" style="75" hidden="1" customWidth="1"/>
    <col min="10277" max="10495" width="8.69921875" style="75"/>
    <col min="10496" max="10496" width="1.69921875" style="75" customWidth="1"/>
    <col min="10497" max="10497" width="31" style="75" customWidth="1"/>
    <col min="10498" max="10498" width="10.09765625" style="75" customWidth="1"/>
    <col min="10499" max="10499" width="8.3984375" style="75" customWidth="1"/>
    <col min="10500" max="10500" width="10.5" style="75" customWidth="1"/>
    <col min="10501" max="10501" width="8.69921875" style="75" customWidth="1"/>
    <col min="10502" max="10502" width="10.5" style="75" customWidth="1"/>
    <col min="10503" max="10503" width="9" style="75" customWidth="1"/>
    <col min="10504" max="10504" width="10.59765625" style="75" customWidth="1"/>
    <col min="10505" max="10505" width="10.8984375" style="75" customWidth="1"/>
    <col min="10506" max="10508" width="0" style="75" hidden="1" customWidth="1"/>
    <col min="10509" max="10516" width="8" style="75" customWidth="1"/>
    <col min="10517" max="10517" width="8.69921875" style="75"/>
    <col min="10518" max="10532" width="0" style="75" hidden="1" customWidth="1"/>
    <col min="10533" max="10751" width="8.69921875" style="75"/>
    <col min="10752" max="10752" width="1.69921875" style="75" customWidth="1"/>
    <col min="10753" max="10753" width="31" style="75" customWidth="1"/>
    <col min="10754" max="10754" width="10.09765625" style="75" customWidth="1"/>
    <col min="10755" max="10755" width="8.3984375" style="75" customWidth="1"/>
    <col min="10756" max="10756" width="10.5" style="75" customWidth="1"/>
    <col min="10757" max="10757" width="8.69921875" style="75" customWidth="1"/>
    <col min="10758" max="10758" width="10.5" style="75" customWidth="1"/>
    <col min="10759" max="10759" width="9" style="75" customWidth="1"/>
    <col min="10760" max="10760" width="10.59765625" style="75" customWidth="1"/>
    <col min="10761" max="10761" width="10.8984375" style="75" customWidth="1"/>
    <col min="10762" max="10764" width="0" style="75" hidden="1" customWidth="1"/>
    <col min="10765" max="10772" width="8" style="75" customWidth="1"/>
    <col min="10773" max="10773" width="8.69921875" style="75"/>
    <col min="10774" max="10788" width="0" style="75" hidden="1" customWidth="1"/>
    <col min="10789" max="11007" width="8.69921875" style="75"/>
    <col min="11008" max="11008" width="1.69921875" style="75" customWidth="1"/>
    <col min="11009" max="11009" width="31" style="75" customWidth="1"/>
    <col min="11010" max="11010" width="10.09765625" style="75" customWidth="1"/>
    <col min="11011" max="11011" width="8.3984375" style="75" customWidth="1"/>
    <col min="11012" max="11012" width="10.5" style="75" customWidth="1"/>
    <col min="11013" max="11013" width="8.69921875" style="75" customWidth="1"/>
    <col min="11014" max="11014" width="10.5" style="75" customWidth="1"/>
    <col min="11015" max="11015" width="9" style="75" customWidth="1"/>
    <col min="11016" max="11016" width="10.59765625" style="75" customWidth="1"/>
    <col min="11017" max="11017" width="10.8984375" style="75" customWidth="1"/>
    <col min="11018" max="11020" width="0" style="75" hidden="1" customWidth="1"/>
    <col min="11021" max="11028" width="8" style="75" customWidth="1"/>
    <col min="11029" max="11029" width="8.69921875" style="75"/>
    <col min="11030" max="11044" width="0" style="75" hidden="1" customWidth="1"/>
    <col min="11045" max="11263" width="8.69921875" style="75"/>
    <col min="11264" max="11264" width="1.69921875" style="75" customWidth="1"/>
    <col min="11265" max="11265" width="31" style="75" customWidth="1"/>
    <col min="11266" max="11266" width="10.09765625" style="75" customWidth="1"/>
    <col min="11267" max="11267" width="8.3984375" style="75" customWidth="1"/>
    <col min="11268" max="11268" width="10.5" style="75" customWidth="1"/>
    <col min="11269" max="11269" width="8.69921875" style="75" customWidth="1"/>
    <col min="11270" max="11270" width="10.5" style="75" customWidth="1"/>
    <col min="11271" max="11271" width="9" style="75" customWidth="1"/>
    <col min="11272" max="11272" width="10.59765625" style="75" customWidth="1"/>
    <col min="11273" max="11273" width="10.8984375" style="75" customWidth="1"/>
    <col min="11274" max="11276" width="0" style="75" hidden="1" customWidth="1"/>
    <col min="11277" max="11284" width="8" style="75" customWidth="1"/>
    <col min="11285" max="11285" width="8.69921875" style="75"/>
    <col min="11286" max="11300" width="0" style="75" hidden="1" customWidth="1"/>
    <col min="11301" max="11519" width="8.69921875" style="75"/>
    <col min="11520" max="11520" width="1.69921875" style="75" customWidth="1"/>
    <col min="11521" max="11521" width="31" style="75" customWidth="1"/>
    <col min="11522" max="11522" width="10.09765625" style="75" customWidth="1"/>
    <col min="11523" max="11523" width="8.3984375" style="75" customWidth="1"/>
    <col min="11524" max="11524" width="10.5" style="75" customWidth="1"/>
    <col min="11525" max="11525" width="8.69921875" style="75" customWidth="1"/>
    <col min="11526" max="11526" width="10.5" style="75" customWidth="1"/>
    <col min="11527" max="11527" width="9" style="75" customWidth="1"/>
    <col min="11528" max="11528" width="10.59765625" style="75" customWidth="1"/>
    <col min="11529" max="11529" width="10.8984375" style="75" customWidth="1"/>
    <col min="11530" max="11532" width="0" style="75" hidden="1" customWidth="1"/>
    <col min="11533" max="11540" width="8" style="75" customWidth="1"/>
    <col min="11541" max="11541" width="8.69921875" style="75"/>
    <col min="11542" max="11556" width="0" style="75" hidden="1" customWidth="1"/>
    <col min="11557" max="11775" width="8.69921875" style="75"/>
    <col min="11776" max="11776" width="1.69921875" style="75" customWidth="1"/>
    <col min="11777" max="11777" width="31" style="75" customWidth="1"/>
    <col min="11778" max="11778" width="10.09765625" style="75" customWidth="1"/>
    <col min="11779" max="11779" width="8.3984375" style="75" customWidth="1"/>
    <col min="11780" max="11780" width="10.5" style="75" customWidth="1"/>
    <col min="11781" max="11781" width="8.69921875" style="75" customWidth="1"/>
    <col min="11782" max="11782" width="10.5" style="75" customWidth="1"/>
    <col min="11783" max="11783" width="9" style="75" customWidth="1"/>
    <col min="11784" max="11784" width="10.59765625" style="75" customWidth="1"/>
    <col min="11785" max="11785" width="10.8984375" style="75" customWidth="1"/>
    <col min="11786" max="11788" width="0" style="75" hidden="1" customWidth="1"/>
    <col min="11789" max="11796" width="8" style="75" customWidth="1"/>
    <col min="11797" max="11797" width="8.69921875" style="75"/>
    <col min="11798" max="11812" width="0" style="75" hidden="1" customWidth="1"/>
    <col min="11813" max="12031" width="8.69921875" style="75"/>
    <col min="12032" max="12032" width="1.69921875" style="75" customWidth="1"/>
    <col min="12033" max="12033" width="31" style="75" customWidth="1"/>
    <col min="12034" max="12034" width="10.09765625" style="75" customWidth="1"/>
    <col min="12035" max="12035" width="8.3984375" style="75" customWidth="1"/>
    <col min="12036" max="12036" width="10.5" style="75" customWidth="1"/>
    <col min="12037" max="12037" width="8.69921875" style="75" customWidth="1"/>
    <col min="12038" max="12038" width="10.5" style="75" customWidth="1"/>
    <col min="12039" max="12039" width="9" style="75" customWidth="1"/>
    <col min="12040" max="12040" width="10.59765625" style="75" customWidth="1"/>
    <col min="12041" max="12041" width="10.8984375" style="75" customWidth="1"/>
    <col min="12042" max="12044" width="0" style="75" hidden="1" customWidth="1"/>
    <col min="12045" max="12052" width="8" style="75" customWidth="1"/>
    <col min="12053" max="12053" width="8.69921875" style="75"/>
    <col min="12054" max="12068" width="0" style="75" hidden="1" customWidth="1"/>
    <col min="12069" max="12287" width="8.69921875" style="75"/>
    <col min="12288" max="12288" width="1.69921875" style="75" customWidth="1"/>
    <col min="12289" max="12289" width="31" style="75" customWidth="1"/>
    <col min="12290" max="12290" width="10.09765625" style="75" customWidth="1"/>
    <col min="12291" max="12291" width="8.3984375" style="75" customWidth="1"/>
    <col min="12292" max="12292" width="10.5" style="75" customWidth="1"/>
    <col min="12293" max="12293" width="8.69921875" style="75" customWidth="1"/>
    <col min="12294" max="12294" width="10.5" style="75" customWidth="1"/>
    <col min="12295" max="12295" width="9" style="75" customWidth="1"/>
    <col min="12296" max="12296" width="10.59765625" style="75" customWidth="1"/>
    <col min="12297" max="12297" width="10.8984375" style="75" customWidth="1"/>
    <col min="12298" max="12300" width="0" style="75" hidden="1" customWidth="1"/>
    <col min="12301" max="12308" width="8" style="75" customWidth="1"/>
    <col min="12309" max="12309" width="8.69921875" style="75"/>
    <col min="12310" max="12324" width="0" style="75" hidden="1" customWidth="1"/>
    <col min="12325" max="12543" width="8.69921875" style="75"/>
    <col min="12544" max="12544" width="1.69921875" style="75" customWidth="1"/>
    <col min="12545" max="12545" width="31" style="75" customWidth="1"/>
    <col min="12546" max="12546" width="10.09765625" style="75" customWidth="1"/>
    <col min="12547" max="12547" width="8.3984375" style="75" customWidth="1"/>
    <col min="12548" max="12548" width="10.5" style="75" customWidth="1"/>
    <col min="12549" max="12549" width="8.69921875" style="75" customWidth="1"/>
    <col min="12550" max="12550" width="10.5" style="75" customWidth="1"/>
    <col min="12551" max="12551" width="9" style="75" customWidth="1"/>
    <col min="12552" max="12552" width="10.59765625" style="75" customWidth="1"/>
    <col min="12553" max="12553" width="10.8984375" style="75" customWidth="1"/>
    <col min="12554" max="12556" width="0" style="75" hidden="1" customWidth="1"/>
    <col min="12557" max="12564" width="8" style="75" customWidth="1"/>
    <col min="12565" max="12565" width="8.69921875" style="75"/>
    <col min="12566" max="12580" width="0" style="75" hidden="1" customWidth="1"/>
    <col min="12581" max="12799" width="8.69921875" style="75"/>
    <col min="12800" max="12800" width="1.69921875" style="75" customWidth="1"/>
    <col min="12801" max="12801" width="31" style="75" customWidth="1"/>
    <col min="12802" max="12802" width="10.09765625" style="75" customWidth="1"/>
    <col min="12803" max="12803" width="8.3984375" style="75" customWidth="1"/>
    <col min="12804" max="12804" width="10.5" style="75" customWidth="1"/>
    <col min="12805" max="12805" width="8.69921875" style="75" customWidth="1"/>
    <col min="12806" max="12806" width="10.5" style="75" customWidth="1"/>
    <col min="12807" max="12807" width="9" style="75" customWidth="1"/>
    <col min="12808" max="12808" width="10.59765625" style="75" customWidth="1"/>
    <col min="12809" max="12809" width="10.8984375" style="75" customWidth="1"/>
    <col min="12810" max="12812" width="0" style="75" hidden="1" customWidth="1"/>
    <col min="12813" max="12820" width="8" style="75" customWidth="1"/>
    <col min="12821" max="12821" width="8.69921875" style="75"/>
    <col min="12822" max="12836" width="0" style="75" hidden="1" customWidth="1"/>
    <col min="12837" max="13055" width="8.69921875" style="75"/>
    <col min="13056" max="13056" width="1.69921875" style="75" customWidth="1"/>
    <col min="13057" max="13057" width="31" style="75" customWidth="1"/>
    <col min="13058" max="13058" width="10.09765625" style="75" customWidth="1"/>
    <col min="13059" max="13059" width="8.3984375" style="75" customWidth="1"/>
    <col min="13060" max="13060" width="10.5" style="75" customWidth="1"/>
    <col min="13061" max="13061" width="8.69921875" style="75" customWidth="1"/>
    <col min="13062" max="13062" width="10.5" style="75" customWidth="1"/>
    <col min="13063" max="13063" width="9" style="75" customWidth="1"/>
    <col min="13064" max="13064" width="10.59765625" style="75" customWidth="1"/>
    <col min="13065" max="13065" width="10.8984375" style="75" customWidth="1"/>
    <col min="13066" max="13068" width="0" style="75" hidden="1" customWidth="1"/>
    <col min="13069" max="13076" width="8" style="75" customWidth="1"/>
    <col min="13077" max="13077" width="8.69921875" style="75"/>
    <col min="13078" max="13092" width="0" style="75" hidden="1" customWidth="1"/>
    <col min="13093" max="13311" width="8.69921875" style="75"/>
    <col min="13312" max="13312" width="1.69921875" style="75" customWidth="1"/>
    <col min="13313" max="13313" width="31" style="75" customWidth="1"/>
    <col min="13314" max="13314" width="10.09765625" style="75" customWidth="1"/>
    <col min="13315" max="13315" width="8.3984375" style="75" customWidth="1"/>
    <col min="13316" max="13316" width="10.5" style="75" customWidth="1"/>
    <col min="13317" max="13317" width="8.69921875" style="75" customWidth="1"/>
    <col min="13318" max="13318" width="10.5" style="75" customWidth="1"/>
    <col min="13319" max="13319" width="9" style="75" customWidth="1"/>
    <col min="13320" max="13320" width="10.59765625" style="75" customWidth="1"/>
    <col min="13321" max="13321" width="10.8984375" style="75" customWidth="1"/>
    <col min="13322" max="13324" width="0" style="75" hidden="1" customWidth="1"/>
    <col min="13325" max="13332" width="8" style="75" customWidth="1"/>
    <col min="13333" max="13333" width="8.69921875" style="75"/>
    <col min="13334" max="13348" width="0" style="75" hidden="1" customWidth="1"/>
    <col min="13349" max="13567" width="8.69921875" style="75"/>
    <col min="13568" max="13568" width="1.69921875" style="75" customWidth="1"/>
    <col min="13569" max="13569" width="31" style="75" customWidth="1"/>
    <col min="13570" max="13570" width="10.09765625" style="75" customWidth="1"/>
    <col min="13571" max="13571" width="8.3984375" style="75" customWidth="1"/>
    <col min="13572" max="13572" width="10.5" style="75" customWidth="1"/>
    <col min="13573" max="13573" width="8.69921875" style="75" customWidth="1"/>
    <col min="13574" max="13574" width="10.5" style="75" customWidth="1"/>
    <col min="13575" max="13575" width="9" style="75" customWidth="1"/>
    <col min="13576" max="13576" width="10.59765625" style="75" customWidth="1"/>
    <col min="13577" max="13577" width="10.8984375" style="75" customWidth="1"/>
    <col min="13578" max="13580" width="0" style="75" hidden="1" customWidth="1"/>
    <col min="13581" max="13588" width="8" style="75" customWidth="1"/>
    <col min="13589" max="13589" width="8.69921875" style="75"/>
    <col min="13590" max="13604" width="0" style="75" hidden="1" customWidth="1"/>
    <col min="13605" max="13823" width="8.69921875" style="75"/>
    <col min="13824" max="13824" width="1.69921875" style="75" customWidth="1"/>
    <col min="13825" max="13825" width="31" style="75" customWidth="1"/>
    <col min="13826" max="13826" width="10.09765625" style="75" customWidth="1"/>
    <col min="13827" max="13827" width="8.3984375" style="75" customWidth="1"/>
    <col min="13828" max="13828" width="10.5" style="75" customWidth="1"/>
    <col min="13829" max="13829" width="8.69921875" style="75" customWidth="1"/>
    <col min="13830" max="13830" width="10.5" style="75" customWidth="1"/>
    <col min="13831" max="13831" width="9" style="75" customWidth="1"/>
    <col min="13832" max="13832" width="10.59765625" style="75" customWidth="1"/>
    <col min="13833" max="13833" width="10.8984375" style="75" customWidth="1"/>
    <col min="13834" max="13836" width="0" style="75" hidden="1" customWidth="1"/>
    <col min="13837" max="13844" width="8" style="75" customWidth="1"/>
    <col min="13845" max="13845" width="8.69921875" style="75"/>
    <col min="13846" max="13860" width="0" style="75" hidden="1" customWidth="1"/>
    <col min="13861" max="14079" width="8.69921875" style="75"/>
    <col min="14080" max="14080" width="1.69921875" style="75" customWidth="1"/>
    <col min="14081" max="14081" width="31" style="75" customWidth="1"/>
    <col min="14082" max="14082" width="10.09765625" style="75" customWidth="1"/>
    <col min="14083" max="14083" width="8.3984375" style="75" customWidth="1"/>
    <col min="14084" max="14084" width="10.5" style="75" customWidth="1"/>
    <col min="14085" max="14085" width="8.69921875" style="75" customWidth="1"/>
    <col min="14086" max="14086" width="10.5" style="75" customWidth="1"/>
    <col min="14087" max="14087" width="9" style="75" customWidth="1"/>
    <col min="14088" max="14088" width="10.59765625" style="75" customWidth="1"/>
    <col min="14089" max="14089" width="10.8984375" style="75" customWidth="1"/>
    <col min="14090" max="14092" width="0" style="75" hidden="1" customWidth="1"/>
    <col min="14093" max="14100" width="8" style="75" customWidth="1"/>
    <col min="14101" max="14101" width="8.69921875" style="75"/>
    <col min="14102" max="14116" width="0" style="75" hidden="1" customWidth="1"/>
    <col min="14117" max="14335" width="8.69921875" style="75"/>
    <col min="14336" max="14336" width="1.69921875" style="75" customWidth="1"/>
    <col min="14337" max="14337" width="31" style="75" customWidth="1"/>
    <col min="14338" max="14338" width="10.09765625" style="75" customWidth="1"/>
    <col min="14339" max="14339" width="8.3984375" style="75" customWidth="1"/>
    <col min="14340" max="14340" width="10.5" style="75" customWidth="1"/>
    <col min="14341" max="14341" width="8.69921875" style="75" customWidth="1"/>
    <col min="14342" max="14342" width="10.5" style="75" customWidth="1"/>
    <col min="14343" max="14343" width="9" style="75" customWidth="1"/>
    <col min="14344" max="14344" width="10.59765625" style="75" customWidth="1"/>
    <col min="14345" max="14345" width="10.8984375" style="75" customWidth="1"/>
    <col min="14346" max="14348" width="0" style="75" hidden="1" customWidth="1"/>
    <col min="14349" max="14356" width="8" style="75" customWidth="1"/>
    <col min="14357" max="14357" width="8.69921875" style="75"/>
    <col min="14358" max="14372" width="0" style="75" hidden="1" customWidth="1"/>
    <col min="14373" max="14591" width="8.69921875" style="75"/>
    <col min="14592" max="14592" width="1.69921875" style="75" customWidth="1"/>
    <col min="14593" max="14593" width="31" style="75" customWidth="1"/>
    <col min="14594" max="14594" width="10.09765625" style="75" customWidth="1"/>
    <col min="14595" max="14595" width="8.3984375" style="75" customWidth="1"/>
    <col min="14596" max="14596" width="10.5" style="75" customWidth="1"/>
    <col min="14597" max="14597" width="8.69921875" style="75" customWidth="1"/>
    <col min="14598" max="14598" width="10.5" style="75" customWidth="1"/>
    <col min="14599" max="14599" width="9" style="75" customWidth="1"/>
    <col min="14600" max="14600" width="10.59765625" style="75" customWidth="1"/>
    <col min="14601" max="14601" width="10.8984375" style="75" customWidth="1"/>
    <col min="14602" max="14604" width="0" style="75" hidden="1" customWidth="1"/>
    <col min="14605" max="14612" width="8" style="75" customWidth="1"/>
    <col min="14613" max="14613" width="8.69921875" style="75"/>
    <col min="14614" max="14628" width="0" style="75" hidden="1" customWidth="1"/>
    <col min="14629" max="14847" width="8.69921875" style="75"/>
    <col min="14848" max="14848" width="1.69921875" style="75" customWidth="1"/>
    <col min="14849" max="14849" width="31" style="75" customWidth="1"/>
    <col min="14850" max="14850" width="10.09765625" style="75" customWidth="1"/>
    <col min="14851" max="14851" width="8.3984375" style="75" customWidth="1"/>
    <col min="14852" max="14852" width="10.5" style="75" customWidth="1"/>
    <col min="14853" max="14853" width="8.69921875" style="75" customWidth="1"/>
    <col min="14854" max="14854" width="10.5" style="75" customWidth="1"/>
    <col min="14855" max="14855" width="9" style="75" customWidth="1"/>
    <col min="14856" max="14856" width="10.59765625" style="75" customWidth="1"/>
    <col min="14857" max="14857" width="10.8984375" style="75" customWidth="1"/>
    <col min="14858" max="14860" width="0" style="75" hidden="1" customWidth="1"/>
    <col min="14861" max="14868" width="8" style="75" customWidth="1"/>
    <col min="14869" max="14869" width="8.69921875" style="75"/>
    <col min="14870" max="14884" width="0" style="75" hidden="1" customWidth="1"/>
    <col min="14885" max="15103" width="8.69921875" style="75"/>
    <col min="15104" max="15104" width="1.69921875" style="75" customWidth="1"/>
    <col min="15105" max="15105" width="31" style="75" customWidth="1"/>
    <col min="15106" max="15106" width="10.09765625" style="75" customWidth="1"/>
    <col min="15107" max="15107" width="8.3984375" style="75" customWidth="1"/>
    <col min="15108" max="15108" width="10.5" style="75" customWidth="1"/>
    <col min="15109" max="15109" width="8.69921875" style="75" customWidth="1"/>
    <col min="15110" max="15110" width="10.5" style="75" customWidth="1"/>
    <col min="15111" max="15111" width="9" style="75" customWidth="1"/>
    <col min="15112" max="15112" width="10.59765625" style="75" customWidth="1"/>
    <col min="15113" max="15113" width="10.8984375" style="75" customWidth="1"/>
    <col min="15114" max="15116" width="0" style="75" hidden="1" customWidth="1"/>
    <col min="15117" max="15124" width="8" style="75" customWidth="1"/>
    <col min="15125" max="15125" width="8.69921875" style="75"/>
    <col min="15126" max="15140" width="0" style="75" hidden="1" customWidth="1"/>
    <col min="15141" max="15359" width="8.69921875" style="75"/>
    <col min="15360" max="15360" width="1.69921875" style="75" customWidth="1"/>
    <col min="15361" max="15361" width="31" style="75" customWidth="1"/>
    <col min="15362" max="15362" width="10.09765625" style="75" customWidth="1"/>
    <col min="15363" max="15363" width="8.3984375" style="75" customWidth="1"/>
    <col min="15364" max="15364" width="10.5" style="75" customWidth="1"/>
    <col min="15365" max="15365" width="8.69921875" style="75" customWidth="1"/>
    <col min="15366" max="15366" width="10.5" style="75" customWidth="1"/>
    <col min="15367" max="15367" width="9" style="75" customWidth="1"/>
    <col min="15368" max="15368" width="10.59765625" style="75" customWidth="1"/>
    <col min="15369" max="15369" width="10.8984375" style="75" customWidth="1"/>
    <col min="15370" max="15372" width="0" style="75" hidden="1" customWidth="1"/>
    <col min="15373" max="15380" width="8" style="75" customWidth="1"/>
    <col min="15381" max="15381" width="8.69921875" style="75"/>
    <col min="15382" max="15396" width="0" style="75" hidden="1" customWidth="1"/>
    <col min="15397" max="15615" width="8.69921875" style="75"/>
    <col min="15616" max="15616" width="1.69921875" style="75" customWidth="1"/>
    <col min="15617" max="15617" width="31" style="75" customWidth="1"/>
    <col min="15618" max="15618" width="10.09765625" style="75" customWidth="1"/>
    <col min="15619" max="15619" width="8.3984375" style="75" customWidth="1"/>
    <col min="15620" max="15620" width="10.5" style="75" customWidth="1"/>
    <col min="15621" max="15621" width="8.69921875" style="75" customWidth="1"/>
    <col min="15622" max="15622" width="10.5" style="75" customWidth="1"/>
    <col min="15623" max="15623" width="9" style="75" customWidth="1"/>
    <col min="15624" max="15624" width="10.59765625" style="75" customWidth="1"/>
    <col min="15625" max="15625" width="10.8984375" style="75" customWidth="1"/>
    <col min="15626" max="15628" width="0" style="75" hidden="1" customWidth="1"/>
    <col min="15629" max="15636" width="8" style="75" customWidth="1"/>
    <col min="15637" max="15637" width="8.69921875" style="75"/>
    <col min="15638" max="15652" width="0" style="75" hidden="1" customWidth="1"/>
    <col min="15653" max="15871" width="8.69921875" style="75"/>
    <col min="15872" max="15872" width="1.69921875" style="75" customWidth="1"/>
    <col min="15873" max="15873" width="31" style="75" customWidth="1"/>
    <col min="15874" max="15874" width="10.09765625" style="75" customWidth="1"/>
    <col min="15875" max="15875" width="8.3984375" style="75" customWidth="1"/>
    <col min="15876" max="15876" width="10.5" style="75" customWidth="1"/>
    <col min="15877" max="15877" width="8.69921875" style="75" customWidth="1"/>
    <col min="15878" max="15878" width="10.5" style="75" customWidth="1"/>
    <col min="15879" max="15879" width="9" style="75" customWidth="1"/>
    <col min="15880" max="15880" width="10.59765625" style="75" customWidth="1"/>
    <col min="15881" max="15881" width="10.8984375" style="75" customWidth="1"/>
    <col min="15882" max="15884" width="0" style="75" hidden="1" customWidth="1"/>
    <col min="15885" max="15892" width="8" style="75" customWidth="1"/>
    <col min="15893" max="15893" width="8.69921875" style="75"/>
    <col min="15894" max="15908" width="0" style="75" hidden="1" customWidth="1"/>
    <col min="15909" max="16127" width="8.69921875" style="75"/>
    <col min="16128" max="16128" width="1.69921875" style="75" customWidth="1"/>
    <col min="16129" max="16129" width="31" style="75" customWidth="1"/>
    <col min="16130" max="16130" width="10.09765625" style="75" customWidth="1"/>
    <col min="16131" max="16131" width="8.3984375" style="75" customWidth="1"/>
    <col min="16132" max="16132" width="10.5" style="75" customWidth="1"/>
    <col min="16133" max="16133" width="8.69921875" style="75" customWidth="1"/>
    <col min="16134" max="16134" width="10.5" style="75" customWidth="1"/>
    <col min="16135" max="16135" width="9" style="75" customWidth="1"/>
    <col min="16136" max="16136" width="10.59765625" style="75" customWidth="1"/>
    <col min="16137" max="16137" width="10.8984375" style="75" customWidth="1"/>
    <col min="16138" max="16140" width="0" style="75" hidden="1" customWidth="1"/>
    <col min="16141" max="16148" width="8" style="75" customWidth="1"/>
    <col min="16149" max="16149" width="8.69921875" style="75"/>
    <col min="16150" max="16164" width="0" style="75" hidden="1" customWidth="1"/>
    <col min="16165" max="16384" width="8.69921875" style="75"/>
  </cols>
  <sheetData>
    <row r="1" spans="1:36" ht="20.25" customHeight="1" x14ac:dyDescent="0.3">
      <c r="A1" s="186" t="s">
        <v>561</v>
      </c>
      <c r="B1" s="186"/>
      <c r="C1" s="186"/>
      <c r="D1" s="186"/>
      <c r="E1" s="186"/>
      <c r="F1" s="186"/>
      <c r="G1" s="186"/>
      <c r="H1" s="186"/>
      <c r="I1" s="186"/>
    </row>
    <row r="2" spans="1:36" s="31" customFormat="1" ht="14.25" hidden="1" customHeight="1" x14ac:dyDescent="0.3">
      <c r="A2" s="29" t="e">
        <f>CONCATENATE(#REF!," ",#REF!)</f>
        <v>#REF!</v>
      </c>
      <c r="B2" s="30"/>
      <c r="C2" s="30"/>
      <c r="D2" s="30"/>
      <c r="E2" s="30"/>
      <c r="F2" s="30"/>
      <c r="G2" s="30"/>
      <c r="H2" s="30"/>
      <c r="I2" s="30"/>
      <c r="J2" s="30"/>
    </row>
    <row r="3" spans="1:36" s="31" customFormat="1" ht="14.25" hidden="1" customHeight="1" x14ac:dyDescent="0.3">
      <c r="A3" s="32" t="s">
        <v>562</v>
      </c>
      <c r="B3" s="187" t="s">
        <v>563</v>
      </c>
      <c r="C3" s="187"/>
      <c r="D3" s="187"/>
      <c r="E3" s="187"/>
      <c r="F3" s="187"/>
      <c r="G3" s="187"/>
      <c r="H3" s="30"/>
      <c r="I3" s="30"/>
      <c r="J3" s="30"/>
    </row>
    <row r="4" spans="1:36" s="31" customFormat="1" ht="14.25" hidden="1" customHeight="1" x14ac:dyDescent="0.3">
      <c r="A4" s="29" t="e">
        <f>CONCATENATE(#REF!," ",TEXT(#REF!,"mm/aaaa"))</f>
        <v>#REF!</v>
      </c>
      <c r="B4" s="30"/>
      <c r="C4" s="33"/>
      <c r="D4" s="33"/>
      <c r="E4" s="33"/>
      <c r="F4" s="33"/>
      <c r="G4" s="33"/>
      <c r="H4" s="33"/>
      <c r="I4" s="33"/>
      <c r="J4" s="33"/>
    </row>
    <row r="5" spans="1:36" s="31" customFormat="1" ht="14.25" hidden="1" customHeight="1" x14ac:dyDescent="0.3">
      <c r="A5" s="29" t="e">
        <f>CONCATENATE(#REF!," ",TEXT(#REF!,"0,00%"))</f>
        <v>#REF!</v>
      </c>
      <c r="B5" s="30"/>
      <c r="C5" s="30"/>
      <c r="E5" s="30"/>
      <c r="F5" s="30"/>
    </row>
    <row r="6" spans="1:36" s="31" customFormat="1" ht="14.25" hidden="1" customHeight="1" x14ac:dyDescent="0.3">
      <c r="A6" s="29" t="e">
        <f>CONCATENATE(#REF!," ",TEXT(#REF!,"R$ 0.000,00"))</f>
        <v>#REF!</v>
      </c>
      <c r="B6" s="30"/>
      <c r="C6" s="30"/>
      <c r="E6" s="30"/>
      <c r="F6" s="30"/>
      <c r="G6" s="34"/>
      <c r="H6" s="35"/>
      <c r="I6" s="34"/>
      <c r="J6" s="34"/>
    </row>
    <row r="7" spans="1:36" s="31" customFormat="1" ht="13.8" hidden="1" x14ac:dyDescent="0.3">
      <c r="A7" s="29" t="e">
        <f>CONCATENATE(#REF!," ",TEXT(#REF!,))</f>
        <v>#REF!</v>
      </c>
      <c r="B7" s="36"/>
      <c r="C7" s="36"/>
      <c r="D7" s="36"/>
      <c r="E7" s="36"/>
      <c r="F7" s="36"/>
      <c r="G7" s="36"/>
    </row>
    <row r="8" spans="1:36" ht="3.75" customHeight="1" thickBot="1" x14ac:dyDescent="0.35">
      <c r="A8" s="97"/>
      <c r="B8" s="97"/>
      <c r="C8" s="97"/>
      <c r="D8" s="96"/>
      <c r="E8" s="96"/>
      <c r="F8" s="96"/>
      <c r="G8" s="96"/>
      <c r="H8" s="96"/>
      <c r="I8" s="75"/>
    </row>
    <row r="9" spans="1:36" ht="47.25" customHeight="1" x14ac:dyDescent="0.3">
      <c r="A9" s="95"/>
      <c r="B9" s="188"/>
      <c r="C9" s="189"/>
      <c r="D9" s="189"/>
      <c r="E9" s="189"/>
      <c r="F9" s="189"/>
      <c r="G9" s="189"/>
      <c r="H9" s="189"/>
      <c r="I9" s="190"/>
    </row>
    <row r="10" spans="1:36" ht="15.6" x14ac:dyDescent="0.3">
      <c r="A10" s="93" t="s">
        <v>564</v>
      </c>
      <c r="B10" s="191" t="s">
        <v>565</v>
      </c>
      <c r="C10" s="191"/>
      <c r="D10" s="191"/>
      <c r="E10" s="191"/>
      <c r="F10" s="191" t="s">
        <v>566</v>
      </c>
      <c r="G10" s="191"/>
      <c r="H10" s="191"/>
      <c r="I10" s="192"/>
      <c r="V10" s="196" t="s">
        <v>567</v>
      </c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</row>
    <row r="11" spans="1:36" s="94" customFormat="1" ht="33.75" customHeight="1" x14ac:dyDescent="0.25">
      <c r="A11" s="93" t="s">
        <v>568</v>
      </c>
      <c r="B11" s="197" t="s">
        <v>569</v>
      </c>
      <c r="C11" s="197"/>
      <c r="D11" s="197"/>
      <c r="E11" s="197"/>
      <c r="F11" s="197" t="s">
        <v>570</v>
      </c>
      <c r="G11" s="197"/>
      <c r="H11" s="197"/>
      <c r="I11" s="198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</row>
    <row r="12" spans="1:36" ht="15.6" x14ac:dyDescent="0.3">
      <c r="A12" s="93" t="s">
        <v>571</v>
      </c>
      <c r="B12" s="191" t="s">
        <v>572</v>
      </c>
      <c r="C12" s="191"/>
      <c r="D12" s="191"/>
      <c r="E12" s="191"/>
      <c r="F12" s="191" t="s">
        <v>573</v>
      </c>
      <c r="G12" s="191"/>
      <c r="H12" s="191"/>
      <c r="I12" s="192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</row>
    <row r="13" spans="1:36" ht="36" customHeight="1" thickBot="1" x14ac:dyDescent="0.35">
      <c r="A13" s="92" t="s">
        <v>574</v>
      </c>
      <c r="B13" s="199" t="s">
        <v>575</v>
      </c>
      <c r="C13" s="199"/>
      <c r="D13" s="199"/>
      <c r="E13" s="199"/>
      <c r="F13" s="200" t="s">
        <v>576</v>
      </c>
      <c r="G13" s="200"/>
      <c r="H13" s="200"/>
      <c r="I13" s="201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</row>
    <row r="14" spans="1:36" ht="16.5" customHeight="1" thickBot="1" x14ac:dyDescent="0.35">
      <c r="I14" s="75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</row>
    <row r="15" spans="1:36" x14ac:dyDescent="0.3">
      <c r="A15" s="202" t="s">
        <v>577</v>
      </c>
      <c r="B15" s="203"/>
      <c r="C15" s="203"/>
      <c r="D15" s="203"/>
      <c r="E15" s="203"/>
      <c r="F15" s="203"/>
      <c r="G15" s="203"/>
      <c r="H15" s="203"/>
      <c r="I15" s="204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</row>
    <row r="16" spans="1:36" x14ac:dyDescent="0.3">
      <c r="A16" s="205"/>
      <c r="B16" s="206"/>
      <c r="C16" s="206"/>
      <c r="D16" s="206"/>
      <c r="E16" s="206"/>
      <c r="F16" s="206"/>
      <c r="G16" s="206"/>
      <c r="H16" s="206"/>
      <c r="I16" s="207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</row>
    <row r="17" spans="1:36" s="91" customFormat="1" ht="15" thickBot="1" x14ac:dyDescent="0.35">
      <c r="A17" s="37" t="s">
        <v>578</v>
      </c>
      <c r="B17" s="193" t="s">
        <v>579</v>
      </c>
      <c r="C17" s="194"/>
      <c r="D17" s="193" t="s">
        <v>580</v>
      </c>
      <c r="E17" s="194"/>
      <c r="F17" s="193" t="s">
        <v>581</v>
      </c>
      <c r="G17" s="194"/>
      <c r="H17" s="193" t="s">
        <v>724</v>
      </c>
      <c r="I17" s="195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</row>
    <row r="18" spans="1:36" ht="13.95" customHeight="1" x14ac:dyDescent="0.3">
      <c r="A18" s="90" t="s">
        <v>582</v>
      </c>
      <c r="B18" s="89" t="s">
        <v>583</v>
      </c>
      <c r="C18" s="89" t="s">
        <v>584</v>
      </c>
      <c r="D18" s="89" t="s">
        <v>583</v>
      </c>
      <c r="E18" s="89" t="s">
        <v>584</v>
      </c>
      <c r="F18" s="89" t="s">
        <v>583</v>
      </c>
      <c r="G18" s="89" t="s">
        <v>584</v>
      </c>
      <c r="H18" s="89" t="s">
        <v>583</v>
      </c>
      <c r="I18" s="88" t="s">
        <v>584</v>
      </c>
      <c r="V18" s="185" t="s">
        <v>585</v>
      </c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</row>
    <row r="19" spans="1:36" x14ac:dyDescent="0.3">
      <c r="A19" s="84" t="s">
        <v>586</v>
      </c>
      <c r="B19" s="74">
        <v>0.03</v>
      </c>
      <c r="C19" s="74">
        <v>6.1600000000000002E-2</v>
      </c>
      <c r="D19" s="74">
        <v>0.04</v>
      </c>
      <c r="E19" s="74">
        <v>7.3999999999999996E-2</v>
      </c>
      <c r="F19" s="74">
        <v>0.05</v>
      </c>
      <c r="G19" s="74">
        <v>8.9599999999999999E-2</v>
      </c>
      <c r="H19" s="38">
        <v>3.2500000000000001E-2</v>
      </c>
      <c r="I19" s="72">
        <f>E19</f>
        <v>7.3999999999999996E-2</v>
      </c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</row>
    <row r="20" spans="1:36" ht="13.2" hidden="1" customHeight="1" x14ac:dyDescent="0.3">
      <c r="A20" s="84" t="s">
        <v>587</v>
      </c>
      <c r="B20" s="74">
        <v>3.5000000000000003E-2</v>
      </c>
      <c r="C20" s="74">
        <v>7.0000000000000007E-2</v>
      </c>
      <c r="D20" s="74">
        <v>7.6499999999999999E-2</v>
      </c>
      <c r="E20" s="74">
        <v>0.1085</v>
      </c>
      <c r="F20" s="74">
        <v>5.2499999999999998E-2</v>
      </c>
      <c r="G20" s="74">
        <v>9.1499999999999998E-2</v>
      </c>
      <c r="H20" s="38"/>
      <c r="I20" s="72"/>
      <c r="V20" s="185"/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  <c r="AJ20" s="185"/>
    </row>
    <row r="21" spans="1:36" ht="13.2" hidden="1" customHeight="1" x14ac:dyDescent="0.3">
      <c r="A21" s="84" t="s">
        <v>588</v>
      </c>
      <c r="B21" s="73">
        <v>0.03</v>
      </c>
      <c r="C21" s="73">
        <v>6.5000000000000002E-2</v>
      </c>
      <c r="D21" s="73">
        <v>7.1499999999999994E-2</v>
      </c>
      <c r="E21" s="73">
        <v>0.10349999999999999</v>
      </c>
      <c r="F21" s="73">
        <v>4.7500000000000001E-2</v>
      </c>
      <c r="G21" s="73">
        <v>8.6499999999999994E-2</v>
      </c>
      <c r="H21" s="38"/>
      <c r="I21" s="72"/>
      <c r="J21" s="86" t="s">
        <v>589</v>
      </c>
      <c r="L21" s="75">
        <v>4.6699999999999998E-2</v>
      </c>
      <c r="M21" s="75">
        <v>8.6900000000000005E-2</v>
      </c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5"/>
      <c r="AJ21" s="185"/>
    </row>
    <row r="22" spans="1:36" ht="13.2" hidden="1" customHeight="1" x14ac:dyDescent="0.3">
      <c r="A22" s="84" t="s">
        <v>590</v>
      </c>
      <c r="B22" s="74">
        <v>2.5000000000000001E-2</v>
      </c>
      <c r="C22" s="74">
        <v>0.06</v>
      </c>
      <c r="D22" s="74">
        <v>6.6500000000000004E-2</v>
      </c>
      <c r="E22" s="74">
        <v>9.8500000000000004E-2</v>
      </c>
      <c r="F22" s="74">
        <v>4.2500000000000003E-2</v>
      </c>
      <c r="G22" s="74">
        <v>8.1500000000000003E-2</v>
      </c>
      <c r="H22" s="38"/>
      <c r="I22" s="72"/>
      <c r="V22" s="185"/>
      <c r="W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  <c r="AI22" s="185"/>
      <c r="AJ22" s="185"/>
    </row>
    <row r="23" spans="1:36" ht="13.2" hidden="1" customHeight="1" x14ac:dyDescent="0.3">
      <c r="A23" s="84" t="s">
        <v>591</v>
      </c>
      <c r="B23" s="74">
        <v>0.02</v>
      </c>
      <c r="C23" s="74">
        <v>5.5E-2</v>
      </c>
      <c r="D23" s="74">
        <v>6.1499999999999999E-2</v>
      </c>
      <c r="E23" s="74">
        <v>9.35E-2</v>
      </c>
      <c r="F23" s="74">
        <v>3.7499999999999999E-2</v>
      </c>
      <c r="G23" s="74">
        <v>7.6499999999999999E-2</v>
      </c>
      <c r="H23" s="38"/>
      <c r="I23" s="72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</row>
    <row r="24" spans="1:36" x14ac:dyDescent="0.3">
      <c r="A24" s="84" t="s">
        <v>592</v>
      </c>
      <c r="B24" s="175">
        <v>5.8999999999999999E-3</v>
      </c>
      <c r="C24" s="175"/>
      <c r="D24" s="175">
        <v>1.23E-2</v>
      </c>
      <c r="E24" s="175"/>
      <c r="F24" s="175">
        <v>1.3899999999999999E-2</v>
      </c>
      <c r="G24" s="175"/>
      <c r="H24" s="182">
        <f>B24</f>
        <v>5.8999999999999999E-3</v>
      </c>
      <c r="I24" s="183"/>
      <c r="J24" s="86" t="s">
        <v>589</v>
      </c>
      <c r="L24" s="75">
        <v>1.21E-2</v>
      </c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  <c r="AJ24" s="185"/>
    </row>
    <row r="25" spans="1:36" x14ac:dyDescent="0.3">
      <c r="A25" s="84" t="s">
        <v>593</v>
      </c>
      <c r="B25" s="175">
        <v>8.0000000000000002E-3</v>
      </c>
      <c r="C25" s="175"/>
      <c r="D25" s="175">
        <v>8.0000000000000002E-3</v>
      </c>
      <c r="E25" s="175"/>
      <c r="F25" s="175">
        <v>0.01</v>
      </c>
      <c r="G25" s="175"/>
      <c r="H25" s="175">
        <f>H27+H26</f>
        <v>8.0000000000000002E-3</v>
      </c>
      <c r="I25" s="176"/>
      <c r="V25" s="185"/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  <c r="AJ25" s="185"/>
    </row>
    <row r="26" spans="1:36" x14ac:dyDescent="0.3">
      <c r="A26" s="84" t="s">
        <v>594</v>
      </c>
      <c r="B26" s="175">
        <v>4.0000000000000001E-3</v>
      </c>
      <c r="C26" s="175"/>
      <c r="D26" s="175">
        <v>4.0000000000000001E-3</v>
      </c>
      <c r="E26" s="175"/>
      <c r="F26" s="175">
        <v>5.0000000000000001E-3</v>
      </c>
      <c r="G26" s="175"/>
      <c r="H26" s="182">
        <f>B26</f>
        <v>4.0000000000000001E-3</v>
      </c>
      <c r="I26" s="183"/>
      <c r="J26" s="86" t="s">
        <v>589</v>
      </c>
      <c r="L26" s="75">
        <v>4.5999999999999999E-3</v>
      </c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</row>
    <row r="27" spans="1:36" x14ac:dyDescent="0.3">
      <c r="A27" s="84" t="s">
        <v>595</v>
      </c>
      <c r="B27" s="175">
        <v>4.0000000000000001E-3</v>
      </c>
      <c r="C27" s="175"/>
      <c r="D27" s="175">
        <v>4.0000000000000001E-3</v>
      </c>
      <c r="E27" s="175"/>
      <c r="F27" s="175">
        <v>5.0000000000000001E-3</v>
      </c>
      <c r="G27" s="175"/>
      <c r="H27" s="182">
        <f>B27</f>
        <v>4.0000000000000001E-3</v>
      </c>
      <c r="I27" s="183"/>
      <c r="J27" s="86" t="s">
        <v>589</v>
      </c>
      <c r="L27" s="75">
        <v>2.8E-3</v>
      </c>
      <c r="V27" s="85"/>
      <c r="W27" s="85"/>
      <c r="X27" s="173" t="s">
        <v>596</v>
      </c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</row>
    <row r="28" spans="1:36" x14ac:dyDescent="0.3">
      <c r="A28" s="84" t="s">
        <v>597</v>
      </c>
      <c r="B28" s="175">
        <v>9.7000000000000003E-3</v>
      </c>
      <c r="C28" s="175"/>
      <c r="D28" s="175">
        <v>1.2699999999999999E-2</v>
      </c>
      <c r="E28" s="175"/>
      <c r="F28" s="175">
        <v>1.2699999999999999E-2</v>
      </c>
      <c r="G28" s="175"/>
      <c r="H28" s="182">
        <f>D28</f>
        <v>1.2699999999999999E-2</v>
      </c>
      <c r="I28" s="183"/>
      <c r="V28" s="85"/>
      <c r="W28" s="85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</row>
    <row r="29" spans="1:36" ht="26.4" hidden="1" customHeight="1" x14ac:dyDescent="0.3">
      <c r="A29" s="87" t="s">
        <v>598</v>
      </c>
      <c r="B29" s="175">
        <v>2.5000000000000001E-3</v>
      </c>
      <c r="C29" s="175"/>
      <c r="D29" s="175">
        <v>5.7000000000000002E-3</v>
      </c>
      <c r="E29" s="175"/>
      <c r="F29" s="175">
        <v>4.3E-3</v>
      </c>
      <c r="G29" s="175"/>
      <c r="H29" s="184"/>
      <c r="I29" s="183"/>
      <c r="J29" s="86"/>
      <c r="V29" s="85"/>
      <c r="W29" s="85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</row>
    <row r="30" spans="1:36" ht="26.4" hidden="1" customHeight="1" x14ac:dyDescent="0.3">
      <c r="A30" s="87" t="s">
        <v>599</v>
      </c>
      <c r="B30" s="175">
        <v>3.5000000000000001E-3</v>
      </c>
      <c r="C30" s="175"/>
      <c r="D30" s="175">
        <v>7.7999999999999996E-3</v>
      </c>
      <c r="E30" s="175"/>
      <c r="F30" s="175">
        <v>6.0000000000000001E-3</v>
      </c>
      <c r="G30" s="175"/>
      <c r="H30" s="184"/>
      <c r="I30" s="183"/>
      <c r="J30" s="86"/>
      <c r="V30" s="85"/>
      <c r="W30" s="85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</row>
    <row r="31" spans="1:36" x14ac:dyDescent="0.3">
      <c r="A31" s="84" t="s">
        <v>600</v>
      </c>
      <c r="B31" s="182">
        <f>SUM((B32*0.6),B33:C36)</f>
        <v>6.6500000000000004E-2</v>
      </c>
      <c r="C31" s="183"/>
      <c r="D31" s="182">
        <f>SUM((D32*0.6),D33:E36)</f>
        <v>6.6500000000000004E-2</v>
      </c>
      <c r="E31" s="183"/>
      <c r="F31" s="182">
        <f>SUM((F32*0.6),F33:G36)</f>
        <v>6.6500000000000004E-2</v>
      </c>
      <c r="G31" s="183"/>
      <c r="H31" s="182">
        <f>SUM((H32*0.6),H33:I36)</f>
        <v>6.6500000000000004E-2</v>
      </c>
      <c r="I31" s="183"/>
      <c r="J31" s="86" t="s">
        <v>589</v>
      </c>
      <c r="L31" s="75">
        <v>6.6500000000000004E-2</v>
      </c>
      <c r="V31" s="85"/>
      <c r="W31" s="85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</row>
    <row r="32" spans="1:36" x14ac:dyDescent="0.3">
      <c r="A32" s="84" t="s">
        <v>601</v>
      </c>
      <c r="B32" s="174">
        <v>0.05</v>
      </c>
      <c r="C32" s="175"/>
      <c r="D32" s="175">
        <v>0.05</v>
      </c>
      <c r="E32" s="175"/>
      <c r="F32" s="175">
        <v>0.05</v>
      </c>
      <c r="G32" s="175"/>
      <c r="H32" s="175">
        <v>0.05</v>
      </c>
      <c r="I32" s="176"/>
      <c r="V32" s="85"/>
      <c r="W32" s="85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</row>
    <row r="33" spans="1:36" x14ac:dyDescent="0.3">
      <c r="A33" s="84" t="s">
        <v>602</v>
      </c>
      <c r="B33" s="174">
        <v>6.4999999999999997E-3</v>
      </c>
      <c r="C33" s="175"/>
      <c r="D33" s="175">
        <v>6.4999999999999997E-3</v>
      </c>
      <c r="E33" s="175"/>
      <c r="F33" s="175">
        <v>6.4999999999999997E-3</v>
      </c>
      <c r="G33" s="175"/>
      <c r="H33" s="175">
        <f>B33</f>
        <v>6.4999999999999997E-3</v>
      </c>
      <c r="I33" s="176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</row>
    <row r="34" spans="1:36" x14ac:dyDescent="0.3">
      <c r="A34" s="84" t="s">
        <v>603</v>
      </c>
      <c r="B34" s="174">
        <v>0.03</v>
      </c>
      <c r="C34" s="175"/>
      <c r="D34" s="175">
        <v>0.03</v>
      </c>
      <c r="E34" s="175"/>
      <c r="F34" s="175">
        <v>0.03</v>
      </c>
      <c r="G34" s="175"/>
      <c r="H34" s="175">
        <v>0.03</v>
      </c>
      <c r="I34" s="176"/>
      <c r="V34" s="80"/>
      <c r="W34" s="80"/>
      <c r="X34" s="173" t="s">
        <v>604</v>
      </c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</row>
    <row r="35" spans="1:36" x14ac:dyDescent="0.3">
      <c r="A35" s="84" t="s">
        <v>605</v>
      </c>
      <c r="B35" s="174">
        <v>0</v>
      </c>
      <c r="C35" s="175"/>
      <c r="D35" s="174">
        <v>0</v>
      </c>
      <c r="E35" s="175"/>
      <c r="F35" s="174">
        <v>0</v>
      </c>
      <c r="G35" s="175"/>
      <c r="H35" s="175">
        <f>B35</f>
        <v>0</v>
      </c>
      <c r="I35" s="176"/>
      <c r="V35" s="80"/>
      <c r="W35" s="80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</row>
    <row r="36" spans="1:36" ht="15" thickBot="1" x14ac:dyDescent="0.35">
      <c r="A36" s="83" t="s">
        <v>606</v>
      </c>
      <c r="B36" s="177"/>
      <c r="C36" s="177"/>
      <c r="D36" s="177"/>
      <c r="E36" s="177"/>
      <c r="F36" s="177"/>
      <c r="G36" s="177"/>
      <c r="H36" s="178"/>
      <c r="I36" s="179"/>
      <c r="J36" s="82"/>
      <c r="V36" s="80"/>
      <c r="W36" s="80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</row>
    <row r="37" spans="1:36" ht="18.600000000000001" thickBot="1" x14ac:dyDescent="0.35">
      <c r="A37" s="81" t="s">
        <v>723</v>
      </c>
      <c r="B37" s="180">
        <f>(((1+(B19+B26+B28+B27))*(1+B24)*(1+C19))/(1-B31))-1</f>
        <v>0.19850083137439767</v>
      </c>
      <c r="C37" s="181"/>
      <c r="D37" s="180">
        <f>(((1+(D19+D26+D28+D27))*(1+D24)*(1+E19))/(1-D31))-1</f>
        <v>0.23535496426352442</v>
      </c>
      <c r="E37" s="181"/>
      <c r="F37" s="180">
        <f>(((1+(F19+F26+F28+F27))*(1+F24)*(1+G19))/(1-F31))-1</f>
        <v>0.26948091428816268</v>
      </c>
      <c r="G37" s="181"/>
      <c r="H37" s="180">
        <f>(((1+(H19+H26+H28+H27))*(1+H24)*(1+I19))/(1-H31))-1</f>
        <v>0.21886503173004823</v>
      </c>
      <c r="I37" s="181"/>
      <c r="V37" s="80"/>
      <c r="W37" s="80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</row>
    <row r="38" spans="1:36" x14ac:dyDescent="0.3">
      <c r="A38" s="163"/>
      <c r="B38" s="163"/>
      <c r="C38" s="163"/>
      <c r="D38" s="163"/>
      <c r="E38" s="163"/>
      <c r="F38" s="163"/>
      <c r="G38" s="163"/>
      <c r="H38" s="163"/>
      <c r="I38" s="163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</row>
    <row r="39" spans="1:36" ht="15" thickBot="1" x14ac:dyDescent="0.35">
      <c r="A39" s="78"/>
      <c r="B39" s="78"/>
      <c r="C39" s="78"/>
      <c r="D39" s="78"/>
      <c r="E39" s="78"/>
      <c r="F39" s="78"/>
      <c r="G39" s="78"/>
      <c r="H39" s="78"/>
      <c r="I39" s="78"/>
      <c r="V39" s="164" t="s">
        <v>607</v>
      </c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</row>
    <row r="40" spans="1:36" ht="18.75" customHeight="1" thickBot="1" x14ac:dyDescent="0.35">
      <c r="A40" s="165" t="s">
        <v>578</v>
      </c>
      <c r="B40" s="166"/>
      <c r="C40" s="166"/>
      <c r="D40" s="166"/>
      <c r="E40" s="166"/>
      <c r="F40" s="166"/>
      <c r="G40" s="166"/>
      <c r="H40" s="165" t="s">
        <v>608</v>
      </c>
      <c r="I40" s="167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</row>
    <row r="41" spans="1:36" ht="15.6" customHeight="1" x14ac:dyDescent="0.3">
      <c r="A41" s="168" t="s">
        <v>569</v>
      </c>
      <c r="B41" s="169"/>
      <c r="C41" s="169"/>
      <c r="D41" s="169"/>
      <c r="E41" s="169"/>
      <c r="F41" s="169"/>
      <c r="G41" s="170"/>
      <c r="H41" s="171">
        <f>H19+H20+H21+H22+H23</f>
        <v>3.2500000000000001E-2</v>
      </c>
      <c r="I41" s="172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</row>
    <row r="42" spans="1:36" ht="15.6" x14ac:dyDescent="0.3">
      <c r="A42" s="149" t="s">
        <v>572</v>
      </c>
      <c r="B42" s="150"/>
      <c r="C42" s="150"/>
      <c r="D42" s="150"/>
      <c r="E42" s="150"/>
      <c r="F42" s="150"/>
      <c r="G42" s="151"/>
      <c r="H42" s="152">
        <f>H26</f>
        <v>4.0000000000000001E-3</v>
      </c>
      <c r="I42" s="153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</row>
    <row r="43" spans="1:36" ht="17.399999999999999" customHeight="1" x14ac:dyDescent="0.3">
      <c r="A43" s="149" t="s">
        <v>575</v>
      </c>
      <c r="B43" s="150"/>
      <c r="C43" s="150"/>
      <c r="D43" s="150"/>
      <c r="E43" s="150"/>
      <c r="F43" s="150"/>
      <c r="G43" s="151"/>
      <c r="H43" s="152">
        <f>H29+H28+H30</f>
        <v>1.2699999999999999E-2</v>
      </c>
      <c r="I43" s="153"/>
    </row>
    <row r="44" spans="1:36" ht="15.6" x14ac:dyDescent="0.3">
      <c r="A44" s="149" t="s">
        <v>566</v>
      </c>
      <c r="B44" s="150"/>
      <c r="C44" s="150"/>
      <c r="D44" s="150"/>
      <c r="E44" s="150"/>
      <c r="F44" s="150"/>
      <c r="G44" s="151"/>
      <c r="H44" s="152">
        <f>H27</f>
        <v>4.0000000000000001E-3</v>
      </c>
      <c r="I44" s="153"/>
    </row>
    <row r="45" spans="1:36" ht="15.75" customHeight="1" x14ac:dyDescent="0.3">
      <c r="A45" s="149" t="s">
        <v>570</v>
      </c>
      <c r="B45" s="150"/>
      <c r="C45" s="150"/>
      <c r="D45" s="150"/>
      <c r="E45" s="150"/>
      <c r="F45" s="150"/>
      <c r="G45" s="151"/>
      <c r="H45" s="152">
        <f>H24</f>
        <v>5.8999999999999999E-3</v>
      </c>
      <c r="I45" s="153"/>
    </row>
    <row r="46" spans="1:36" ht="15.6" x14ac:dyDescent="0.3">
      <c r="A46" s="149" t="s">
        <v>573</v>
      </c>
      <c r="B46" s="150"/>
      <c r="C46" s="150"/>
      <c r="D46" s="150"/>
      <c r="E46" s="150"/>
      <c r="F46" s="150"/>
      <c r="G46" s="151"/>
      <c r="H46" s="152">
        <f>I19+I20+I21+I22+I23</f>
        <v>7.3999999999999996E-2</v>
      </c>
      <c r="I46" s="153"/>
    </row>
    <row r="47" spans="1:36" ht="16.5" customHeight="1" thickBot="1" x14ac:dyDescent="0.35">
      <c r="A47" s="154" t="s">
        <v>576</v>
      </c>
      <c r="B47" s="155"/>
      <c r="C47" s="155"/>
      <c r="D47" s="155"/>
      <c r="E47" s="155"/>
      <c r="F47" s="155"/>
      <c r="G47" s="156"/>
      <c r="H47" s="157">
        <f>H31</f>
        <v>6.6500000000000004E-2</v>
      </c>
      <c r="I47" s="158"/>
    </row>
    <row r="48" spans="1:36" ht="21.6" thickBot="1" x14ac:dyDescent="0.35">
      <c r="F48" s="159" t="s">
        <v>606</v>
      </c>
      <c r="G48" s="160"/>
      <c r="H48" s="161">
        <f>H37</f>
        <v>0.21886503173004823</v>
      </c>
      <c r="I48" s="162"/>
    </row>
    <row r="49" spans="3:9" x14ac:dyDescent="0.3">
      <c r="I49" s="75"/>
    </row>
    <row r="50" spans="3:9" ht="14.25" customHeight="1" x14ac:dyDescent="0.3">
      <c r="I50" s="75"/>
    </row>
    <row r="51" spans="3:9" ht="22.5" customHeight="1" x14ac:dyDescent="0.3">
      <c r="C51" s="77"/>
      <c r="I51" s="75"/>
    </row>
    <row r="52" spans="3:9" x14ac:dyDescent="0.3">
      <c r="I52" s="75"/>
    </row>
    <row r="53" spans="3:9" x14ac:dyDescent="0.3">
      <c r="I53" s="75"/>
    </row>
    <row r="54" spans="3:9" x14ac:dyDescent="0.3">
      <c r="I54" s="75"/>
    </row>
    <row r="55" spans="3:9" x14ac:dyDescent="0.3">
      <c r="I55" s="75"/>
    </row>
  </sheetData>
  <mergeCells count="96">
    <mergeCell ref="B17:C17"/>
    <mergeCell ref="D17:E17"/>
    <mergeCell ref="F17:G17"/>
    <mergeCell ref="H17:I17"/>
    <mergeCell ref="V10:AJ16"/>
    <mergeCell ref="B11:E11"/>
    <mergeCell ref="F11:I11"/>
    <mergeCell ref="B12:E12"/>
    <mergeCell ref="F12:I12"/>
    <mergeCell ref="B13:E13"/>
    <mergeCell ref="F13:I13"/>
    <mergeCell ref="A15:I16"/>
    <mergeCell ref="A1:I1"/>
    <mergeCell ref="B3:G3"/>
    <mergeCell ref="B9:I9"/>
    <mergeCell ref="B10:E10"/>
    <mergeCell ref="F10:I10"/>
    <mergeCell ref="V18:AJ25"/>
    <mergeCell ref="B24:C24"/>
    <mergeCell ref="D24:E24"/>
    <mergeCell ref="F24:G24"/>
    <mergeCell ref="H24:I24"/>
    <mergeCell ref="B25:C25"/>
    <mergeCell ref="D25:E25"/>
    <mergeCell ref="F25:G25"/>
    <mergeCell ref="H25:I25"/>
    <mergeCell ref="B26:C26"/>
    <mergeCell ref="D26:E26"/>
    <mergeCell ref="F26:G26"/>
    <mergeCell ref="H26:I26"/>
    <mergeCell ref="B27:C27"/>
    <mergeCell ref="D27:E27"/>
    <mergeCell ref="F27:G27"/>
    <mergeCell ref="H27:I27"/>
    <mergeCell ref="X27:AJ32"/>
    <mergeCell ref="B28:C28"/>
    <mergeCell ref="D28:E28"/>
    <mergeCell ref="F28:G28"/>
    <mergeCell ref="H28:I28"/>
    <mergeCell ref="B29:C29"/>
    <mergeCell ref="D29:E29"/>
    <mergeCell ref="F29:G29"/>
    <mergeCell ref="H29:I29"/>
    <mergeCell ref="B30:C30"/>
    <mergeCell ref="D30:E30"/>
    <mergeCell ref="F30:G30"/>
    <mergeCell ref="H30:I30"/>
    <mergeCell ref="B31:C31"/>
    <mergeCell ref="D31:E31"/>
    <mergeCell ref="F31:G31"/>
    <mergeCell ref="H31:I31"/>
    <mergeCell ref="B32:C32"/>
    <mergeCell ref="D32:E32"/>
    <mergeCell ref="F32:G32"/>
    <mergeCell ref="H32:I32"/>
    <mergeCell ref="B33:C33"/>
    <mergeCell ref="D33:E33"/>
    <mergeCell ref="F33:G33"/>
    <mergeCell ref="H33:I33"/>
    <mergeCell ref="B34:C34"/>
    <mergeCell ref="D34:E34"/>
    <mergeCell ref="F34:G34"/>
    <mergeCell ref="H34:I34"/>
    <mergeCell ref="X34:AJ37"/>
    <mergeCell ref="B35:C35"/>
    <mergeCell ref="D35:E35"/>
    <mergeCell ref="F35:G35"/>
    <mergeCell ref="H35:I35"/>
    <mergeCell ref="B36:C36"/>
    <mergeCell ref="D36:E36"/>
    <mergeCell ref="F36:G36"/>
    <mergeCell ref="H36:I36"/>
    <mergeCell ref="B37:C37"/>
    <mergeCell ref="D37:E37"/>
    <mergeCell ref="F37:G37"/>
    <mergeCell ref="H37:I37"/>
    <mergeCell ref="A38:I38"/>
    <mergeCell ref="V39:AJ42"/>
    <mergeCell ref="A40:G40"/>
    <mergeCell ref="H40:I40"/>
    <mergeCell ref="A41:G41"/>
    <mergeCell ref="H41:I41"/>
    <mergeCell ref="A42:G42"/>
    <mergeCell ref="H42:I42"/>
    <mergeCell ref="A43:G43"/>
    <mergeCell ref="H43:I43"/>
    <mergeCell ref="A44:G44"/>
    <mergeCell ref="H44:I44"/>
    <mergeCell ref="A45:G45"/>
    <mergeCell ref="H45:I45"/>
    <mergeCell ref="A46:G46"/>
    <mergeCell ref="H46:I46"/>
    <mergeCell ref="A47:G47"/>
    <mergeCell ref="H47:I47"/>
    <mergeCell ref="F48:G48"/>
    <mergeCell ref="H48:I48"/>
  </mergeCells>
  <pageMargins left="0.511811024" right="0.511811024" top="0.78740157499999996" bottom="0.78740157499999996" header="0.31496062000000002" footer="0.31496062000000002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CAPA</vt:lpstr>
      <vt:lpstr>Resumo do Orçamento</vt:lpstr>
      <vt:lpstr>Orçamento Sintetico</vt:lpstr>
      <vt:lpstr>Orçamento Analítico</vt:lpstr>
      <vt:lpstr>Composições Auxiliares</vt:lpstr>
      <vt:lpstr>Curva ABC de Serviços</vt:lpstr>
      <vt:lpstr>Cronograma</vt:lpstr>
      <vt:lpstr>Encargos Sociais</vt:lpstr>
      <vt:lpstr>BDI </vt:lpstr>
      <vt:lpstr>CAPA!Area_de_impressao</vt:lpstr>
      <vt:lpstr>Cronograma!Area_de_impressao</vt:lpstr>
      <vt:lpstr>'Curva ABC de Serviços'!Area_de_impressao</vt:lpstr>
      <vt:lpstr>'Orçamento Analítico'!Area_de_impressao</vt:lpstr>
      <vt:lpstr>'Orçamento Sintetico'!Area_de_impressao</vt:lpstr>
      <vt:lpstr>'Resumo do Orçamento'!Area_de_impressao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Paula Tavares</cp:lastModifiedBy>
  <cp:revision>0</cp:revision>
  <cp:lastPrinted>2021-11-04T18:54:12Z</cp:lastPrinted>
  <dcterms:created xsi:type="dcterms:W3CDTF">2021-06-30T20:17:15Z</dcterms:created>
  <dcterms:modified xsi:type="dcterms:W3CDTF">2021-11-04T18:54:14Z</dcterms:modified>
</cp:coreProperties>
</file>