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C:\Users\GC CARVALHO\Dropbox\FADEX\ESCOLA COMPLETA PARA SEDUC\U. E. ENGENHEIRO SAMPAIO\9. ORÇAMENTO\ORÇAMENTO REV02\"/>
    </mc:Choice>
  </mc:AlternateContent>
  <xr:revisionPtr revIDLastSave="0" documentId="13_ncr:1_{C178539A-1DCE-472C-9715-CECFAB011358}" xr6:coauthVersionLast="47" xr6:coauthVersionMax="47" xr10:uidLastSave="{00000000-0000-0000-0000-000000000000}"/>
  <bookViews>
    <workbookView xWindow="-120" yWindow="-120" windowWidth="29040" windowHeight="15840" xr2:uid="{00000000-000D-0000-FFFF-FFFF00000000}"/>
  </bookViews>
  <sheets>
    <sheet name="CAPA" sheetId="14" r:id="rId1"/>
    <sheet name="RESUMO" sheetId="1" r:id="rId2"/>
    <sheet name="ORÇAMENTO SINTÉTICO" sheetId="5" r:id="rId3"/>
    <sheet name="CRONOGRAMA" sheetId="4" r:id="rId4"/>
    <sheet name="ENCARGOS SOCIAIS DESONERADO" sheetId="2" r:id="rId5"/>
    <sheet name="BDI NÃO DESONERADO" sheetId="3" r:id="rId6"/>
    <sheet name="MEMORIAL DESCRITIVO" sheetId="17" r:id="rId7"/>
    <sheet name="CURVA ABC SERVIÇO" sheetId="6" r:id="rId8"/>
    <sheet name="ADM. OBRA" sheetId="13" r:id="rId9"/>
    <sheet name="COMPOSIÇÕES ANALÍTICAS" sheetId="9" r:id="rId10"/>
    <sheet name="PARC. MAIOR RELEVÂNCIA" sheetId="12" r:id="rId11"/>
  </sheets>
  <externalReferences>
    <externalReference r:id="rId12"/>
    <externalReference r:id="rId13"/>
    <externalReference r:id="rId14"/>
  </externalReferences>
  <definedNames>
    <definedName name="_xlnm._FilterDatabase" localSheetId="2" hidden="1">'ORÇAMENTO SINTÉTICO'!$A$1:$H$9</definedName>
    <definedName name="_xlnm.Print_Area" localSheetId="8">'ADM. OBRA'!$A$1:$G$20</definedName>
    <definedName name="_xlnm.Print_Area" localSheetId="5">'BDI NÃO DESONERADO'!$A$1:$F$38</definedName>
    <definedName name="_xlnm.Print_Area" localSheetId="0">CAPA!$A$1:$J$54</definedName>
    <definedName name="_xlnm.Print_Area" localSheetId="9">'COMPOSIÇÕES ANALÍTICAS'!$A$1:$J$1095</definedName>
    <definedName name="_xlnm.Print_Area" localSheetId="3">CRONOGRAMA!$A$1:$M$56</definedName>
    <definedName name="_xlnm.Print_Area" localSheetId="7">'CURVA ABC SERVIÇO'!$A$1:$J$337</definedName>
    <definedName name="_xlnm.Print_Area" localSheetId="4">'ENCARGOS SOCIAIS DESONERADO'!#REF!</definedName>
    <definedName name="_xlnm.Print_Area" localSheetId="6">'MEMORIAL DESCRITIVO'!$A$1:$I$202</definedName>
    <definedName name="_xlnm.Print_Area" localSheetId="2">'ORÇAMENTO SINTÉTICO'!$A$1:$I$405</definedName>
    <definedName name="_xlnm.Print_Area" localSheetId="10">'PARC. MAIOR RELEVÂNCIA'!$A$1:$D$11</definedName>
    <definedName name="_xlnm.Print_Area" localSheetId="1">RESUMO!$A$1:$K$56</definedName>
    <definedName name="ORÇAMENTO">[1]ORÇAMENTO!$L:$T</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55" i="17" l="1"/>
  <c r="E195" i="17"/>
  <c r="E194" i="17"/>
  <c r="E193" i="17"/>
  <c r="E191" i="17"/>
  <c r="E189" i="17"/>
  <c r="E186" i="17"/>
  <c r="E180" i="17"/>
  <c r="E179" i="17"/>
  <c r="E177" i="17"/>
  <c r="E174" i="17"/>
  <c r="E173" i="17"/>
  <c r="E171" i="17"/>
  <c r="E170" i="17"/>
  <c r="E169" i="17"/>
  <c r="E167" i="17"/>
  <c r="E166" i="17"/>
  <c r="E162" i="17"/>
  <c r="E155" i="17"/>
  <c r="E149" i="17"/>
  <c r="E146" i="17"/>
  <c r="E144" i="17"/>
  <c r="E143" i="17"/>
  <c r="E138" i="17"/>
  <c r="E136" i="17"/>
  <c r="E135" i="17"/>
  <c r="E134" i="17"/>
  <c r="E133" i="17"/>
  <c r="E132" i="17"/>
  <c r="E131" i="17"/>
  <c r="E130" i="17"/>
  <c r="E129" i="17"/>
  <c r="E126" i="17"/>
  <c r="E125" i="17"/>
  <c r="E120" i="17"/>
  <c r="E118" i="17"/>
  <c r="E117" i="17"/>
  <c r="E114" i="17"/>
  <c r="E110" i="17"/>
  <c r="E107" i="17"/>
  <c r="E105" i="17"/>
  <c r="E104" i="17"/>
  <c r="E100" i="17"/>
  <c r="E99" i="17"/>
  <c r="E94" i="17"/>
  <c r="E93" i="17"/>
  <c r="E91" i="17"/>
  <c r="E85" i="17"/>
  <c r="E82" i="17"/>
  <c r="E70" i="17"/>
  <c r="E68" i="17"/>
  <c r="E66" i="17"/>
  <c r="E65" i="17"/>
  <c r="E62" i="17"/>
  <c r="E54" i="17"/>
  <c r="E53" i="17"/>
  <c r="E51" i="17"/>
  <c r="E49" i="17"/>
  <c r="E45" i="17"/>
  <c r="E44" i="17"/>
  <c r="E43" i="17"/>
  <c r="E41" i="17"/>
  <c r="E38" i="17"/>
  <c r="E37" i="17"/>
  <c r="E36" i="17"/>
  <c r="E35" i="17"/>
  <c r="E34" i="17"/>
  <c r="E33" i="17"/>
  <c r="E32" i="17"/>
  <c r="E31" i="17"/>
  <c r="E28" i="17"/>
  <c r="E27" i="17"/>
  <c r="E26" i="17"/>
  <c r="E25" i="17"/>
  <c r="E24" i="17"/>
  <c r="E23" i="17"/>
  <c r="E20" i="17"/>
  <c r="E19" i="17"/>
  <c r="E18" i="17"/>
  <c r="E17" i="17"/>
  <c r="E16" i="17"/>
  <c r="E15" i="17"/>
  <c r="E12" i="17"/>
  <c r="A8" i="13" l="1"/>
  <c r="D8" i="2"/>
  <c r="B4" i="1"/>
  <c r="J8" i="4"/>
  <c r="G9" i="5"/>
  <c r="I8" i="1"/>
  <c r="A6" i="17"/>
  <c r="A5" i="17"/>
  <c r="A4" i="17"/>
  <c r="B6" i="12"/>
  <c r="B5" i="12"/>
  <c r="B4" i="12"/>
  <c r="A6" i="9"/>
  <c r="A5" i="9"/>
  <c r="A4" i="9"/>
  <c r="A7" i="13"/>
  <c r="A6" i="13"/>
  <c r="A6" i="6"/>
  <c r="A5" i="6"/>
  <c r="A4" i="6"/>
  <c r="B6" i="3"/>
  <c r="B5" i="3"/>
  <c r="B4" i="3"/>
  <c r="A6" i="4"/>
  <c r="A5" i="4"/>
  <c r="A5" i="5"/>
  <c r="A4" i="4"/>
  <c r="A26" i="14"/>
  <c r="A23" i="14"/>
  <c r="A6" i="5"/>
  <c r="A4" i="5"/>
  <c r="A6" i="1"/>
  <c r="A5" i="1"/>
  <c r="H9" i="9" l="1"/>
  <c r="H8" i="6"/>
  <c r="F11" i="13"/>
  <c r="F9" i="17"/>
  <c r="D45" i="2"/>
  <c r="C45" i="2"/>
  <c r="D41" i="2"/>
  <c r="C41" i="2"/>
  <c r="D34" i="2"/>
  <c r="C34" i="2"/>
  <c r="D22" i="2"/>
  <c r="C22" i="2"/>
  <c r="C6" i="2"/>
  <c r="C46" i="2" l="1"/>
  <c r="G16" i="13"/>
  <c r="F24" i="3" l="1"/>
  <c r="F23" i="3" s="1"/>
  <c r="F38" i="3"/>
  <c r="F20" i="3"/>
  <c r="F15" i="3"/>
  <c r="F12" i="3"/>
  <c r="F29" i="3" l="1"/>
  <c r="G15" i="13"/>
  <c r="G14" i="13"/>
  <c r="G17" i="13" l="1"/>
  <c r="G20" i="13"/>
</calcChain>
</file>

<file path=xl/sharedStrings.xml><?xml version="1.0" encoding="utf-8"?>
<sst xmlns="http://schemas.openxmlformats.org/spreadsheetml/2006/main" count="12091" uniqueCount="3137">
  <si>
    <t>Encargos Sociais</t>
  </si>
  <si>
    <t>Item</t>
  </si>
  <si>
    <t>Código</t>
  </si>
  <si>
    <t>Banco</t>
  </si>
  <si>
    <t>Descrição</t>
  </si>
  <si>
    <t>Und</t>
  </si>
  <si>
    <t>Quant.</t>
  </si>
  <si>
    <t>Valor Unit</t>
  </si>
  <si>
    <t>Total</t>
  </si>
  <si>
    <t>GOVERNO DO ESTADO DO PIAUÍ</t>
  </si>
  <si>
    <t>SECRETARIA DE ESTADO E DA EDUCAÇÃO E CULTURA - SEDUC</t>
  </si>
  <si>
    <t>UNIDADE DE GESTÃO DE REDE FÍSICA - UGERF</t>
  </si>
  <si>
    <t>B</t>
  </si>
  <si>
    <t>ITEM</t>
  </si>
  <si>
    <t>COMPONENTE DO BDI</t>
  </si>
  <si>
    <t>PERCENTUAL</t>
  </si>
  <si>
    <t>BENEFÍCIOS</t>
  </si>
  <si>
    <t>LUCRO</t>
  </si>
  <si>
    <t>CA</t>
  </si>
  <si>
    <t>CUSTOS ADMINISTRATIVOS</t>
  </si>
  <si>
    <t>DESPESAS COM A ADMINISTRAÇÃO CENTRAL</t>
  </si>
  <si>
    <t xml:space="preserve">GARANTIAS E SEGUROS </t>
  </si>
  <si>
    <t>RISCOS</t>
  </si>
  <si>
    <t>CF</t>
  </si>
  <si>
    <t>CUSTOS FINANCEIROS</t>
  </si>
  <si>
    <t>DESPESAS FINANCEIRAS</t>
  </si>
  <si>
    <t>IT</t>
  </si>
  <si>
    <t>IMPOSTOS</t>
  </si>
  <si>
    <t>ISS*</t>
  </si>
  <si>
    <t>PIS</t>
  </si>
  <si>
    <t>COFINS</t>
  </si>
  <si>
    <t>CONTRIBUIÇÃO PREVIDENCIÁRIA PARA RECEITA BRUTA</t>
  </si>
  <si>
    <t>TOTAL</t>
  </si>
  <si>
    <t>BONIFICAÇÕES E DESPESAS INDIRETAS</t>
  </si>
  <si>
    <t>H</t>
  </si>
  <si>
    <t xml:space="preserve"> 90777 </t>
  </si>
  <si>
    <t>ENGENHEIRO CIVIL DE OBRA JUNIOR COM ENCARGOS COMPLEMENTARES</t>
  </si>
  <si>
    <t xml:space="preserve"> 90780 </t>
  </si>
  <si>
    <t>MESTRE DE OBRAS COM ENCARGOS COMPLEMENTARES</t>
  </si>
  <si>
    <t>ORÇAMENTO SINTÉTICO</t>
  </si>
  <si>
    <t xml:space="preserve">      CURVA ABC DE SERVIÇOS</t>
  </si>
  <si>
    <t>COMPOSIÇÕES ANÁLITICAS</t>
  </si>
  <si>
    <t>MEMORIAL DESCRITIVO</t>
  </si>
  <si>
    <t>DESCRIÇÃO DO ITEM</t>
  </si>
  <si>
    <t>QNT</t>
  </si>
  <si>
    <t>UND</t>
  </si>
  <si>
    <t>ITENS RELEVANTES</t>
  </si>
  <si>
    <t>Peso (%)</t>
  </si>
  <si>
    <t>Não Desonerado: 
Horista:  112,15%
Mensalista:  70,87%</t>
  </si>
  <si>
    <t>COMPOSIÇÃO DA ADMINISTRAÇÃO LOCAL DA OBRA</t>
  </si>
  <si>
    <t>Referência</t>
  </si>
  <si>
    <t>Und.</t>
  </si>
  <si>
    <t xml:space="preserve">Custo Unitário </t>
  </si>
  <si>
    <t>Custo Total</t>
  </si>
  <si>
    <t xml:space="preserve">SINAPI </t>
  </si>
  <si>
    <t>Valor da Obra (Escola Padrão)</t>
  </si>
  <si>
    <t>Porcentagem da Administração da Obra</t>
  </si>
  <si>
    <t>PARCELA DE RELEVÂNCIA</t>
  </si>
  <si>
    <t xml:space="preserve"> 1.1 </t>
  </si>
  <si>
    <t xml:space="preserve"> SEDUC 1.1.1 </t>
  </si>
  <si>
    <t>Total Por Etapa</t>
  </si>
  <si>
    <t>30 DIAS</t>
  </si>
  <si>
    <t>60 DIAS</t>
  </si>
  <si>
    <t>Tipo</t>
  </si>
  <si>
    <t>Valor  Unit</t>
  </si>
  <si>
    <t>Peso Acumulado (%)</t>
  </si>
  <si>
    <t>Ampliação</t>
  </si>
  <si>
    <t>ORÇAMENTO E PLANEJAMENTO</t>
  </si>
  <si>
    <t>UNIDADE DE GESTÃO DA REDE FÍSICA - UGERF</t>
  </si>
  <si>
    <t>ISS - BASE DE CÁLCULO</t>
  </si>
  <si>
    <t>ISS - SOBRE PREÇO DE VENDA</t>
  </si>
  <si>
    <t>90 DIAS</t>
  </si>
  <si>
    <t>120 DIAS</t>
  </si>
  <si>
    <t>150 DIAS</t>
  </si>
  <si>
    <t>180 DIAS</t>
  </si>
  <si>
    <t xml:space="preserve">        CRONOGRAMA FÍSICO FINANCEIRO</t>
  </si>
  <si>
    <t>ALMOXARIFE COM ENCARGOS COMPLEMENTARES</t>
  </si>
  <si>
    <t>Valor Total da Administração (com BDI)</t>
  </si>
  <si>
    <t>COMPOSIÇÃO DO BDI NÃO DESONERADO</t>
  </si>
  <si>
    <t xml:space="preserve">                     PLANILHA RESUMO</t>
  </si>
  <si>
    <t>SINAPI- SISTEMA NACIONAL DE PESQUISAS DE CUSTO E ÍNDICES DA CONSTRUÇÃO CIVIL</t>
  </si>
  <si>
    <t>ENCARGOS SOCIAIS SOBRE PREÇOS DA MÃO DE OBRA HORISTA E MENSALISTA (SEM DESONERAÇÃO)</t>
  </si>
  <si>
    <t>UF: PI</t>
  </si>
  <si>
    <t>Vigência a partir de: 10/2020</t>
  </si>
  <si>
    <t>CÁLCULO DOS ENCARGOS SOCIAIS SOBRE A MÃO-DE-OBRA</t>
  </si>
  <si>
    <t>PRAZO (DIAS CORRIDOS)</t>
  </si>
  <si>
    <t>LEIS SOCIAIS  SEM DESONERAÇÃO:</t>
  </si>
  <si>
    <t>B.D.I.:</t>
  </si>
  <si>
    <t>HORISTA (%): 112,15%</t>
  </si>
  <si>
    <t>MENSALISTA (%): 70,87%</t>
  </si>
  <si>
    <t>CÓDIGO</t>
  </si>
  <si>
    <t>DESCRIÇÃO</t>
  </si>
  <si>
    <t>HORISTA (%)</t>
  </si>
  <si>
    <t>MENSALISTA (%)</t>
  </si>
  <si>
    <t xml:space="preserve">GRUPO  A </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</si>
  <si>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</si>
  <si>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</si>
  <si>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</si>
  <si>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</si>
  <si>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</si>
  <si>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</si>
  <si>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</si>
  <si>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</si>
  <si>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</si>
  <si>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</si>
  <si>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</si>
  <si>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</si>
  <si>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</si>
  <si>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</si>
  <si>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</si>
  <si>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</si>
  <si>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</si>
  <si>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</si>
  <si>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</si>
  <si>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</si>
  <si>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</si>
  <si>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</si>
  <si>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</si>
  <si>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</si>
  <si>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</si>
  <si>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</si>
  <si>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</si>
  <si>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</si>
  <si>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</si>
  <si>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</si>
  <si>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</si>
  <si>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</si>
  <si>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</si>
  <si>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</si>
  <si>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</si>
  <si>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</si>
  <si>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</si>
  <si>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</si>
  <si>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</si>
  <si>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</si>
  <si>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</si>
  <si>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</si>
  <si>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</si>
  <si>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</si>
  <si>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</si>
  <si>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</si>
  <si>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</si>
  <si>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</si>
  <si>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</si>
  <si>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</si>
  <si>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</si>
  <si>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</si>
  <si>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</si>
  <si>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</si>
  <si>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</si>
  <si>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</si>
  <si>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</si>
  <si>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</si>
  <si>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</si>
  <si>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</si>
  <si>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</si>
  <si>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</si>
  <si>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TOTAL DOS ENCARGOS (A+B+C+D)</t>
  </si>
  <si>
    <t>FONTE: SINAPI - SISTEMA NACIONAL DE PESQUISA DE CUSTOS E ÍNDICES DA CONSTRUÇÃO CIVIL</t>
  </si>
  <si>
    <t>300 (TREZENTOS) DIAS CORRIDOS</t>
  </si>
  <si>
    <t>210 DIAS</t>
  </si>
  <si>
    <t>240 DIAS</t>
  </si>
  <si>
    <t>270 DIAS</t>
  </si>
  <si>
    <t>300 DIAS</t>
  </si>
  <si>
    <t>Unidade</t>
  </si>
  <si>
    <t>OBRA</t>
  </si>
  <si>
    <t>DATA</t>
  </si>
  <si>
    <t>BDI</t>
  </si>
  <si>
    <t>MUNICÍPIO</t>
  </si>
  <si>
    <t>TERESINA /PI</t>
  </si>
  <si>
    <t>OBRA: REFORMA DA UNIDADE ESCOLAR ENGENHEIRO SAMPAIO</t>
  </si>
  <si>
    <t>ISS - ALÍQUOTA: TERESINA/ PI</t>
  </si>
  <si>
    <t>Descrição: Ampliação de salas de aulas, laboratório, muro e fachadas - Padrão Seduc</t>
  </si>
  <si>
    <t>Teresina, Dezembro de 2021.</t>
  </si>
  <si>
    <t>SUBESTAÇÃO AÉREA 112,5 KVA 13,8 KV</t>
  </si>
  <si>
    <t xml:space="preserve"> 1 </t>
  </si>
  <si>
    <t>ADMINISTRAÇÃO DA OBRA</t>
  </si>
  <si>
    <t xml:space="preserve"> 2 </t>
  </si>
  <si>
    <t>SERVIÇOS INICIAIS</t>
  </si>
  <si>
    <t xml:space="preserve"> 2.1 </t>
  </si>
  <si>
    <t>IMPLANTAÇÃO</t>
  </si>
  <si>
    <t xml:space="preserve"> 3 </t>
  </si>
  <si>
    <t>DEMOLIÇÕES</t>
  </si>
  <si>
    <t xml:space="preserve"> 4 </t>
  </si>
  <si>
    <t>AMPLIAÇÃO E REFORMA DE ESCOLA</t>
  </si>
  <si>
    <t xml:space="preserve"> 4.1 </t>
  </si>
  <si>
    <t>SERVIÇOS PRELIMINARES</t>
  </si>
  <si>
    <t xml:space="preserve"> 4.2 </t>
  </si>
  <si>
    <t>MOVIMENTO DE TERRA</t>
  </si>
  <si>
    <t xml:space="preserve"> 4.3 </t>
  </si>
  <si>
    <t>INFRAESTRUTURA</t>
  </si>
  <si>
    <t xml:space="preserve"> 4.4 </t>
  </si>
  <si>
    <t>SUPERESTRUTURA</t>
  </si>
  <si>
    <t xml:space="preserve"> 4.5 </t>
  </si>
  <si>
    <t>LAJES</t>
  </si>
  <si>
    <t xml:space="preserve"> 4.5.1 </t>
  </si>
  <si>
    <t>LAJE - PISO</t>
  </si>
  <si>
    <t xml:space="preserve"> 4.5.2 </t>
  </si>
  <si>
    <t>LAJE - FORRO</t>
  </si>
  <si>
    <t xml:space="preserve"> 4.6 </t>
  </si>
  <si>
    <t>PAREDES E DIVISORIAS</t>
  </si>
  <si>
    <t xml:space="preserve"> 4.7 </t>
  </si>
  <si>
    <t>COBERTURAS</t>
  </si>
  <si>
    <t xml:space="preserve"> 4.8 </t>
  </si>
  <si>
    <t>INSTALAÇÕES HIDRÁULICAS</t>
  </si>
  <si>
    <t xml:space="preserve"> 4.9 </t>
  </si>
  <si>
    <t>INSTALAÇÕES SANITÁRIAS</t>
  </si>
  <si>
    <t xml:space="preserve"> 4.10 </t>
  </si>
  <si>
    <t>INSTALAÇÃO PLUVIAL</t>
  </si>
  <si>
    <t xml:space="preserve"> 4.11 </t>
  </si>
  <si>
    <t>INSTALAÇÕES ELÉTRICAS</t>
  </si>
  <si>
    <t xml:space="preserve"> 4.12 </t>
  </si>
  <si>
    <t>SUBESTAÇÃO ÁREA 112,5 KVA 13.8 KV</t>
  </si>
  <si>
    <t xml:space="preserve"> 4.13 </t>
  </si>
  <si>
    <t>INSTALAÇÕES DE GÁS</t>
  </si>
  <si>
    <t xml:space="preserve"> 4.14 </t>
  </si>
  <si>
    <t>INCÊNDIO</t>
  </si>
  <si>
    <t xml:space="preserve"> 4.15 </t>
  </si>
  <si>
    <t>SPDA</t>
  </si>
  <si>
    <t xml:space="preserve"> 4.16 </t>
  </si>
  <si>
    <t>PAVIMENTAÇÃO</t>
  </si>
  <si>
    <t xml:space="preserve"> 4.17 </t>
  </si>
  <si>
    <t>REVESTIMENTOS</t>
  </si>
  <si>
    <t xml:space="preserve"> 4.18 </t>
  </si>
  <si>
    <t>FORROS</t>
  </si>
  <si>
    <t xml:space="preserve"> 4.19 </t>
  </si>
  <si>
    <t>ESQUADRIAS</t>
  </si>
  <si>
    <t xml:space="preserve"> 4.20 </t>
  </si>
  <si>
    <t>PINTURAS</t>
  </si>
  <si>
    <t xml:space="preserve"> 4.21 </t>
  </si>
  <si>
    <t>BANCADAS E DIVISÓRIAS</t>
  </si>
  <si>
    <t xml:space="preserve"> 4.22 </t>
  </si>
  <si>
    <t>LOUÇAS E ACESSÓRIOS</t>
  </si>
  <si>
    <t xml:space="preserve"> 4.23 </t>
  </si>
  <si>
    <t>SERVIÇOS DIVERSOS</t>
  </si>
  <si>
    <t xml:space="preserve"> 4.24 </t>
  </si>
  <si>
    <t>SINALIZAÇÃO</t>
  </si>
  <si>
    <t xml:space="preserve"> 4.25 </t>
  </si>
  <si>
    <t>LIMPEZA DA OBRA</t>
  </si>
  <si>
    <t xml:space="preserve"> 5 </t>
  </si>
  <si>
    <t>MUROS E FACHADAS</t>
  </si>
  <si>
    <t xml:space="preserve"> 5.1 </t>
  </si>
  <si>
    <t>DEMOLIÇÃO</t>
  </si>
  <si>
    <t xml:space="preserve"> 5.2 </t>
  </si>
  <si>
    <t xml:space="preserve"> 5.3 </t>
  </si>
  <si>
    <t xml:space="preserve"> 5.4 </t>
  </si>
  <si>
    <t xml:space="preserve"> 5.5 </t>
  </si>
  <si>
    <t>PAREDES</t>
  </si>
  <si>
    <t xml:space="preserve"> 5.6 </t>
  </si>
  <si>
    <t xml:space="preserve"> 5.7 </t>
  </si>
  <si>
    <t xml:space="preserve"> 5.8 </t>
  </si>
  <si>
    <t xml:space="preserve"> 5.9 </t>
  </si>
  <si>
    <t xml:space="preserve"> 5.10 </t>
  </si>
  <si>
    <t xml:space="preserve"> 5.11 </t>
  </si>
  <si>
    <t xml:space="preserve"> SEDUC 2.1.1 </t>
  </si>
  <si>
    <t>Próprio</t>
  </si>
  <si>
    <t>ADMINISTRAÇÃO LOCAL</t>
  </si>
  <si>
    <t>MÊS</t>
  </si>
  <si>
    <t xml:space="preserve"> 2.1.1 </t>
  </si>
  <si>
    <t xml:space="preserve"> SEDUC 1.05 </t>
  </si>
  <si>
    <t>PLACA DE OBRA EM CHAPA DE ACO GALVANIZADO (Ref. SINAPI 01/2020: 74209/1)</t>
  </si>
  <si>
    <t>M²</t>
  </si>
  <si>
    <t xml:space="preserve"> 2.1.2 </t>
  </si>
  <si>
    <t xml:space="preserve"> SEDUC 03.81 </t>
  </si>
  <si>
    <t>SONDAGEM PARA SIMPLES RECONHECIMENTO DO SOLO (Ref. SEINFRA C2290)</t>
  </si>
  <si>
    <t>M</t>
  </si>
  <si>
    <t xml:space="preserve"> 2.1.3 </t>
  </si>
  <si>
    <t xml:space="preserve"> SEDUC 03.82 </t>
  </si>
  <si>
    <t>RELATÓRIO FINAL DE SONDAGEM (Ref. SEINFRA C2937)</t>
  </si>
  <si>
    <t>UN</t>
  </si>
  <si>
    <t xml:space="preserve"> 2.1.4 </t>
  </si>
  <si>
    <t xml:space="preserve"> SEDUC 03.79 </t>
  </si>
  <si>
    <t>REVISÃO DE PROJETO EXECUTIVO DE SPDA</t>
  </si>
  <si>
    <t xml:space="preserve"> 2.1.5 </t>
  </si>
  <si>
    <t xml:space="preserve"> SEDUC 03.78 </t>
  </si>
  <si>
    <t>REVISÃO DE PROJETO ARQUITETÔNICO (INSERIR LEVANTAMENTO PLANIALTIMÉTRICO EM BIM)</t>
  </si>
  <si>
    <t xml:space="preserve"> 2.1.6 </t>
  </si>
  <si>
    <t xml:space="preserve"> SEDUC 03.77 </t>
  </si>
  <si>
    <t>REVISÃO DE PROJETO ESTRUTURAL (FUNDAÇÕES)</t>
  </si>
  <si>
    <t xml:space="preserve"> 2.1.7 </t>
  </si>
  <si>
    <t xml:space="preserve"> SEDUC 03.83 </t>
  </si>
  <si>
    <t>REVISÃO DE PROJETO EXECUTIVO DE INCÊNDIO E APROVAÇÃO JUNTO AO CORPO DE BOMBEIROS</t>
  </si>
  <si>
    <t xml:space="preserve"> 3.1 </t>
  </si>
  <si>
    <t xml:space="preserve"> SEDUC 01.19 </t>
  </si>
  <si>
    <t>DEMOLIÇÃO DE PISO CERÂMICO, DE FORMA MANUAL, SEM REAPROVEITAMENTO. AF_12/2017  (Ref. SINAPI 97632)</t>
  </si>
  <si>
    <t xml:space="preserve"> 3.2 </t>
  </si>
  <si>
    <t xml:space="preserve"> SEDUC 02.28 </t>
  </si>
  <si>
    <t>Demolição manual de piso em concreto simples e/ou cimentado (Ref. SINAPI 97632)</t>
  </si>
  <si>
    <t>m²</t>
  </si>
  <si>
    <t xml:space="preserve"> 3.3 </t>
  </si>
  <si>
    <t xml:space="preserve"> 97645 </t>
  </si>
  <si>
    <t>SINAPI</t>
  </si>
  <si>
    <t>REMOÇÃO DE JANELAS, DE FORMA MANUAL, SEM REAPROVEITAMENTO. AF_12/2017</t>
  </si>
  <si>
    <t xml:space="preserve"> 3.4 </t>
  </si>
  <si>
    <t xml:space="preserve"> 97644 </t>
  </si>
  <si>
    <t>REMOÇÃO DE PORTAS, DE FORMA MANUAL, SEM REAPROVEITAMENTO. AF_12/2017</t>
  </si>
  <si>
    <t xml:space="preserve"> 3.5 </t>
  </si>
  <si>
    <t xml:space="preserve"> 97663 </t>
  </si>
  <si>
    <t>REMOÇÃO DE LOUÇAS, DE FORMA MANUAL, SEM REAPROVEITAMENTO. AF_12/2017</t>
  </si>
  <si>
    <t xml:space="preserve"> 3.6 </t>
  </si>
  <si>
    <t xml:space="preserve"> 97650 </t>
  </si>
  <si>
    <t>REMOÇÃO DE TRAMA DE MADEIRA PARA COBERTURA, DE FORMA MANUAL, SEM REAPROVEITAMENTO. AF_12/2017</t>
  </si>
  <si>
    <t xml:space="preserve"> 3.7 </t>
  </si>
  <si>
    <t xml:space="preserve"> 97647 </t>
  </si>
  <si>
    <t>REMOÇÃO DE TELHAS, DE FIBROCIMENTO, METÁLICA E CERÂMICA, DE FORMA MANUAL, SEM REAPROVEITAMENTO. AF_12/2017</t>
  </si>
  <si>
    <t xml:space="preserve"> 3.8 </t>
  </si>
  <si>
    <t xml:space="preserve"> 97627 </t>
  </si>
  <si>
    <t>DEMOLIÇÃO DE PILARES E VIGAS EM CONCRETO ARMADO, DE FORMA MECANIZADA COM MARTELETE, SEM REAPROVEITAMENTO. AF_12/2017</t>
  </si>
  <si>
    <t>m³</t>
  </si>
  <si>
    <t xml:space="preserve"> 3.9 </t>
  </si>
  <si>
    <t xml:space="preserve"> 97662 </t>
  </si>
  <si>
    <t>REMOÇÃO DE TUBULAÇÕES (TUBOS E CONEXÕES) DE ÁGUA FRIA, DE FORMA MANUAL, SEM REAPROVEITAMENTO. AF_12/2017</t>
  </si>
  <si>
    <t xml:space="preserve"> 3.10 </t>
  </si>
  <si>
    <t xml:space="preserve"> 97665 </t>
  </si>
  <si>
    <t>REMOÇÃO DE LUMINÁRIAS, DE FORMA MANUAL, SEM REAPROVEITAMENTO. AF_12/2017</t>
  </si>
  <si>
    <t xml:space="preserve"> 3.11 </t>
  </si>
  <si>
    <t xml:space="preserve"> 97660 </t>
  </si>
  <si>
    <t>REMOÇÃO DE INTERRUPTORES/TOMADAS ELÉTRICAS, DE FORMA MANUAL, SEM REAPROVEITAMENTO. AF_12/2017</t>
  </si>
  <si>
    <t xml:space="preserve"> 3.12 </t>
  </si>
  <si>
    <t xml:space="preserve"> 97661 </t>
  </si>
  <si>
    <t>REMOÇÃO DE CABOS ELÉTRICOS, DE FORMA MANUAL, SEM REAPROVEITAMENTO. AF_12/2017</t>
  </si>
  <si>
    <t xml:space="preserve"> 3.13 </t>
  </si>
  <si>
    <t xml:space="preserve"> 97622 </t>
  </si>
  <si>
    <t>DEMOLIÇÃO DE ALVENARIA DE BLOCO FURADO, DE FORMA MANUAL, SEM REAPROVEITAMENTO. AF_12/2017</t>
  </si>
  <si>
    <t xml:space="preserve"> 3.14 </t>
  </si>
  <si>
    <t xml:space="preserve"> SEDUC 01.22 </t>
  </si>
  <si>
    <t>Remoção de pintura látex (raspagem e/ou lixamento e/ou escovação) (Ref.ORSE 7725)</t>
  </si>
  <si>
    <t xml:space="preserve"> 3.15 </t>
  </si>
  <si>
    <t xml:space="preserve"> SEDUC 01.23 </t>
  </si>
  <si>
    <t>Remoção de bancada de granito (ou marmore) (Ref. ORSE 8387)</t>
  </si>
  <si>
    <t xml:space="preserve"> 3.16 </t>
  </si>
  <si>
    <t xml:space="preserve"> 97631 </t>
  </si>
  <si>
    <t>DEMOLIÇÃO DE ARGAMASSAS, DE FORMA MANUAL, SEM REAPROVEITAMENTO. AF_12/2017</t>
  </si>
  <si>
    <t xml:space="preserve"> 4.1.1 </t>
  </si>
  <si>
    <t xml:space="preserve"> 99059 </t>
  </si>
  <si>
    <t>LOCACAO CONVENCIONAL DE OBRA, UTILIZANDO GABARITO DE TÁBUAS CORRIDAS PONTALETADAS A CADA 2,00M -  2 UTILIZAÇÕES. AF_10/2018</t>
  </si>
  <si>
    <t xml:space="preserve"> 4.2.1 </t>
  </si>
  <si>
    <t xml:space="preserve"> 93358 </t>
  </si>
  <si>
    <t>ESCAVAÇÃO MANUAL DE VALA COM PROFUNDIDADE MENOR OU IGUAL A 1,30 M. AF_03/2016</t>
  </si>
  <si>
    <t xml:space="preserve"> 4.2.2 </t>
  </si>
  <si>
    <t xml:space="preserve"> 96995 </t>
  </si>
  <si>
    <t>REATERRO MANUAL APILOADO COM SOQUETE. AF_10/2017</t>
  </si>
  <si>
    <t xml:space="preserve"> 4.2.3 </t>
  </si>
  <si>
    <t xml:space="preserve"> 97083 </t>
  </si>
  <si>
    <t>COMPACTAÇÃO MECÂNICA DE SOLO PARA EXECUÇÃO DE RADIER, COM COMPACTADOR DE SOLOS A PERCUSSÃO. AF_09/2017</t>
  </si>
  <si>
    <t xml:space="preserve"> 4.3.1 </t>
  </si>
  <si>
    <t xml:space="preserve"> 96547 </t>
  </si>
  <si>
    <t>ARMAÇÃO DE BLOCO, VIGA BALDRAME OU SAPATA UTILIZANDO AÇO CA-50 DE 12,5 MM - MONTAGEM. AF_06/2017</t>
  </si>
  <si>
    <t>KG</t>
  </si>
  <si>
    <t xml:space="preserve"> 4.3.2 </t>
  </si>
  <si>
    <t xml:space="preserve"> 96619 </t>
  </si>
  <si>
    <t>LASTRO DE CONCRETO MAGRO, APLICADO EM BLOCOS DE COROAMENTO OU SAPATAS, ESPESSURA DE 5 CM. AF_08/2017</t>
  </si>
  <si>
    <t xml:space="preserve"> 4.3.3 </t>
  </si>
  <si>
    <t xml:space="preserve"> 94965 </t>
  </si>
  <si>
    <t>CONCRETO FCK = 25MPA, TRAÇO 1:2,3:2,7 (CIMENTO/ AREIA MÉDIA/ BRITA 1)  - PREPARO MECÂNICO COM BETONEIRA 400 L. AF_07/2016</t>
  </si>
  <si>
    <t xml:space="preserve"> 4.3.4 </t>
  </si>
  <si>
    <t xml:space="preserve"> 96541 </t>
  </si>
  <si>
    <t>FABRICAÇÃO, MONTAGEM E DESMONTAGEM DE FÔRMA PARA SAPATA, EM CHAPA DE MADEIRA COMPENSADA RESINADA, E=17 MM, 4 UTILIZAÇÕES. AF_06/2017</t>
  </si>
  <si>
    <t xml:space="preserve"> 4.3.5 </t>
  </si>
  <si>
    <t xml:space="preserve"> 92873 </t>
  </si>
  <si>
    <t>LANÇAMENTO COM USO DE BALDES, ADENSAMENTO E ACABAMENTO DE CONCRETO EM ESTRUTURAS. AF_12/2015</t>
  </si>
  <si>
    <t xml:space="preserve"> 4.4.1 </t>
  </si>
  <si>
    <t xml:space="preserve"> SEDUC 4.03 </t>
  </si>
  <si>
    <t>EMBASAMENTO C/PEDRA ARGAMASSADA UTILIZANDO ARG.CIM/AREIA 1:4 (Ref: SINAPI 01/2020: 95467)</t>
  </si>
  <si>
    <t>M³</t>
  </si>
  <si>
    <t xml:space="preserve"> 4.4.2 </t>
  </si>
  <si>
    <t xml:space="preserve"> 93204 </t>
  </si>
  <si>
    <t>CINTA DE AMARRAÇÃO DE ALVENARIA MOLDADA IN LOCO EM CONCRETO. AF_03/2016</t>
  </si>
  <si>
    <t xml:space="preserve"> 4.4.3 </t>
  </si>
  <si>
    <t xml:space="preserve"> 100766 </t>
  </si>
  <si>
    <t>PILAR METÁLICO PERFIL LAMINADO OU SOLDADO EM AÇO ESTRUTURAL, COM CONEXÕES SOLDADAS, INCLUSOS MÃO DE OBRA, TRANSPORTE E IÇAMENTO UTILIZANDO GUINDASTE - FORNECIMENTO E INSTALAÇÃO. AF_01/2020</t>
  </si>
  <si>
    <t xml:space="preserve"> 4.5.1.1 </t>
  </si>
  <si>
    <t xml:space="preserve"> 101963 </t>
  </si>
  <si>
    <t>LAJE PRÉ-MOLDADA UNIDIRECIONAL, BIAPOIADA, PARA PISO, ENCHIMENTO EM CERÂMICA, VIGOTA CONVENCIONAL, ALTURA TOTAL DA LAJE (ENCHIMENTO+CAPA) = (8+4). AF_11/2020</t>
  </si>
  <si>
    <t xml:space="preserve"> 4.5.2.1 </t>
  </si>
  <si>
    <t xml:space="preserve"> 101964 </t>
  </si>
  <si>
    <t>LAJE PRÉ-MOLDADA UNIDIRECIONAL, BIAPOIADA, PARA FORRO, ENCHIMENTO EM CERÂMICA, VIGOTA CONVENCIONAL, ALTURA TOTAL DA LAJE (ENCHIMENTO+CAPA) = (8+3). AF_11/2020</t>
  </si>
  <si>
    <t xml:space="preserve"> 4.6.1 </t>
  </si>
  <si>
    <t xml:space="preserve"> SEDUC 6.02 </t>
  </si>
  <si>
    <t>ALVENARIA EM TIJOLO CERAMICO FURADO 9X14X19CM, E = 9 CM, ASSENTADO EM ARGAMASSA TRACO 1:4, PREPARO MECÂNICO, BETONEIRA 400 L , JUNTA 1 CM (REF. SINAPI 73935/5 JAN 2014)</t>
  </si>
  <si>
    <t xml:space="preserve"> 4.6.2 </t>
  </si>
  <si>
    <t xml:space="preserve"> 93196 </t>
  </si>
  <si>
    <t>CONTRAVERGA MOLDADA IN LOCO EM CONCRETO PARA VÃOS DE ATÉ 1,5 M DE COMPRIMENTO. AF_03/2016</t>
  </si>
  <si>
    <t xml:space="preserve"> 4.6.3 </t>
  </si>
  <si>
    <t xml:space="preserve"> 87493 </t>
  </si>
  <si>
    <t>ALVENARIA DE VEDAÇÃO DE BLOCOS CERÂMICOS FURADOS NA VERTICAL DE 19X19X39CM (ESPESSURA 19CM) DE PAREDES COM ÁREA LÍQUIDA MAIOR OU IGUAL A 6M² COM VÃOS E ARGAMASSA DE ASSENTAMENTO COM PREPARO EM BETONEIRA. AF_06/2014</t>
  </si>
  <si>
    <t xml:space="preserve"> 4.6.4 </t>
  </si>
  <si>
    <t xml:space="preserve"> SEDUC 6.04 </t>
  </si>
  <si>
    <t>DIVISÓRIA DE GRANITO CINZA E= 3 CM (Ref. SEINFRA C4096)</t>
  </si>
  <si>
    <t xml:space="preserve"> 4.6.5 </t>
  </si>
  <si>
    <t xml:space="preserve"> SEDUC 7.15 </t>
  </si>
  <si>
    <t>CHAPIM DE CONCRETO APARENTE COM ACABAMENTO DESEMPENADO, FORMA DE COMPENSADO PLASTIFICADO (MADEIRIT) DE 14 X 10 CM, FUNDIDO NO LOCAL. (Ref. SINAPI 01/2020: 71623)</t>
  </si>
  <si>
    <t xml:space="preserve"> 4.7.1 </t>
  </si>
  <si>
    <t xml:space="preserve"> 4.7.2 </t>
  </si>
  <si>
    <t xml:space="preserve"> 94216 </t>
  </si>
  <si>
    <t>TELHAMENTO COM TELHA METÁLICA TERMOACÚSTICA E = 30 MM, COM ATÉ 2 ÁGUAS, INCLUSO IÇAMENTO. AF_07/2019</t>
  </si>
  <si>
    <t xml:space="preserve"> 4.7.3 </t>
  </si>
  <si>
    <t xml:space="preserve"> 94231 </t>
  </si>
  <si>
    <t>RUFO EM CHAPA DE AÇO GALVANIZADO NÚMERO 24, CORTE DE 25 CM, INCLUSO TRANSPORTE VERTICAL. AF_07/2019</t>
  </si>
  <si>
    <t xml:space="preserve"> 4.7.4 </t>
  </si>
  <si>
    <t xml:space="preserve"> SEDUC 03.44 </t>
  </si>
  <si>
    <t>FONECIMENTO E INSTALAÇÃO DE TELHA POLICARBONATO ALVEOLAR OU SIMILAR</t>
  </si>
  <si>
    <t xml:space="preserve"> 4.8.1 </t>
  </si>
  <si>
    <t xml:space="preserve"> 90443 </t>
  </si>
  <si>
    <t>RASGO EM ALVENARIA PARA RAMAIS/ DISTRIBUIÇÃO COM DIAMETROS MENORES OU IGUAIS A 40 MM. AF_05/2015</t>
  </si>
  <si>
    <t xml:space="preserve"> 4.8.2 </t>
  </si>
  <si>
    <t xml:space="preserve"> 89356 </t>
  </si>
  <si>
    <t>TUBO, PVC, SOLDÁVEL, DN 25MM, INSTALADO EM RAMAL OU SUB-RAMAL DE ÁGUA - FORNECIMENTO E INSTALAÇÃO. AF_12/2014</t>
  </si>
  <si>
    <t xml:space="preserve"> 4.8.3 </t>
  </si>
  <si>
    <t xml:space="preserve"> 89449 </t>
  </si>
  <si>
    <t>TUBO, PVC, SOLDÁVEL, DN 50MM, INSTALADO EM PRUMADA DE ÁGUA - FORNECIMENTO E INSTALAÇÃO. AF_12/2014</t>
  </si>
  <si>
    <t xml:space="preserve"> 4.8.4 </t>
  </si>
  <si>
    <t xml:space="preserve"> 89447 </t>
  </si>
  <si>
    <t>TUBO, PVC, SOLDÁVEL, DN 32MM, INSTALADO EM PRUMADA DE ÁGUA - FORNECIMENTO E INSTALAÇÃO. AF_12/2014</t>
  </si>
  <si>
    <t xml:space="preserve"> 4.8.5 </t>
  </si>
  <si>
    <t xml:space="preserve"> 94672 </t>
  </si>
  <si>
    <t>JOELHO 90 GRAUS COM BUCHA DE LATÃO, PVC, SOLDÁVEL, DN  25 MM, X 3/4 INSTALADO EM RESERVAÇÃO DE ÁGUA DE EDIFICAÇÃO QUE POSSUA RESERVATÓRIO DE FIBRA/FIBROCIMENTO   FORNECIMENTO E INSTALAÇÃO. AF_06/2016</t>
  </si>
  <si>
    <t xml:space="preserve"> 4.8.6 </t>
  </si>
  <si>
    <t xml:space="preserve"> 90373 </t>
  </si>
  <si>
    <t>JOELHO 90 GRAUS COM BUCHA DE LATÃO, PVC, SOLDÁVEL, DN 25MM, X 1/2 INSTALADO EM RAMAL OU SUB-RAMAL DE ÁGUA - FORNECIMENTO E INSTALAÇÃO. AF_12/2014</t>
  </si>
  <si>
    <t xml:space="preserve"> 4.8.7 </t>
  </si>
  <si>
    <t xml:space="preserve"> 89362 </t>
  </si>
  <si>
    <t>JOELHO 90 GRAUS, PVC, SOLDÁVEL, DN 25MM, INSTALADO EM RAMAL OU SUB-RAMAL DE ÁGUA - FORNECIMENTO E INSTALAÇÃO. AF_12/2014</t>
  </si>
  <si>
    <t xml:space="preserve"> 4.8.8 </t>
  </si>
  <si>
    <t xml:space="preserve"> 89501 </t>
  </si>
  <si>
    <t>JOELHO 90 GRAUS, PVC, SOLDÁVEL, DN 50MM, INSTALADO EM PRUMADA DE ÁGUA - FORNECIMENTO E INSTALAÇÃO. AF_12/2014</t>
  </si>
  <si>
    <t xml:space="preserve"> 4.8.9 </t>
  </si>
  <si>
    <t xml:space="preserve"> SEDUC 02.09 </t>
  </si>
  <si>
    <t>Joelho de redução 90º de pvc rígido soldável, marrom  diâm = 25 x 20mm (Ref. ORSE 1143)</t>
  </si>
  <si>
    <t>un</t>
  </si>
  <si>
    <t xml:space="preserve"> 4.8.10 </t>
  </si>
  <si>
    <t xml:space="preserve"> 95676 </t>
  </si>
  <si>
    <t>CAIXA EM CONCRETO PRÉ-MOLDADO PARA ABRIGO DE HIDRÔMETRO COM DN 20 (½)  FORNECIMENTO E INSTALAÇÃO. AF_11/2016</t>
  </si>
  <si>
    <t xml:space="preserve"> 4.8.11 </t>
  </si>
  <si>
    <t xml:space="preserve"> 95675 </t>
  </si>
  <si>
    <t>HIDRÔMETRO DN 25 (¾ ), 5,0 M³/H FORNECIMENTO E INSTALAÇÃO. AF_11/2016</t>
  </si>
  <si>
    <t xml:space="preserve"> 4.8.12 </t>
  </si>
  <si>
    <t xml:space="preserve"> 97741 </t>
  </si>
  <si>
    <t>KIT CAVALETE PARA MEDIÇÃO DE ÁGUA - ENTRADA INDIVIDUALIZADA, EM PVC DN 25 (¾), PARA 1 MEDIDOR  FORNECIMENTO E INSTALAÇÃO (EXCLUSIVE HIDRÔMETRO). AF_11/2016</t>
  </si>
  <si>
    <t xml:space="preserve"> 4.8.13 </t>
  </si>
  <si>
    <t xml:space="preserve"> SEDUC 03.09 </t>
  </si>
  <si>
    <t>ENCHIMENTO DE RASGO C/ARGAMASSA DIAM.= 15 A 25mm (1/2" A 1") (Ref. SEINFRA C1238)</t>
  </si>
  <si>
    <t xml:space="preserve"> 4.8.14 </t>
  </si>
  <si>
    <t xml:space="preserve"> 86884 </t>
  </si>
  <si>
    <t>ENGATE FLEXÍVEL EM PLÁSTICO BRANCO, 1/2 X 30CM - FORNECIMENTO E INSTALAÇÃO. AF_01/2020</t>
  </si>
  <si>
    <t xml:space="preserve"> 4.8.15 </t>
  </si>
  <si>
    <t xml:space="preserve"> 86886 </t>
  </si>
  <si>
    <t>ENGATE FLEXÍVEL EM INOX, 1/2  X 30CM - FORNECIMENTO E INSTALAÇÃO. AF_01/2020</t>
  </si>
  <si>
    <t xml:space="preserve"> 4.8.16 </t>
  </si>
  <si>
    <t xml:space="preserve"> 89534 </t>
  </si>
  <si>
    <t>LUVA SOLDÁVEL E COM ROSCA, PVC, SOLDÁVEL, DN 25MM X 3/4, INSTALADO EM PRUMADA DE ÁGUA - FORNECIMENTO E INSTALAÇÃO. AF_12/2014</t>
  </si>
  <si>
    <t xml:space="preserve"> 4.8.17 </t>
  </si>
  <si>
    <t xml:space="preserve"> 89367 </t>
  </si>
  <si>
    <t>LUVA PVC, SOLDÁVEL, DN  25 MM, INSTALADA EM RESERVAÇÃO DE ÁGUA DE EDIFICAÇÃO QUE POSSUA RESERVATÓRIO DE FIBRA/FIBROCIMENTO   FORNECIMENTO E INSTALAÇÃO. AF_06/2016</t>
  </si>
  <si>
    <t xml:space="preserve"> 4.8.18 </t>
  </si>
  <si>
    <t xml:space="preserve"> 89575 </t>
  </si>
  <si>
    <t>LUVA, PVC, SOLDÁVEL, DN 50MM, INSTALADO EM PRUMADA DE ÁGUA - FORNECIMENTO E INSTALAÇÃO. AF_12/2014</t>
  </si>
  <si>
    <t xml:space="preserve"> 4.8.19 </t>
  </si>
  <si>
    <t xml:space="preserve"> 89364 </t>
  </si>
  <si>
    <t>CURVA 90 GRAUS, PVC, SOLDÁVEL, DN 25MM, INSTALADO EM RAMAL OU SUB-RAMAL DE ÁGUA - FORNECIMENTO E INSTALAÇÃO. AF_12/2014</t>
  </si>
  <si>
    <t xml:space="preserve"> 4.8.20 </t>
  </si>
  <si>
    <t xml:space="preserve"> 89369 </t>
  </si>
  <si>
    <t>CURVA 90 GRAUS, PVC, SOLDÁVEL, DN 32MM, INSTALADO EM RAMAL OU SUB-RAMAL DE ÁGUA - FORNECIMENTO E INSTALAÇÃO. AF_12/2014</t>
  </si>
  <si>
    <t xml:space="preserve"> 4.8.21 </t>
  </si>
  <si>
    <t xml:space="preserve"> 89503 </t>
  </si>
  <si>
    <t>CURVA 90 GRAUS, PVC, SOLDÁVEL, DN 50MM, INSTALADO EM PRUMADA DE ÁGUA - FORNECIMENTO E INSTALAÇÃO. AF_12/2014</t>
  </si>
  <si>
    <t xml:space="preserve"> 4.8.22 </t>
  </si>
  <si>
    <t xml:space="preserve"> 89440 </t>
  </si>
  <si>
    <t>TE, PVC, SOLDÁVEL, DN 25MM, INSTALADO EM RAMAL DE DISTRIBUIÇÃO DE ÁGUA - FORNECIMENTO E INSTALAÇÃO. AF_12/2014</t>
  </si>
  <si>
    <t xml:space="preserve"> 4.8.23 </t>
  </si>
  <si>
    <t xml:space="preserve"> 89397 </t>
  </si>
  <si>
    <t>TÊ DE REDUÇÃO, PVC, SOLDÁVEL, DN 25MM X 20MM, INSTALADO EM RAMAL OU SUB-RAMAL DE ÁGUA - FORNECIMENTO E INSTALAÇÃO. AF_12/2014</t>
  </si>
  <si>
    <t xml:space="preserve"> 4.8.24 </t>
  </si>
  <si>
    <t xml:space="preserve"> 89625 </t>
  </si>
  <si>
    <t>TE, PVC, SOLDÁVEL, DN 50MM, INSTALADO EM PRUMADA DE ÁGUA - FORNECIMENTO E INSTALAÇÃO. AF_12/2014</t>
  </si>
  <si>
    <t xml:space="preserve"> 4.8.25 </t>
  </si>
  <si>
    <t xml:space="preserve"> 89627 </t>
  </si>
  <si>
    <t>TÊ DE REDUÇÃO, PVC, SOLDÁVEL, DN 50MM X 25MM, INSTALADO EM PRUMADA DE ÁGUA - FORNECIMENTO E INSTALAÇÃO. AF_12/2014</t>
  </si>
  <si>
    <t xml:space="preserve"> 4.8.26 </t>
  </si>
  <si>
    <t xml:space="preserve"> SEDUC 01.49 </t>
  </si>
  <si>
    <t>Tê de redução 90º de pvc rígido soldável, marrom  diâm = 50 x 32mm (Ref. ORSE 1181)</t>
  </si>
  <si>
    <t xml:space="preserve"> 4.8.27 </t>
  </si>
  <si>
    <t xml:space="preserve"> 89396 </t>
  </si>
  <si>
    <t>TÊ COM BUCHA DE LATÃO NA BOLSA CENTRAL, PVC, SOLDÁVEL, DN 25MM X 1/2, INSTALADO EM RAMAL OU SUB-RAMAL DE ÁGUA - FORNECIMENTO E INSTALAÇÃO. AF_12/2014</t>
  </si>
  <si>
    <t xml:space="preserve"> 4.8.28 </t>
  </si>
  <si>
    <t xml:space="preserve"> 94689 </t>
  </si>
  <si>
    <t>TÊ COM BUCHA DE LATÃO NA BOLSA CENTRAL, PVC, SOLDÁVEL, DN  25 MM X 3/4 , INSTALADO EM RESERVAÇÃO DE ÁGUA DE EDIFICAÇÃO QUE POSSUA RESERVATÓRIO DE FIBRA/FIBROCIMENTO   FORNECIMENTO E INSTALAÇÃO. AF_06/2016</t>
  </si>
  <si>
    <t xml:space="preserve"> 4.8.29 </t>
  </si>
  <si>
    <t xml:space="preserve"> 94708 </t>
  </si>
  <si>
    <t>ADAPTADOR COM FLANGES LIVRES, PVC, SOLDÁVEL, DN  25 MM X 3/4 , INSTALADO EM RESERVAÇÃO DE ÁGUA DE EDIFICAÇÃO QUE POSSUA RESERVATÓRIO DE FIBRA/FIBROCIMENTO   FORNECIMENTO E INSTALAÇÃO. AF_06/2016</t>
  </si>
  <si>
    <t xml:space="preserve"> 4.8.30 </t>
  </si>
  <si>
    <t xml:space="preserve"> 89383 </t>
  </si>
  <si>
    <t>ADAPTADOR CURTO COM BOLSA E ROSCA PARA REGISTRO, PVC, SOLDÁVEL, DN 25MM X 3/4, INSTALADO EM RAMAL OU SUB-RAMAL DE ÁGUA - FORNECIMENTO E INSTALAÇÃO. AF_12/2014</t>
  </si>
  <si>
    <t xml:space="preserve"> 4.8.31 </t>
  </si>
  <si>
    <t xml:space="preserve"> 94658 </t>
  </si>
  <si>
    <t>ADAPTADOR CURTO COM BOLSA E ROSCA PARA REGISTRO, PVC, SOLDÁVEL, DN 50MM X 1.1/2, INSTALADO EM PRUMADA DE ÁGUA - FORNECIMENTO E INSTALAÇÃO. AF_12/2014</t>
  </si>
  <si>
    <t xml:space="preserve"> 4.8.32 </t>
  </si>
  <si>
    <t xml:space="preserve"> 94709 </t>
  </si>
  <si>
    <t>ADAPTADOR COM FLANGES LIVRES, PVC, SOLDÁVEL, DN 32 MM X 1 , INSTALADO EM RESERVAÇÃO DE ÁGUA DE EDIFICAÇÃO QUE POSSUA RESERVATÓRIO DE FIBRA/FIBROCIMENTO   FORNECIMENTO E INSTALAÇÃO. AF_06/2016</t>
  </si>
  <si>
    <t xml:space="preserve"> 4.8.33 </t>
  </si>
  <si>
    <t xml:space="preserve"> 94711 </t>
  </si>
  <si>
    <t>ADAPTADOR COM FLANGES LIVRES, PVC, SOLDÁVEL, DN 50 MM X 1 1/2 , INSTALADO EM RESERVAÇÃO DE ÁGUA DE EDIFICAÇÃO QUE POSSUA RESERVATÓRIO DE FIBRA/FIBROCIMENTO   FORNECIMENTO E INSTALAÇÃO. AF_06/2016</t>
  </si>
  <si>
    <t xml:space="preserve"> 4.8.34 </t>
  </si>
  <si>
    <t xml:space="preserve"> SEDUC 14.17 </t>
  </si>
  <si>
    <t>BUCHA DE REDUÇÃO, PVC, SOLDÁVEL, DN 50MM X 25MM, INSTALADO EM RAMAL OU SUB-RAMAL DE ÁGUA (Ref. SINAPI 90375)</t>
  </si>
  <si>
    <t xml:space="preserve"> 4.8.35 </t>
  </si>
  <si>
    <t xml:space="preserve"> 94497 </t>
  </si>
  <si>
    <t>REGISTRO DE GAVETA BRUTO, LATÃO, ROSCÁVEL, 1 1/2, INSTALADO EM RESERVAÇÃO DE ÁGUA DE EDIFICAÇÃO QUE POSSUA RESERVATÓRIO DE FIBRA/FIBROCIMENTO  FORNECIMENTO E INSTALAÇÃO. AF_06/2016</t>
  </si>
  <si>
    <t xml:space="preserve"> 4.8.36 </t>
  </si>
  <si>
    <t xml:space="preserve"> 94495 </t>
  </si>
  <si>
    <t>REGISTRO DE GAVETA BRUTO, LATÃO, ROSCÁVEL, 3/4”, COM ACABAMENTO E CANOPLA CROMADOS. FORNECIDO E INSTALADO EM RAMAL DE ÁGUA. AF_12/2014</t>
  </si>
  <si>
    <t xml:space="preserve"> 4.8.37 </t>
  </si>
  <si>
    <t xml:space="preserve"> 89985 </t>
  </si>
  <si>
    <t>REGISTRO DE PRESSÃO BRUTO, LATÃO, ROSCÁVEL, 3/4”, COM ACABAMENTO E CANOPLA CROMADOS. FORNECIDO E INSTALADO EM RAMAL DE ÁGUA. AF_12/2014</t>
  </si>
  <si>
    <t xml:space="preserve"> 4.8.38 </t>
  </si>
  <si>
    <t xml:space="preserve"> 94796 </t>
  </si>
  <si>
    <t>TORNEIRA DE BOIA, ROSCÁVEL, 3/4 , FORNECIDA E INSTALADA EM RESERVAÇÃO DE ÁGUA. AF_06/2016</t>
  </si>
  <si>
    <t xml:space="preserve"> 4.8.39 </t>
  </si>
  <si>
    <t xml:space="preserve"> 94794 </t>
  </si>
  <si>
    <t>REGISTRO DE GAVETA BRUTO, LATÃO, ROSCÁVEL, 1 1/2, COM ACABAMENTO E CANOPLA CROMADOS, INSTALADO EM RESERVAÇÃO DE ÁGUA DE EDIFICAÇÃO QUE POSSUA RESERVATÓRIO DE FIBRA/FIBROCIMENTO  FORNECIMENTO E INSTALAÇÃO. AF_06/2016</t>
  </si>
  <si>
    <t xml:space="preserve"> 4.8.40 </t>
  </si>
  <si>
    <t xml:space="preserve"> 94492 </t>
  </si>
  <si>
    <t>REGISTRO DE ESFERA, PVC, SOLDÁVEL, DN  50 MM, INSTALADO EM RESERVAÇÃO DE ÁGUA DE EDIFICAÇÃO QUE POSSUA RESERVATÓRIO DE FIBRA/FIBROCIMENTO   FORNECIMENTO E INSTALAÇÃO. AF_06/2016</t>
  </si>
  <si>
    <t xml:space="preserve"> 4.8.41 </t>
  </si>
  <si>
    <t xml:space="preserve"> 90371 </t>
  </si>
  <si>
    <t>REGISTRO DE ESFERA, PVC, ROSCÁVEL, 3/4", FORNECIDO E INSTALADO EM RAMAL DE ÁGUA. AF_03/2015</t>
  </si>
  <si>
    <t xml:space="preserve"> 4.8.42 </t>
  </si>
  <si>
    <t xml:space="preserve"> 99635 </t>
  </si>
  <si>
    <t>VÁLVULA DE DESCARGA METÁLICA, BASE 1 1/2 ", ACABAMENTO METALICO CROMADO - FORNECIMENTO E INSTALAÇÃO. AF_01/2019</t>
  </si>
  <si>
    <t xml:space="preserve"> 4.8.43 </t>
  </si>
  <si>
    <t xml:space="preserve"> SEDUC 05.49 </t>
  </si>
  <si>
    <t>CAIXA D'AGUA EM FIBRA DE VIDRO 10000 LITROS COM TAMPA (Ref. SBC 052731)</t>
  </si>
  <si>
    <t xml:space="preserve"> 4.9.1 </t>
  </si>
  <si>
    <t xml:space="preserve"> SEDUC 15.05 </t>
  </si>
  <si>
    <t>JUNÇÃO SIMPLES, PVC, SERIE NORMAL, ESGOTO PREDIAL, DN 100 X 100 MM, JUNTA ELÁSTICA, FORNECIDO E INSTALADO EM RAMAL DE DESCARGA OU RAMAL DE ESGOTO SANITÁRIO. AF_12/2014</t>
  </si>
  <si>
    <t xml:space="preserve"> 4.9.2 </t>
  </si>
  <si>
    <t xml:space="preserve"> SEDUC 01.70 </t>
  </si>
  <si>
    <t>Junção simples em pvc rígido soldável, para esgoto primário, diâm = 100 x 75mm (Ref. ORSE 1563)</t>
  </si>
  <si>
    <t xml:space="preserve"> 4.9.3 </t>
  </si>
  <si>
    <t xml:space="preserve"> SEDUC 15.06 </t>
  </si>
  <si>
    <t>JUNÇÃO SIMPLES DE REDUÇÃO PVC P/ESGOTO 100X50mm(4"X2") (Ref. SEINFRA C1582)</t>
  </si>
  <si>
    <t xml:space="preserve"> 4.9.4 </t>
  </si>
  <si>
    <t xml:space="preserve"> 89830 </t>
  </si>
  <si>
    <t>JUNÇÃO SIMPLES, PVC, SERIE NORMAL, ESGOTO PREDIAL, DN 75 X 75 MM, JUNTA ELÁSTICA, FORNECIDO E INSTALADO EM PRUMADA DE ESGOTO SANITÁRIO OU VENTILAÇÃO. AF_12/2014</t>
  </si>
  <si>
    <t xml:space="preserve"> 4.9.5 </t>
  </si>
  <si>
    <t xml:space="preserve"> SEDUC 02.24 </t>
  </si>
  <si>
    <t>Junção simples em pvc rígido soldável, para esgoto primário, diâm = 75 x 50mm (Ref. ORSE 1560)</t>
  </si>
  <si>
    <t xml:space="preserve"> 4.9.6 </t>
  </si>
  <si>
    <t xml:space="preserve"> 89724 </t>
  </si>
  <si>
    <t>JOELHO 90 GRAUS, PVC, SERIE NORMAL, ESGOTO PREDIAL, DN 40 MM, JUNTA SOLDÁVEL, FORNECIDO E INSTALADO EM RAMAL DE DESCARGA OU RAMAL DE ESGOTO SANITÁRIO. AF_12/2014</t>
  </si>
  <si>
    <t xml:space="preserve"> 4.9.7 </t>
  </si>
  <si>
    <t xml:space="preserve"> 89801 </t>
  </si>
  <si>
    <t>JOELHO 90 GRAUS, PVC, SERIE NORMAL, ESGOTO PREDIAL, DN 50 MM, JUNTA ELÁSTICA, FORNECIDO E INSTALADO EM PRUMADA DE ESGOTO SANITÁRIO OU VENTILAÇÃO. AF_12/2014</t>
  </si>
  <si>
    <t xml:space="preserve"> 4.9.8 </t>
  </si>
  <si>
    <t xml:space="preserve"> 89805 </t>
  </si>
  <si>
    <t>JOELHO 90 GRAUS, PVC, SERIE NORMAL, ESGOTO PREDIAL, DN 75 MM, JUNTA ELÁSTICA, FORNECIDO E INSTALADO EM PRUMADA DE ESGOTO SANITÁRIO OU VENTILAÇÃO. AF_12/2014</t>
  </si>
  <si>
    <t xml:space="preserve"> 4.9.9 </t>
  </si>
  <si>
    <t xml:space="preserve"> 89744 </t>
  </si>
  <si>
    <t>JOELHO 90 GRAUS, PVC, SERIE NORMAL, ESGOTO PREDIAL, DN 100 MM, JUNTA ELÁSTICA, FORNECIDO E INSTALADO EM RAMAL DE DESCARGA OU RAMAL DE ESGOTO SANITÁRIO. AF_12/2014</t>
  </si>
  <si>
    <t xml:space="preserve"> 4.9.10 </t>
  </si>
  <si>
    <t xml:space="preserve"> 89726 </t>
  </si>
  <si>
    <t>JOELHO 45 GRAUS, PVC, SERIE NORMAL, ESGOTO PREDIAL, DN 40 MM, JUNTA SOLDÁVEL, FORNECIDO E INSTALADO EM RAMAL DE DESCARGA OU RAMAL DE ESGOTO SANITÁRIO. AF_12/2014</t>
  </si>
  <si>
    <t xml:space="preserve"> 4.9.11 </t>
  </si>
  <si>
    <t xml:space="preserve"> 89802 </t>
  </si>
  <si>
    <t>JOELHO 45 GRAUS, PVC, SERIE NORMAL, ESGOTO PREDIAL, DN 50 MM, JUNTA ELÁSTICA, FORNECIDO E INSTALADO EM PRUMADA DE ESGOTO SANITÁRIO OU VENTILAÇÃO. AF_12/2014</t>
  </si>
  <si>
    <t xml:space="preserve"> 4.9.12 </t>
  </si>
  <si>
    <t xml:space="preserve"> 89739 </t>
  </si>
  <si>
    <t>JOELHO 45 GRAUS, PVC, SERIE NORMAL, ESGOTO PREDIAL, DN 75 MM, JUNTA ELÁSTICA, FORNECIDO E INSTALADO EM RAMAL DE DESCARGA OU RAMAL DE ESGOTO SANITÁRIO. AF_12/2014</t>
  </si>
  <si>
    <t xml:space="preserve"> 4.9.13 </t>
  </si>
  <si>
    <t xml:space="preserve"> 89711 </t>
  </si>
  <si>
    <t>TUBO PVC, SERIE NORMAL, ESGOTO PREDIAL, DN 40 MM, FORNECIDO E INSTALADO EM RAMAL DE DESCARGA OU RAMAL DE ESGOTO SANITÁRIO. AF_12/2014</t>
  </si>
  <si>
    <t xml:space="preserve"> 4.9.14 </t>
  </si>
  <si>
    <t xml:space="preserve"> 89712 </t>
  </si>
  <si>
    <t>TUBO PVC, SERIE NORMAL, ESGOTO PREDIAL, DN 50 MM, FORNECIDO E INSTALADO EM RAMAL DE DESCARGA OU RAMAL DE ESGOTO SANITÁRIO. AF_12/2014</t>
  </si>
  <si>
    <t xml:space="preserve"> 4.9.15 </t>
  </si>
  <si>
    <t xml:space="preserve"> 89713 </t>
  </si>
  <si>
    <t>TUBO PVC, SERIE NORMAL, ESGOTO PREDIAL, DN 75 MM, FORNECIDO E INSTALADO EM RAMAL DE DESCARGA OU RAMAL DE ESGOTO SANITÁRIO. AF_12/2014</t>
  </si>
  <si>
    <t xml:space="preserve"> 4.9.16 </t>
  </si>
  <si>
    <t xml:space="preserve"> 89714 </t>
  </si>
  <si>
    <t>TUBO PVC, SERIE NORMAL, ESGOTO PREDIAL, DN 100 MM, FORNECIDO E INSTALADO EM RAMAL DE DESCARGA OU RAMAL DE ESGOTO SANITÁRIO. AF_12/2014</t>
  </si>
  <si>
    <t xml:space="preserve"> 4.9.17 </t>
  </si>
  <si>
    <t xml:space="preserve"> SEDUC 01.74 </t>
  </si>
  <si>
    <t>Redução excêntrica em pvc rígido c/ anéis, para esgoto primário, diâm = 75 x 50mm (Ref. ORSE 1655)</t>
  </si>
  <si>
    <t xml:space="preserve"> 4.9.18 </t>
  </si>
  <si>
    <t xml:space="preserve"> SEDUC 01.75 </t>
  </si>
  <si>
    <t>Redução excentrica em pvc rígido soldável, para esgoto primário, diâm = 100 x 75mm (Ref. ORSE 1584)</t>
  </si>
  <si>
    <t xml:space="preserve"> 4.9.19 </t>
  </si>
  <si>
    <t xml:space="preserve"> 89796 </t>
  </si>
  <si>
    <t>TE, PVC, SERIE NORMAL, ESGOTO PREDIAL, DN 100 X 100 MM, JUNTA ELÁSTICA, FORNECIDO E INSTALADO EM RAMAL DE DESCARGA OU RAMAL DE ESGOTO SANITÁRIO. AF_12/2014</t>
  </si>
  <si>
    <t xml:space="preserve"> 4.9.20 </t>
  </si>
  <si>
    <t xml:space="preserve"> 89784 </t>
  </si>
  <si>
    <t>TE, PVC, SERIE NORMAL, ESGOTO PREDIAL, DN 50 X 50 MM, JUNTA ELÁSTICA, FORNECIDO E INSTALADO EM RAMAL DE DESCARGA OU RAMAL DE ESGOTO SANITÁRIO. AF_12/2014</t>
  </si>
  <si>
    <t xml:space="preserve"> 4.9.21 </t>
  </si>
  <si>
    <t xml:space="preserve"> SEDUC 02.25 </t>
  </si>
  <si>
    <t>Tê sanitário em pvc rígido soldável, para esgoto primário, diâm = 100 x 50mm (Ref. ORSE 1588)</t>
  </si>
  <si>
    <t xml:space="preserve"> 4.9.22 </t>
  </si>
  <si>
    <t xml:space="preserve"> SEDUC 03.64 </t>
  </si>
  <si>
    <t>Tê sanitário em pvc rígido soldável, para esgoto primário, diâm = 100 x 75mm (Ref. ORSE 1586)</t>
  </si>
  <si>
    <t xml:space="preserve"> 4.9.23 </t>
  </si>
  <si>
    <t xml:space="preserve"> SEDUC 02.26 </t>
  </si>
  <si>
    <t>Tê sanitário em pvc rígido soldável, para esgoto primário, diâm = 75 x 50mm (Ref. ORSE 1586)</t>
  </si>
  <si>
    <t xml:space="preserve"> 4.9.24 </t>
  </si>
  <si>
    <t xml:space="preserve"> 89709 </t>
  </si>
  <si>
    <t>RALO SIFONADO, PVC, DN 100 X 40 MM, JUNTA SOLDÁVEL, FORNECIDO E INSTALADO EM RAMAL DE DESCARGA OU EM RAMAL DE ESGOTO SANITÁRIO. AF_12/2014</t>
  </si>
  <si>
    <t xml:space="preserve"> 4.9.25 </t>
  </si>
  <si>
    <t xml:space="preserve"> 86883 </t>
  </si>
  <si>
    <t>SIFÃO DO TIPO FLEXÍVEL EM PVC 1  X 1.1/2  - FORNECIMENTO E INSTALAÇÃO. AF_01/2020</t>
  </si>
  <si>
    <t xml:space="preserve"> 4.9.26 </t>
  </si>
  <si>
    <t xml:space="preserve"> 86882 </t>
  </si>
  <si>
    <t>SIFÃO DO TIPO GARRAFA/COPO EM PVC 1.1/4  X 1.1/2 - FORNECIMENTO E INSTALAÇÃO. AF_01/2020</t>
  </si>
  <si>
    <t xml:space="preserve"> 4.9.27 </t>
  </si>
  <si>
    <t xml:space="preserve"> 86879 </t>
  </si>
  <si>
    <t>VÁLVULA EM PLÁSTICO 1 PARA PIA, TANQUE OU LAVATÓRIO, COM OU SEM LADRÃO - FORNECIMENTO E INSTALAÇÃO. AF_01/2020</t>
  </si>
  <si>
    <t xml:space="preserve"> 4.9.28 </t>
  </si>
  <si>
    <t xml:space="preserve"> 89735 </t>
  </si>
  <si>
    <t>CURVA LONGA 90 GRAUS, PVC, SERIE NORMAL, ESGOTO PREDIAL, DN 50 MM, JUNTA ELÁSTICA, FORNECIDO E INSTALADO EM RAMAL DE DESCARGA OU RAMAL DE ESGOTO SANITÁRIO. AF_12/2014</t>
  </si>
  <si>
    <t xml:space="preserve"> 4.9.29 </t>
  </si>
  <si>
    <t xml:space="preserve"> SEDUC 01.71 </t>
  </si>
  <si>
    <t>Curva 45° longa em pvc rígido soldável, diâm = 50mm (Ref. ORSE 1543)</t>
  </si>
  <si>
    <t xml:space="preserve"> 4.9.30 </t>
  </si>
  <si>
    <t xml:space="preserve"> 89748 </t>
  </si>
  <si>
    <t>CURVA CURTA 90 GRAUS, PVC, SERIE NORMAL, ESGOTO PREDIAL, DN 100 MM, JUNTA ELÁSTICA, FORNECIDO E INSTALADO EM RAMAL DE DESCARGA OU RAMAL DE ESGOTO SANITÁRIO. AF_12/2014</t>
  </si>
  <si>
    <t xml:space="preserve"> 4.9.31 </t>
  </si>
  <si>
    <t xml:space="preserve"> 89728 </t>
  </si>
  <si>
    <t>CURVA CURTA 90 GRAUS, PVC, SERIE NORMAL, ESGOTO PREDIAL, DN 40 MM, JUNTA SOLDÁVEL, FORNECIDO E INSTALADO EM RAMAL DE DESCARGA OU RAMAL DE ESGOTO SANITÁRIO. AF_12/2014</t>
  </si>
  <si>
    <t xml:space="preserve"> 4.9.32 </t>
  </si>
  <si>
    <t xml:space="preserve"> SEDUC 01.73 </t>
  </si>
  <si>
    <t>Curva 45° longa em pvc rígido soldável, diâm = 100mm (Ref. ORSE 1545)</t>
  </si>
  <si>
    <t xml:space="preserve"> 4.9.33 </t>
  </si>
  <si>
    <t xml:space="preserve"> SEDUC 01.72 </t>
  </si>
  <si>
    <t>Curva 45° longa em pvc rígido soldável, diâm = 75mm (Ref. ORSE 1544)</t>
  </si>
  <si>
    <t xml:space="preserve"> 4.9.34 </t>
  </si>
  <si>
    <t xml:space="preserve"> SEDUC 04.18 </t>
  </si>
  <si>
    <t>Curva de 45° em pvc rígido c/ anéis, para esgoto secundário, diâm = 40mm - Ref (ORSE 1668)</t>
  </si>
  <si>
    <t xml:space="preserve"> 4.9.35 </t>
  </si>
  <si>
    <t xml:space="preserve"> 89803 </t>
  </si>
  <si>
    <t>CURVA CURTA 90 GRAUS, PVC, SERIE NORMAL, ESGOTO PREDIAL, DN 50 MM, JUNTA ELÁSTICA, FORNECIDO E INSTALADO EM PRUMADA DE ESGOTO SANITÁRIO OU VENTILAÇÃO. AF_12/2014</t>
  </si>
  <si>
    <t xml:space="preserve"> 4.9.36 </t>
  </si>
  <si>
    <t xml:space="preserve"> 98053 </t>
  </si>
  <si>
    <t>TANQUE SÉPTICO CIRCULAR, EM CONCRETO PRÉ-MOLDADO, DIÂMETRO INTERNO = 1,40 M, ALTURA INTERNA = 2,50 M, VOLUME ÚTIL: 3463,6 L (PARA 13 CONTRIBUINTES). AF_12/2020</t>
  </si>
  <si>
    <t xml:space="preserve"> 4.9.37 </t>
  </si>
  <si>
    <t xml:space="preserve"> 98062 </t>
  </si>
  <si>
    <t>SUMIDOURO CIRCULAR, EM CONCRETO PRÉ-MOLDADO, DIÂMETRO INTERNO = 1,88 M, ALTURA INTERNA = 2,00 M, ÁREA DE INFILTRAÇÃO: 13,1 M² (PARA 5 CONTRIBUINTES). AF_12/2020</t>
  </si>
  <si>
    <t xml:space="preserve"> 4.9.38 </t>
  </si>
  <si>
    <t xml:space="preserve"> 98102 </t>
  </si>
  <si>
    <t>CAIXA DE GORDURA SIMPLES, CIRCULAR, EM CONCRETO PRÉ-MOLDADO, DIÂMETRO INTERNO = 0,4 M, ALTURA INTERNA = 0,4 M. AF_12/2020</t>
  </si>
  <si>
    <t xml:space="preserve"> 4.9.39 </t>
  </si>
  <si>
    <t xml:space="preserve"> SEDUC 02.35 </t>
  </si>
  <si>
    <t>Caixa de inspeção  0,30 x 0,30 x 0,40m (Ref. ORSE 4429)</t>
  </si>
  <si>
    <t xml:space="preserve"> 4.9.40 </t>
  </si>
  <si>
    <t xml:space="preserve"> SEDUC 05.08 </t>
  </si>
  <si>
    <t>CAIXA SIFONADA, PVC, DN 250 X 230 X 75 MM, JUNTA ELÁSTICA, FORNECIDA E INSTALADA EM RAMAL DE DESCARGA OU EM RAMAL DE ESGOTO SANITÁRIO. AF_12/2014 (Ref. SINAPI (89708))</t>
  </si>
  <si>
    <t xml:space="preserve"> 4.9.41 </t>
  </si>
  <si>
    <t xml:space="preserve"> SEDUC 14.21 </t>
  </si>
  <si>
    <t>CAIXA SIFONADA, PVC, DN 150 X 150 X 50 MM, JUNTA ELÁSTICA, FORNECIDA E INSTALADA EM RAMAL DE DESCARGA OU EM RAMAL DE ESGOTO SANITÁRIO (Ref. SINAPI 89707)</t>
  </si>
  <si>
    <t xml:space="preserve"> 4.9.42 </t>
  </si>
  <si>
    <t xml:space="preserve"> 89708 </t>
  </si>
  <si>
    <t>CAIXA SIFONADA, PVC, DN 150 X 185 X 75 MM, JUNTA ELÁSTICA, FORNECIDA E INSTALADA EM RAMAL DE DESCARGA OU EM RAMAL DE ESGOTO SANITÁRIO. AF_12/2014</t>
  </si>
  <si>
    <t xml:space="preserve"> 4.9.43 </t>
  </si>
  <si>
    <t xml:space="preserve"> 89810 </t>
  </si>
  <si>
    <t>JOELHO 45 GRAUS, PVC, SERIE NORMAL, ESGOTO PREDIAL, DN 100 MM, JUNTA ELÁSTICA, FORNECIDO E INSTALADO EM PRUMADA DE ESGOTO SANITÁRIO OU VENTILAÇÃO. AF_12/2014</t>
  </si>
  <si>
    <t xml:space="preserve"> 4.9.44 </t>
  </si>
  <si>
    <t xml:space="preserve"> 98084 </t>
  </si>
  <si>
    <t>TANQUE SÉPTICO RETANGULAR, EM ALVENARIA COM BLOCOS DE CONCRETO, DIMENSÕES INTERNAS: 1,4 X 3,2 X 1,8 M, VOLUME ÚTIL: 6272 L (PARA 32 CONTRIBUINTES). AF_12/2020</t>
  </si>
  <si>
    <t xml:space="preserve"> 4.10.1 </t>
  </si>
  <si>
    <t xml:space="preserve"> 100434 </t>
  </si>
  <si>
    <t>CALHA DE BEIRAL, SEMICIRCULAR DE PVC, DIAMETRO 125 MM, INCLUINDO CABECEIRAS, EMENDAS, BOCAIS, SUPORTES E VEDAÇÕES, EXCLUINDO CONDUTORES, INCLUSO TRANSPORTE VERTICAL. AF_07/2019</t>
  </si>
  <si>
    <t xml:space="preserve"> 4.10.2 </t>
  </si>
  <si>
    <t xml:space="preserve"> 89578 </t>
  </si>
  <si>
    <t>TUBO PVC, SÉRIE R, ÁGUA PLUVIAL, DN 100 MM, FORNECIDO E INSTALADO EM CONDUTORES VERTICAIS DE ÁGUAS PLUVIAIS. AF_12/2014</t>
  </si>
  <si>
    <t xml:space="preserve"> 4.10.3 </t>
  </si>
  <si>
    <t xml:space="preserve"> 94227 </t>
  </si>
  <si>
    <t>CALHA EM CHAPA DE AÇO GALVANIZADO NÚMERO 24, DESENVOLVIMENTO DE 33 CM, INCLUSO TRANSPORTE VERTICAL. AF_07/2019</t>
  </si>
  <si>
    <t xml:space="preserve"> 4.10.4 </t>
  </si>
  <si>
    <t xml:space="preserve"> 89580 </t>
  </si>
  <si>
    <t>TUBO PVC, SÉRIE R, ÁGUA PLUVIAL, DN 150 MM, FORNECIDO E INSTALADO EM CONDUTORES VERTICAIS DE ÁGUAS PLUVIAIS. AF_12/2014</t>
  </si>
  <si>
    <t xml:space="preserve"> 4.10.5 </t>
  </si>
  <si>
    <t xml:space="preserve"> 4.11.1 </t>
  </si>
  <si>
    <t xml:space="preserve"> 91836 </t>
  </si>
  <si>
    <t>ELETRODUTO FLEXÍVEL CORRUGADO, PVC, DN 32 MM (1"), PARA CIRCUITOS TERMINAIS, INSTALADO EM FORRO - FORNECIMENTO E INSTALAÇÃO. AF_12/2015</t>
  </si>
  <si>
    <t xml:space="preserve"> 4.11.2 </t>
  </si>
  <si>
    <t xml:space="preserve"> 91834 </t>
  </si>
  <si>
    <t>ELETRODUTO FLEXÍVEL CORRUGADO, PVC, DN 25 MM (3/4"), PARA CIRCUITOS TERMINAIS, INSTALADO EM FORRO - FORNECIMENTO E INSTALAÇÃO. AF_12/2015</t>
  </si>
  <si>
    <t xml:space="preserve"> 4.11.3 </t>
  </si>
  <si>
    <t xml:space="preserve"> 93008 </t>
  </si>
  <si>
    <t>ELETRODUTO RÍGIDO ROSCÁVEL, PVC, DN 50 MM (1 1/2") - FORNECIMENTO E INSTALAÇÃO. AF_12/2015</t>
  </si>
  <si>
    <t xml:space="preserve"> 4.11.4 </t>
  </si>
  <si>
    <t xml:space="preserve"> 91924 </t>
  </si>
  <si>
    <t>CABO DE COBRE FLEXÍVEL ISOLADO, 1,5 MM², ANTI-CHAMA 450/750 V, PARA CIRCUITOS TERMINAIS - FORNECIMENTO E INSTALAÇÃO. AF_12/2015</t>
  </si>
  <si>
    <t xml:space="preserve"> 4.11.5 </t>
  </si>
  <si>
    <t xml:space="preserve"> 91926 </t>
  </si>
  <si>
    <t>CABO DE COBRE FLEXÍVEL ISOLADO, 2,5 MM², ANTI-CHAMA 450/750 V, PARA CIRCUITOS TERMINAIS - FORNECIMENTO E INSTALAÇÃO. AF_12/2015</t>
  </si>
  <si>
    <t xml:space="preserve"> 4.11.6 </t>
  </si>
  <si>
    <t xml:space="preserve"> 91928 </t>
  </si>
  <si>
    <t>CABO DE COBRE FLEXÍVEL ISOLADO, 4 MM², ANTI-CHAMA 450/750 V, PARA CIRCUITOS TERMINAIS - FORNECIMENTO E INSTALAÇÃO. AF_12/2015</t>
  </si>
  <si>
    <t xml:space="preserve"> 4.11.7 </t>
  </si>
  <si>
    <t xml:space="preserve"> 91953 </t>
  </si>
  <si>
    <t>INTERRUPTOR SIMPLES (1 MÓDULO), 10A/250V, INCLUINDO SUPORTE E PLACA - FORNECIMENTO E INSTALAÇÃO. AF_12/2015</t>
  </si>
  <si>
    <t xml:space="preserve"> 4.11.8 </t>
  </si>
  <si>
    <t xml:space="preserve"> 91959 </t>
  </si>
  <si>
    <t>INTERRUPTOR SIMPLES (2 MÓDULOS), 10A/250V, INCLUINDO SUPORTE E PLACA - FORNECIMENTO E INSTALAÇÃO. AF_12/2015</t>
  </si>
  <si>
    <t xml:space="preserve"> 4.11.9 </t>
  </si>
  <si>
    <t xml:space="preserve"> 91967 </t>
  </si>
  <si>
    <t>INTERRUPTOR SIMPLES (3 MÓDULOS), 10A/250V, INCLUINDO SUPORTE E PLACA - FORNECIMENTO E INSTALAÇÃO. AF_12/2015</t>
  </si>
  <si>
    <t xml:space="preserve"> 4.11.10 </t>
  </si>
  <si>
    <t xml:space="preserve"> 93653 </t>
  </si>
  <si>
    <t>DISJUNTOR MONOPOLAR TIPO DIN, CORRENTE NOMINAL DE 10A - FORNECIMENTO E INSTALAÇÃO. AF_10/2020</t>
  </si>
  <si>
    <t xml:space="preserve"> 4.11.11 </t>
  </si>
  <si>
    <t xml:space="preserve"> 93654 </t>
  </si>
  <si>
    <t>DISJUNTOR MONOPOLAR TIPO DIN, CORRENTE NOMINAL DE 16A - FORNECIMENTO E INSTALAÇÃO. AF_10/2020</t>
  </si>
  <si>
    <t xml:space="preserve"> 4.11.12 </t>
  </si>
  <si>
    <t xml:space="preserve"> 101946 </t>
  </si>
  <si>
    <t>QUADRO DE MEDIÇÃO GERAL DE ENERGIA PARA 1 MEDIDOR DE SOBREPOR - FORNECIMENTO E INSTALAÇÃO. AF_10/2020</t>
  </si>
  <si>
    <t xml:space="preserve"> 4.11.13 </t>
  </si>
  <si>
    <t xml:space="preserve"> 101875 </t>
  </si>
  <si>
    <t>QUADRO DE DISTRIBUIÇÃO DE ENERGIA EM CHAPA DE AÇO GALVANIZADO, DE EMBUTIR, COM BARRAMENTO TRIFÁSICO, PARA 12 DISJUNTORES DIN 100A - FORNECIMENTO E INSTALAÇÃO. AF_10/2020</t>
  </si>
  <si>
    <t xml:space="preserve"> 4.11.14 </t>
  </si>
  <si>
    <t xml:space="preserve"> 97583 </t>
  </si>
  <si>
    <t>LUMINÁRIA TIPO CALHA, DE SOBREPOR, COM 1 LÂMPADA TUBULAR FLUORESCENTE DE 18 W, COM REATOR DE PARTIDA RÁPIDA - FORNECIMENTO E INSTALAÇÃO. AF_02/2020</t>
  </si>
  <si>
    <t xml:space="preserve"> 4.11.15 </t>
  </si>
  <si>
    <t xml:space="preserve"> 91939 </t>
  </si>
  <si>
    <t>CAIXA RETANGULAR 4" X 2" ALTA (2,00 M DO PISO), PVC, INSTALADA EM PAREDE - FORNECIMENTO E INSTALAÇÃO. AF_12/2015</t>
  </si>
  <si>
    <t xml:space="preserve"> 4.11.16 </t>
  </si>
  <si>
    <t xml:space="preserve"> 91945 </t>
  </si>
  <si>
    <t>SUPORTE PARAFUSADO COM PLACA DE ENCAIXE 4" X 2" ALTO (2,00 M DO PISO) PARA PONTO ELÉTRICO - FORNECIMENTO E INSTALAÇÃO. AF_12/2015</t>
  </si>
  <si>
    <t xml:space="preserve"> 4.11.17 </t>
  </si>
  <si>
    <t xml:space="preserve"> 91865 </t>
  </si>
  <si>
    <t>ELETRODUTO RÍGIDO ROSCÁVEL, PVC, DN 40 MM (1 1/4"), PARA CIRCUITOS TERMINAIS, INSTALADO EM FORRO - FORNECIMENTO E INSTALAÇÃO. AF_12/2015</t>
  </si>
  <si>
    <t xml:space="preserve"> 4.11.18 </t>
  </si>
  <si>
    <t xml:space="preserve"> 91927 </t>
  </si>
  <si>
    <t>CABO DE COBRE FLEXÍVEL ISOLADO, 2,5 MM², ANTI-CHAMA 0,6/1,0 KV, PARA CIRCUITOS TERMINAIS - FORNECIMENTO E INSTALAÇÃO. AF_12/2015</t>
  </si>
  <si>
    <t xml:space="preserve"> 4.11.19 </t>
  </si>
  <si>
    <t xml:space="preserve"> 91932 </t>
  </si>
  <si>
    <t>CABO DE COBRE FLEXÍVEL ISOLADO, 10 MM², ANTI-CHAMA 450/750 V, PARA CIRCUITOS TERMINAIS - FORNECIMENTO E INSTALAÇÃO. AF_12/2015</t>
  </si>
  <si>
    <t xml:space="preserve"> 4.11.20 </t>
  </si>
  <si>
    <t xml:space="preserve"> 91934 </t>
  </si>
  <si>
    <t>CABO DE COBRE FLEXÍVEL ISOLADO, 16 MM², ANTI-CHAMA 450/750 V, PARA CIRCUITOS TERMINAIS - FORNECIMENTO E INSTALAÇÃO. AF_12/2015</t>
  </si>
  <si>
    <t xml:space="preserve"> 4.11.21 </t>
  </si>
  <si>
    <t xml:space="preserve"> 91937 </t>
  </si>
  <si>
    <t>CAIXA OCTOGONAL 3" X 3", PVC, INSTALADA EM LAJE - FORNECIMENTO E INSTALAÇÃO. AF_12/2015</t>
  </si>
  <si>
    <t xml:space="preserve"> 4.11.22 </t>
  </si>
  <si>
    <t xml:space="preserve"> 101883 </t>
  </si>
  <si>
    <t>QUADRO DE DISTRIBUIÇÃO DE ENERGIA EM CHAPA DE AÇO GALVANIZADO, DE EMBUTIR, COM BARRAMENTO TRIFÁSICO, PARA 18 DISJUNTORES DIN 100A - FORNECIMENTO E INSTALAÇÃO. AF_10/2020</t>
  </si>
  <si>
    <t xml:space="preserve"> 4.11.23 </t>
  </si>
  <si>
    <t xml:space="preserve"> 101881 </t>
  </si>
  <si>
    <t>QUADRO DE DISTRIBUIÇÃO DE ENERGIA EM CHAPA DE AÇO GALVANIZADO, DE EMBUTIR, COM BARRAMENTO TRIFÁSICO, PARA 40 DISJUNTORES DIN 100A - FORNECIMENTO E INSTALAÇÃO. AF_10/2020</t>
  </si>
  <si>
    <t xml:space="preserve"> 4.11.24 </t>
  </si>
  <si>
    <t xml:space="preserve"> 93020 </t>
  </si>
  <si>
    <t>CURVA 90 GRAUS PARA ELETRODUTO, PVC, ROSCÁVEL, DN 60 MM (2") - FORNECIMENTO E INSTALAÇÃO. AF_12/2015</t>
  </si>
  <si>
    <t xml:space="preserve"> 4.11.25 </t>
  </si>
  <si>
    <t xml:space="preserve"> 93014 </t>
  </si>
  <si>
    <t>LUVA PARA ELETRODUTO, PVC, ROSCÁVEL, DN 60 MM (2") - FORNECIMENTO E INSTALAÇÃO. AF_12/2015</t>
  </si>
  <si>
    <t xml:space="preserve"> 4.11.26 </t>
  </si>
  <si>
    <t xml:space="preserve"> SEDUC 01.83 </t>
  </si>
  <si>
    <t>Disjuntor termomagnetico tripolar  63 A, padrão DIN (Europeu - linha branca), curva C (Ref. ORSE 452)</t>
  </si>
  <si>
    <t xml:space="preserve"> 4.11.27 </t>
  </si>
  <si>
    <t xml:space="preserve"> SEDUC 04.87 </t>
  </si>
  <si>
    <t>Disjuntor termomagnetico tripolar 160 A, padrão DIN (Europeu - linha branca), 65KA. Ref. ORSE 454</t>
  </si>
  <si>
    <t xml:space="preserve"> 4.11.28 </t>
  </si>
  <si>
    <t xml:space="preserve"> 93673 </t>
  </si>
  <si>
    <t>DISJUNTOR TRIPOLAR TIPO DIN, CORRENTE NOMINAL DE 50A - FORNECIMENTO E INSTALAÇÃO. AF_10/2020</t>
  </si>
  <si>
    <t xml:space="preserve"> 4.11.29 </t>
  </si>
  <si>
    <t xml:space="preserve"> SEDUC 05.21 </t>
  </si>
  <si>
    <t>Dispositivo de proteção contra surto de tensão DPS 80kA - 275v (Ref. ORSE (9041))</t>
  </si>
  <si>
    <t xml:space="preserve"> 4.11.30 </t>
  </si>
  <si>
    <t xml:space="preserve"> 91955 </t>
  </si>
  <si>
    <t>INTERRUPTOR PARALELO (1 MÓDULO), 10A/250V, INCLUINDO SUPORTE E PLACA - FORNECIMENTO E INSTALAÇÃO. AF_12/2015</t>
  </si>
  <si>
    <t xml:space="preserve"> 4.11.31 </t>
  </si>
  <si>
    <t xml:space="preserve"> 91961 </t>
  </si>
  <si>
    <t>INTERRUPTOR PARALELO (2 MÓDULOS), 10A/250V, INCLUINDO SUPORTE E PLACA - FORNECIMENTO E INSTALAÇÃO. AF_12/2015</t>
  </si>
  <si>
    <t xml:space="preserve"> 4.11.32 </t>
  </si>
  <si>
    <t xml:space="preserve"> 91969 </t>
  </si>
  <si>
    <t>INTERRUPTOR PARALELO (3 MÓDULOS), 10A/250V, INCLUINDO SUPORTE E PLACA - FORNECIMENTO E INSTALAÇÃO. AF_12/2015</t>
  </si>
  <si>
    <t xml:space="preserve"> 4.11.33 </t>
  </si>
  <si>
    <t xml:space="preserve"> 92023 </t>
  </si>
  <si>
    <t>INTERRUPTOR SIMPLES (1 MÓDULO) COM 1 TOMADA DE EMBUTIR 2P+T 10 A,  INCLUINDO SUPORTE E PLACA - FORNECIMENTO E INSTALAÇÃO. AF_12/2015</t>
  </si>
  <si>
    <t xml:space="preserve"> 4.11.34 </t>
  </si>
  <si>
    <t xml:space="preserve"> 92004 </t>
  </si>
  <si>
    <t>TOMADA MÉDIA DE EMBUTIR (2 MÓDULOS), 2P+T 10 A, INCLUINDO SUPORTE E PLACA - FORNECIMENTO E INSTALAÇÃO. AF_12/2015</t>
  </si>
  <si>
    <t xml:space="preserve"> 4.11.35 </t>
  </si>
  <si>
    <t xml:space="preserve"> 91996 </t>
  </si>
  <si>
    <t>TOMADA MÉDIA DE EMBUTIR (1 MÓDULO), 2P+T 10 A, INCLUINDO SUPORTE E PLACA - FORNECIMENTO E INSTALAÇÃO. AF_12/2015</t>
  </si>
  <si>
    <t xml:space="preserve"> 4.11.36 </t>
  </si>
  <si>
    <t xml:space="preserve"> 91997 </t>
  </si>
  <si>
    <t>TOMADA MÉDIA DE EMBUTIR (1 MÓDULO), 2P+T 20 A, INCLUINDO SUPORTE E PLACA - FORNECIMENTO E INSTALAÇÃO. AF_12/2015</t>
  </si>
  <si>
    <t xml:space="preserve"> 4.11.37 </t>
  </si>
  <si>
    <t xml:space="preserve"> 98307 </t>
  </si>
  <si>
    <t>TOMADA DE REDE RJ45 - FORNECIMENTO E INSTALAÇÃO. AF_11/2019</t>
  </si>
  <si>
    <t xml:space="preserve"> 4.11.38 </t>
  </si>
  <si>
    <t xml:space="preserve"> 98308 </t>
  </si>
  <si>
    <t>TOMADA PARA TELEFONE RJ11 - FORNECIMENTO E INSTALAÇÃO. AF_11/2019</t>
  </si>
  <si>
    <t xml:space="preserve"> 4.11.39 </t>
  </si>
  <si>
    <t xml:space="preserve"> 93009 </t>
  </si>
  <si>
    <t>ELETRODUTO RÍGIDO ROSCÁVEL, PVC, DN 60 MM (2") - FORNECIMENTO E INSTALAÇÃO. AF_12/2015</t>
  </si>
  <si>
    <t xml:space="preserve"> 4.11.40 </t>
  </si>
  <si>
    <t xml:space="preserve"> SEDUC 05.23 </t>
  </si>
  <si>
    <t>ELETRODUTO DE AÇO GALVANIZADO, CLASSE LEVE, 2'', APARENTE, INSTALADO EM PAREDE - FORNECIMENTO E INSTALAÇÃO. AF_11/2016_P (Ref. SINAPI (95750))</t>
  </si>
  <si>
    <t xml:space="preserve"> 4.11.41 </t>
  </si>
  <si>
    <t xml:space="preserve"> SEDUC 04.11 </t>
  </si>
  <si>
    <t>CAIXA DE PASSAGEM GALV. EMBUTIR C/ TAMPA APARAF.152X152X82 (REF. SBC 061460)</t>
  </si>
  <si>
    <t xml:space="preserve"> 4.11.42 </t>
  </si>
  <si>
    <t xml:space="preserve"> SEDUC 04.14 </t>
  </si>
  <si>
    <t>CAIXA DE PASSAGEM N 8, DE EMBUTIR,PADRAO TELEBRAS 200x200x20cm (REF. SBC 067072)</t>
  </si>
  <si>
    <t xml:space="preserve"> 4.11.43 </t>
  </si>
  <si>
    <t xml:space="preserve"> SEDUC 04.12 </t>
  </si>
  <si>
    <t>CAIXA DE PASSAGEM DE ACO C/ TAMPA APARAFUSADA 302X302X120cm CEMAR (REF. SBC 061462)</t>
  </si>
  <si>
    <t xml:space="preserve"> 4.11.44 </t>
  </si>
  <si>
    <t xml:space="preserve"> SEDUC 05.44 </t>
  </si>
  <si>
    <t>Luminária tipo spot de Sobrepor SR08-S da Abalux ou similar para lâmpada PAR 20 (Ref. Orse 12092)</t>
  </si>
  <si>
    <t xml:space="preserve"> 4.11.45 </t>
  </si>
  <si>
    <t xml:space="preserve"> SEDUC 05.41 </t>
  </si>
  <si>
    <t>LUMINARIA DE EMBUTIR PLAFON 18W LED BRANCO FRIO 22,5x22,5 (Ref. SBC 060121)</t>
  </si>
  <si>
    <t xml:space="preserve"> 4.11.46 </t>
  </si>
  <si>
    <t xml:space="preserve"> SEDUC 05.50 </t>
  </si>
  <si>
    <t>LUMINARIA PERFIL DE EMBUTIR 2M SLIM FITA LED - LUM21 (Ref. SBC 060386)</t>
  </si>
  <si>
    <t xml:space="preserve"> 4.11.47 </t>
  </si>
  <si>
    <t xml:space="preserve"> SEDUC 05.52 </t>
  </si>
  <si>
    <t>Luminária tipo spot de piso com lâmpada led 15w (Ref. ORSE 10352)</t>
  </si>
  <si>
    <t xml:space="preserve"> 4.11.48 </t>
  </si>
  <si>
    <t xml:space="preserve"> SEDUC 05.51 </t>
  </si>
  <si>
    <t>LUMINARIA PLAFON 30X130 48W LED EMBUTIR BRANCO FRIO (Ref. SBC 060215)</t>
  </si>
  <si>
    <t xml:space="preserve"> 4.11.49 </t>
  </si>
  <si>
    <t xml:space="preserve"> SEDUC 05.53 </t>
  </si>
  <si>
    <t>ARANDELA ALUMINIO PRETO LED 6W 2700K PLEINE LUNE (Ref. SBC (060495)</t>
  </si>
  <si>
    <t xml:space="preserve"> 4.11.50 </t>
  </si>
  <si>
    <t xml:space="preserve"> SEDUC 05.43 </t>
  </si>
  <si>
    <t>LUMINARIA PRISMATICA 12"" PENDENTE ALUMINIO RJ-LP012+LAMPADA (Ref. SBC 060036)</t>
  </si>
  <si>
    <t xml:space="preserve"> 4.11.51 </t>
  </si>
  <si>
    <t xml:space="preserve"> SEDUC 05.54 </t>
  </si>
  <si>
    <t>Luminária tipo balizador para ambiente aberto, corpo em alumínio pintado, difusor em vidro plano fosco, ref. F-5023/M da Projeto ou similar (Ref. ORSE 9629)</t>
  </si>
  <si>
    <t xml:space="preserve"> 4.11.52 </t>
  </si>
  <si>
    <t xml:space="preserve"> SEDUC 05.55 </t>
  </si>
  <si>
    <t>LAMPADA LED T30 FILAMENTO VINTAGE 2400K QUENTE 2W  (Ref. SBC 060331)</t>
  </si>
  <si>
    <t xml:space="preserve"> 4.11.53 </t>
  </si>
  <si>
    <t xml:space="preserve"> SEDUC 05.56 </t>
  </si>
  <si>
    <t>SPOT ARTICULADO PRATA - 1L GU 10 MAX.50W - 127V/220V (Ref. SBC 060111)</t>
  </si>
  <si>
    <t xml:space="preserve"> 4.11.54 </t>
  </si>
  <si>
    <t xml:space="preserve"> SEDUC 05.57 </t>
  </si>
  <si>
    <t>LUMINÁRIA DE SOBREPOR/EMBUTIR RETANGULAR EM PA(POLYAMIDE) COM REFLETOR EM PMMA OPTICO PARA 2 LED'S TUBULARES T5 DE 20W, TONALIDADE 5000K, COR BRANCA, GRAU DE PROTEÇÃO IP20 E 1 LED DRIVER - COMPLETA (Ref. SEINFRA C4802)</t>
  </si>
  <si>
    <t xml:space="preserve"> 4.11.55 </t>
  </si>
  <si>
    <t xml:space="preserve"> SEDUC 05.58 </t>
  </si>
  <si>
    <t>PENDENTE EM ALUMÍNIO ANODIZADO BRANCO COMPRIMENTO DE 1,0 M 25,2 W 4000 K (Ref. SEINFRA C4805)</t>
  </si>
  <si>
    <t xml:space="preserve"> 4.11.56 </t>
  </si>
  <si>
    <t xml:space="preserve"> SEDUC 05.59 </t>
  </si>
  <si>
    <t>LUMINÁRIA DE LED POSTE/BOLARD | 18W 4000K - FORNECIMENTO E INSTALAÇÃO. AF_11/2019 (Ref. SINAPI 100619)</t>
  </si>
  <si>
    <t xml:space="preserve"> 4.11.57 </t>
  </si>
  <si>
    <t xml:space="preserve"> SEDUC 05.60 </t>
  </si>
  <si>
    <t>Refletor TR Led, corpo em aluminio, vidro temperado, potencia 20W, bivolt, temp.cor 3000K, IP-65, da Taschibra ou similar (Ref. ORSE 11153)</t>
  </si>
  <si>
    <t xml:space="preserve"> 4.12.1 </t>
  </si>
  <si>
    <t xml:space="preserve"> SEDUC E 2 </t>
  </si>
  <si>
    <t>POSTE DE CONCRETO DUPLO T H=11M E CARGA NOMINAL 600KG INCLUSIVE E ESCAVACAO, EXCLUSIVE TRANSPORTE - FORNECIMENTO E INSTALACAO.</t>
  </si>
  <si>
    <t xml:space="preserve"> 4.12.2 </t>
  </si>
  <si>
    <t xml:space="preserve"> 102105 </t>
  </si>
  <si>
    <t>TRANSFORMADOR DE DISTRIBUIÇÃO, 112,5 KVA, TRIFÁSICO, 60 HZ, CLASSE 15 KV, IMERSO EM ÓLEO MINERAL, INSTALAÇÃO EM POSTE (NÃO INCLUSO SUPORTE) - FORNECIMENTO E INSTALAÇÃO. AF_12/2020</t>
  </si>
  <si>
    <t xml:space="preserve"> 4.12.3 </t>
  </si>
  <si>
    <t xml:space="preserve"> SEDUC E 19 </t>
  </si>
  <si>
    <t>MONTAGEM ELETROMECÂNICA DE ESTRUTURA DE AT T/ CE3-TC 13,8KV S/ TRAFO.</t>
  </si>
  <si>
    <t xml:space="preserve"> 4.12.4 </t>
  </si>
  <si>
    <t xml:space="preserve"> SEDUC E 35 </t>
  </si>
  <si>
    <t>INSTALAÇÃO DE MEDIÇÃO COM PROTEÇÃO PARA TRANSFORMADOR DE 112,5 KVA.</t>
  </si>
  <si>
    <t xml:space="preserve"> 4.12.5 </t>
  </si>
  <si>
    <t xml:space="preserve"> SEDUC E 85.1 </t>
  </si>
  <si>
    <t>CUBÍCULO DE MEDIÇÃO E RECUO DE MURO</t>
  </si>
  <si>
    <t xml:space="preserve"> 4.12.6 </t>
  </si>
  <si>
    <t xml:space="preserve"> SEDUC E 11 </t>
  </si>
  <si>
    <t>LANÇAMENTO E NIVELAMENTO DE CONDUTOR CABO PROTEGIDO 15KV XLPE AL 35mm², INCLUINDO MENSSAGEIRO E ESPAÇADOR LOSANGULAR.</t>
  </si>
  <si>
    <t xml:space="preserve"> 96985 </t>
  </si>
  <si>
    <t>HASTE DE ATERRAMENTO 5/8  PARA SPDA - FORNECIMENTO E INSTALAÇÃO. AF_12/2017</t>
  </si>
  <si>
    <t xml:space="preserve"> SEDUC E 107 </t>
  </si>
  <si>
    <t>ABO DE ALUMINIO NU COM ALAMA DE AÇO BITOLA 1/0 AWG</t>
  </si>
  <si>
    <t xml:space="preserve"> 98111 </t>
  </si>
  <si>
    <t>CAIXA DE INSPEÇÃO PARA ATERRAMENTO, CIRCULAR, EM POLIETILENO, DIÂMETRO INTERNO = 0,3 M. AF_12/2020</t>
  </si>
  <si>
    <t xml:space="preserve"> SEDUC E 78.1 </t>
  </si>
  <si>
    <t>SOLICITAÇÃO DE EVT JUNTO A EQUATORIAL</t>
  </si>
  <si>
    <t xml:space="preserve"> 97882 </t>
  </si>
  <si>
    <t>CAIXA ENTERRADA ELÉTRICA RETANGULAR, EM CONCRETO PRÉ-MOLDADO, FUNDO COM BRITA, DIMENSÕES INTERNAS: 0,4X0,4X0,4 M. AF_12/2020</t>
  </si>
  <si>
    <t xml:space="preserve"> 4.13.1 </t>
  </si>
  <si>
    <t xml:space="preserve"> 92687 </t>
  </si>
  <si>
    <t>TUBO DE AÇO GALVANIZADO COM COSTURA, CLASSE MÉDIA, CONEXÃO ROSQUEADA, DN 15 (1/2"), INSTALADO EM RAMAIS E SUB-RAMAIS DE GÁS - FORNECIMENTO E INSTALAÇÃO. AF_10/2020</t>
  </si>
  <si>
    <t xml:space="preserve"> 4.13.2 </t>
  </si>
  <si>
    <t xml:space="preserve"> 93097 </t>
  </si>
  <si>
    <t>CURVA EM COBRE, DN 15 MM, 45 GRAUS, SEM ANEL DE SOLDA, BOLSA X BOLSA, INSTALADO EM RAMAL E SUB-RAMAL  FORNECIMENTO E INSTALAÇÃO. AF_01/2016</t>
  </si>
  <si>
    <t xml:space="preserve"> 4.13.3 </t>
  </si>
  <si>
    <t xml:space="preserve"> 93075 </t>
  </si>
  <si>
    <t>COTOVELO EM BRONZE/LATÃO, DN 15 MM X 1/2", 90 GRAUS, SEM ANEL DE SOLDA, BOLSA X ROSCA F, INSTALADO EM RAMAL DE DISTRIBUIÇÃO  FORNECIMENTO E INSTALAÇÃO. AF_01/2016</t>
  </si>
  <si>
    <t xml:space="preserve"> 4.13.4 </t>
  </si>
  <si>
    <t xml:space="preserve"> SEDUC 17.04 </t>
  </si>
  <si>
    <t>REGULADOR DE BAIXA PRESSÃO, D=15MM, 2º ESTÁGIO (REF. ORSE 09093)</t>
  </si>
  <si>
    <t xml:space="preserve"> 4.13.5 </t>
  </si>
  <si>
    <t xml:space="preserve"> SEDUC 21.13 </t>
  </si>
  <si>
    <t>PLACA DE SINALIZAÇÃO DE ABANDONO EM ACRÍLICO 20X20 (Ref. ORSE 4275)</t>
  </si>
  <si>
    <t xml:space="preserve"> 4.13.6 </t>
  </si>
  <si>
    <t xml:space="preserve"> SEDUC 17.03 </t>
  </si>
  <si>
    <t>REGISTRO DE FECHO RÁPIDO, 1/2" NPT (REF. ORSE 10339)</t>
  </si>
  <si>
    <t xml:space="preserve"> 4.13.7 </t>
  </si>
  <si>
    <t xml:space="preserve"> SEDUC 17.05 </t>
  </si>
  <si>
    <t>REGULADOR DE ALTA PRESSÃO, D=28MM, 1º ESTÁGIO (REF. ORSE 09092)</t>
  </si>
  <si>
    <t xml:space="preserve"> 4.13.8 </t>
  </si>
  <si>
    <t xml:space="preserve"> SEDUC 01.87 </t>
  </si>
  <si>
    <t>Valvula de esfera em bronze d =  1/2" (fornecimento) (Ref. ORSE 2368)</t>
  </si>
  <si>
    <t xml:space="preserve"> 4.13.9 </t>
  </si>
  <si>
    <t xml:space="preserve"> SEDUC 04.09 </t>
  </si>
  <si>
    <t>MEDIDOR VOLUMETRICO DE GAS GLP/NAFTA FORNECIDO CENTRAL GRANEL</t>
  </si>
  <si>
    <t xml:space="preserve"> 4.14.1 </t>
  </si>
  <si>
    <t xml:space="preserve"> 97599 </t>
  </si>
  <si>
    <t>LUMINÁRIA DE EMERGÊNCIA, COM 30 LÂMPADAS LED DE 2 W, SEM REATOR - FORNECIMENTO E INSTALAÇÃO. AF_02/2020</t>
  </si>
  <si>
    <t xml:space="preserve"> 4.14.2 </t>
  </si>
  <si>
    <t xml:space="preserve"> SEDUC 01.90 </t>
  </si>
  <si>
    <t>Placa de sinalizacao, fotoluminescente, em pvc , com logotipo "Extintor de incêndio portátil"- Placa E5 (Ref. ORSE 12888)</t>
  </si>
  <si>
    <t xml:space="preserve"> 4.14.3 </t>
  </si>
  <si>
    <t xml:space="preserve"> SEDUC 02.01 </t>
  </si>
  <si>
    <t>Extintor de pó químico ABC, capacidade 6 kg, alcance médio do jato 5m , tempo de descarga 12s, NBR9443, 9444, 10721 (Ref. ORSE 1511)</t>
  </si>
  <si>
    <t xml:space="preserve"> 4.14.4 </t>
  </si>
  <si>
    <t xml:space="preserve"> 4.14.5 </t>
  </si>
  <si>
    <t xml:space="preserve"> 92336 </t>
  </si>
  <si>
    <t>TUBO DE AÇO GALVANIZADO COM COSTURA, CLASSE MÉDIA, CONEXÃO RANHURADA, DN 65 (2 1/2"), INSTALADO EM PRUMADAS - FORNECIMENTO E INSTALAÇÃO. AF_10/2020</t>
  </si>
  <si>
    <t xml:space="preserve"> 4.14.6 </t>
  </si>
  <si>
    <t xml:space="preserve"> 4.14.7 </t>
  </si>
  <si>
    <t xml:space="preserve"> 92377 </t>
  </si>
  <si>
    <t>NIPLE, EM FERRO GALVANIZADO, DN 65 (2 1/2"), CONEXÃO ROSQUEADA, INSTALADO EM REDE DE ALIMENTAÇÃO PARA HIDRANTE - FORNECIMENTO E INSTALAÇÃO. AF_10/2020</t>
  </si>
  <si>
    <t xml:space="preserve"> 4.14.8 </t>
  </si>
  <si>
    <t xml:space="preserve"> 96765 </t>
  </si>
  <si>
    <t>ABRIGO PARA HIDRANTE, 90X60X17CM, COM REGISTRO GLOBO ANGULAR 45 GRAUS 2 1/2", ADAPTADOR STORZ 2 1/2", MANGUEIRA DE INCÊNDIO 20M, REDUÇÃO 2 1/2" X 1 1/2" E ESGUICHO EM LATÃO 1 1/2" - FORNECIMENTO E INSTALAÇÃO. AF_10/2020</t>
  </si>
  <si>
    <t xml:space="preserve"> 4.14.9 </t>
  </si>
  <si>
    <t xml:space="preserve"> SEDUC 01.89 </t>
  </si>
  <si>
    <t>Placa de sinalizacao de seguranca contra incendio, fotoluminescente, quadrada, *20 x 20* cm, em pvc *2* mm anti-chamas (simbolos, cores e pictogramas conforme nbr 13434) (Ref. ORSE 12137)</t>
  </si>
  <si>
    <t>Un</t>
  </si>
  <si>
    <t xml:space="preserve"> SEDUC 03.26 </t>
  </si>
  <si>
    <t>Placa de sinalizacao, fotoluminescente, 38x19 cm, em pvc , com seta indicativa de sentido (esquerda ou direita) de saída de emergência- Placa S2 (Ref.  ORSE 12884)</t>
  </si>
  <si>
    <t xml:space="preserve"> SEDUC 05.28 </t>
  </si>
  <si>
    <t>ADAPTADOR FERRO GALV. P/CAIXA D'AGUA DE CONCRETO 3""x150mm - (Ref. SBC 052936)</t>
  </si>
  <si>
    <t xml:space="preserve"> 94473 </t>
  </si>
  <si>
    <t>COTOVELO 90 GRAUS, EM FERRO GALVANIZADO, CONEXÃO ROSQUEADA, DN 65 (2 1/2), INSTALADO EM RESERVAÇÃO DE ÁGUA DE EDIFICAÇÃO QUE POSSUA RESERVATÓRIO DE FIBRA/FIBROCIMENTO  FORNECIMENTO E INSTALAÇÃO. AF_06/2016</t>
  </si>
  <si>
    <t xml:space="preserve"> 4.15.1 </t>
  </si>
  <si>
    <t xml:space="preserve"> 96989 </t>
  </si>
  <si>
    <t>CAPTOR TIPO FRANKLIN PARA SPDA - FORNECIMENTO E INSTALAÇÃO. AF_12/2017</t>
  </si>
  <si>
    <t xml:space="preserve"> 4.15.2 </t>
  </si>
  <si>
    <t xml:space="preserve"> 96973 </t>
  </si>
  <si>
    <t>CORDOALHA DE COBRE NU 35 MM², NÃO ENTERRADA, COM ISOLADOR - FORNECIMENTO E INSTALAÇÃO. AF_12/2017</t>
  </si>
  <si>
    <t xml:space="preserve"> 4.15.3 </t>
  </si>
  <si>
    <t xml:space="preserve"> 96977 </t>
  </si>
  <si>
    <t>CORDOALHA DE COBRE NU 50 MM², ENTERRADA, SEM ISOLADOR - FORNECIMENTO E INSTALAÇÃO. AF_12/2017</t>
  </si>
  <si>
    <t xml:space="preserve"> 4.15.4 </t>
  </si>
  <si>
    <t xml:space="preserve"> 96986 </t>
  </si>
  <si>
    <t>HASTE DE ATERRAMENTO 3/4  PARA SPDA - FORNECIMENTO E INSTALAÇÃO. AF_12/2017</t>
  </si>
  <si>
    <t xml:space="preserve"> 4.15.5 </t>
  </si>
  <si>
    <t xml:space="preserve"> SEDUC 01.33 </t>
  </si>
  <si>
    <t>CONJUNTO DE MASTRO P/ TRÊS BANDEIRAS E PEDESTAL (Ref. SEINFRA C0864)</t>
  </si>
  <si>
    <t xml:space="preserve"> 4.15.6 </t>
  </si>
  <si>
    <t xml:space="preserve"> SEDUC 01.30 </t>
  </si>
  <si>
    <t>Caixa de equipotencialização 40x40x15, com barramento para neutro (Ref. ORSE 10423)</t>
  </si>
  <si>
    <t xml:space="preserve"> 4.15.7 </t>
  </si>
  <si>
    <t xml:space="preserve"> 4.15.8 </t>
  </si>
  <si>
    <t xml:space="preserve"> 4.15.9 </t>
  </si>
  <si>
    <t xml:space="preserve"> 96971 </t>
  </si>
  <si>
    <t>CORDOALHA DE COBRE NU 16 MM², NÃO ENTERRADA, COM ISOLADOR - FORNECIMENTO E INSTALAÇÃO. AF_12/2017</t>
  </si>
  <si>
    <t xml:space="preserve"> 4.16.1 </t>
  </si>
  <si>
    <t xml:space="preserve"> 95241 </t>
  </si>
  <si>
    <t>LASTRO DE CONCRETO MAGRO, APLICADO EM PISOS OU RADIERS, ESPESSURA DE 5 CM. AF_07/2016</t>
  </si>
  <si>
    <t xml:space="preserve"> 4.16.2 </t>
  </si>
  <si>
    <t xml:space="preserve"> 92396 </t>
  </si>
  <si>
    <t>EXECUÇÃO DE PASSEIO EM PISO INTERTRAVADO, COM BLOCO RETANGULAR COR NATURAL DE 20 X 10 CM, ESPESSURA 6 CM. AF_12/2015</t>
  </si>
  <si>
    <t xml:space="preserve"> 4.16.3 </t>
  </si>
  <si>
    <t xml:space="preserve"> 101727 </t>
  </si>
  <si>
    <t>PISO VINÍLICO SEMI-FLEXÍVEL EM PLACAS, PADRÃO LISO, ESPESSURA 3,2 MM, FIXADO COM COLA. AF_09/2020</t>
  </si>
  <si>
    <t xml:space="preserve"> 4.16.4 </t>
  </si>
  <si>
    <t xml:space="preserve"> 4.16.5 </t>
  </si>
  <si>
    <t xml:space="preserve"> SEDUC 8.03 </t>
  </si>
  <si>
    <t>REVESTIMENTO CERÂMICO P/ PISO COM PLACAS TIPO GRÊS PADRÃO POPULAR DE DIMENSÕES 40x40 CM APLICADA EM AMBIENTES DE ÁREA &gt; 10 M². (Ref. 93389/87251)</t>
  </si>
  <si>
    <t xml:space="preserve"> 4.16.6 </t>
  </si>
  <si>
    <t xml:space="preserve"> 87263 </t>
  </si>
  <si>
    <t>REVESTIMENTO CERÂMICO PARA PISO COM PLACAS TIPO PORCELANATO DE DIMENSÕES 60X60 CM APLICADA EM AMBIENTES DE ÁREA MAIOR QUE 10 M². AF_06/2014</t>
  </si>
  <si>
    <t xml:space="preserve"> 4.16.7 </t>
  </si>
  <si>
    <t xml:space="preserve"> SEDUC 05.33 </t>
  </si>
  <si>
    <t>PISO CIMENTICIO RUSTICO BORDA RETA STATUS 32X32CM (Ref. SBC 170826)</t>
  </si>
  <si>
    <t xml:space="preserve"> 4.16.8 </t>
  </si>
  <si>
    <t xml:space="preserve"> SEDUC 05.77 </t>
  </si>
  <si>
    <t>PISO EM GRANILITE, MARMORITE OU GRANITINA EM AMBIENTES INTERNOS. AF_09/2020 (Ref. SINAPI 101752)</t>
  </si>
  <si>
    <t xml:space="preserve"> SEDUC 05.94 </t>
  </si>
  <si>
    <t>PISO EM LADRILHO HIDRÁULICO APLICADO EM AMBIENTES INTERNOS, INCLUSO APLICAÇÃO DE RESINA. AF_06/2018 (SINAPI 98670)</t>
  </si>
  <si>
    <t xml:space="preserve"> 4.17.1 </t>
  </si>
  <si>
    <t xml:space="preserve"> 87879 </t>
  </si>
  <si>
    <t>CHAPISCO APLICADO EM ALVENARIAS E ESTRUTURAS DE CONCRETO INTERNAS, COM COLHER DE PEDREIRO.  ARGAMASSA TRAÇO 1:3 COM PREPARO EM BETONEIRA 400L. AF_06/2014</t>
  </si>
  <si>
    <t xml:space="preserve"> 4.17.2 </t>
  </si>
  <si>
    <t xml:space="preserve"> 87779 </t>
  </si>
  <si>
    <t>EMBOÇO OU MASSA ÚNICA EM ARGAMASSA TRAÇO 1:2:8, PREPARO MECÂNICO COM BETONEIRA 400 L, APLICADA MANUALMENTE EM PANOS DE FACHADA COM PRESENÇA DE VÃOS, ESPESSURA DE 35 MM. AF_06/2014</t>
  </si>
  <si>
    <t xml:space="preserve"> 4.17.3 </t>
  </si>
  <si>
    <t xml:space="preserve"> SEDUC 01.39 </t>
  </si>
  <si>
    <t>REVESTIMENTO CERÂMICO PARA PAREDES INTERNAS COM PLACAS TIPO ESMALTADA EXTRA DE DIMENSÕES 10X10 CM  COR VERDE APLICADAS EM AMBIENTES DE ÁREA MAIOR QUE 5 M² A MEIA ALTURA DAS PAREDES. AF_06/2014 (Ref. SINAPI 87267)</t>
  </si>
  <si>
    <t xml:space="preserve"> 4.17.4 </t>
  </si>
  <si>
    <t xml:space="preserve"> SEDUC 01.38 </t>
  </si>
  <si>
    <t>REVESTIMENTO CERÂMICO PARA PAREDES INTERNAS COM PLACAS TIPO ESMALTADA EXTRA DE DIMENSÕES 10X10 CM COR BRANCA APLICADAS EM AMBIENTES DE ÁREA MAIOR QUE 5 M² A MEIA ALTURA DAS PAREDES. AF_06/2014 (Ref. SINAPI 87267)</t>
  </si>
  <si>
    <t xml:space="preserve"> 4.17.5 </t>
  </si>
  <si>
    <t xml:space="preserve"> SEDUC 05.34 </t>
  </si>
  <si>
    <t>REVESTIMENTO CERÂMICO PARA PAREDES INTERNAS COM PLACAS TIPO ESMALTADA EXTRA DE DIMENSÕES 10X10 CM COR LARANJA APLICADAS EM AMBIENTES DE ÁREA MAIOR QUE 5 M² A MEIA ALTURA DAS PAREDES. AF_06/2014 (Ref. SINAPI 87267)</t>
  </si>
  <si>
    <t xml:space="preserve"> 4.17.6 </t>
  </si>
  <si>
    <t xml:space="preserve"> SEDUC 05.61 </t>
  </si>
  <si>
    <t>PORCELANATO NATURAL 60X60 CERBRAS WHITE MATTE OU SIMILAR (Ref. SBC 170211)</t>
  </si>
  <si>
    <t xml:space="preserve"> 4.17.7 </t>
  </si>
  <si>
    <t xml:space="preserve"> 98686 </t>
  </si>
  <si>
    <t>RODAPÉ EM LADRILHO HIDRÁULICO, ALTURA 7 CM. AF_09/2020</t>
  </si>
  <si>
    <t xml:space="preserve"> 4.18.1 </t>
  </si>
  <si>
    <t xml:space="preserve"> 96113 </t>
  </si>
  <si>
    <t>FORRO EM PLACAS DE GESSO, PARA AMBIENTES COMERCIAIS. AF_05/2017_P</t>
  </si>
  <si>
    <t xml:space="preserve"> 4.18.2 </t>
  </si>
  <si>
    <t xml:space="preserve"> SEDUC 01.94 </t>
  </si>
  <si>
    <t>Forro acústico em placas de fibra mineral 1250x625x15mm,  absorção sonora NRC = 0,55, reflexão luz = 0,86, marca Armstrong, ref. Georgian, ou similar, resist. fogo: classe A, instalado sobre perfís metálicos (Ref. ORSE 12024)</t>
  </si>
  <si>
    <t xml:space="preserve"> 4.18.3 </t>
  </si>
  <si>
    <t xml:space="preserve"> 96112 </t>
  </si>
  <si>
    <t>FORRO EM MADEIRA PINUS, PARA AMBIENTES RESIDENCIAIS, INCLUSIVE ESTRUTURA DE FIXAÇÃO. AF_05/2017</t>
  </si>
  <si>
    <t xml:space="preserve"> 4.19.1 </t>
  </si>
  <si>
    <t xml:space="preserve"> 102235 </t>
  </si>
  <si>
    <t>DIVISÓRIA FIXA EM VIDRO TEMPERADO 10 MM, SEM ABERTURA. AF_01/2021</t>
  </si>
  <si>
    <t xml:space="preserve"> 4.19.2 </t>
  </si>
  <si>
    <t xml:space="preserve"> 94569 </t>
  </si>
  <si>
    <t>JANELA DE ALUMÍNIO TIPO MAXIM-AR, COM VIDROS, BATENTE E FERRAGENS. EXCLUSIVE ALIZAR, ACABAMENTO E CONTRAMARCO. FORNECIMENTO E INSTALAÇÃO. AF_12/2019</t>
  </si>
  <si>
    <t xml:space="preserve"> 4.19.3 </t>
  </si>
  <si>
    <t xml:space="preserve"> 94570 </t>
  </si>
  <si>
    <t>JANELA DE ALUMÍNIO DE CORRER COM 2 FOLHAS PARA VIDROS, COM VIDROS, BATENTE, ACABAMENTO COM ACETATO OU BRILHANTE E FERRAGENS. EXCLUSIVE ALIZAR E CONTRAMARCO. FORNECIMENTO E INSTALAÇÃO. AF_12/2019</t>
  </si>
  <si>
    <t xml:space="preserve"> SEDUC 02.20 </t>
  </si>
  <si>
    <t>Porta de abrir, para banheiro, 0,60 x 1,60m, nao cor branco polar, com perfis de alumínio p/ fixação em divisórias de granito, inclusive dobradiças automáticas e fecho universal, re.: Alcoplac, da Neocom System - fornecimento e instalação (Ref. ORSE 11828)</t>
  </si>
  <si>
    <t xml:space="preserve"> 91341 </t>
  </si>
  <si>
    <t>PORTA EM ALUMÍNIO DE ABRIR TIPO VENEZIANA COM GUARNIÇÃO, FIXAÇÃO COM PARAFUSOS - FORNECIMENTO E INSTALAÇÃO. AF_12/2019</t>
  </si>
  <si>
    <t xml:space="preserve"> 102181 </t>
  </si>
  <si>
    <t>INSTALAÇÃO DE VIDRO TEMPERADO, E = 10 MM, ENCAIXADO EM PERFIL U. AF_01/2021_P</t>
  </si>
  <si>
    <t xml:space="preserve"> 102151 </t>
  </si>
  <si>
    <t>INSTALAÇÃO DE VIDRO LISO INCOLOR, E = 3 MM, EM ESQUADRIA DE MADEIRA, FIXADO COM BAGUETE. AF_01/2021</t>
  </si>
  <si>
    <t xml:space="preserve"> SEDUC 10.01 </t>
  </si>
  <si>
    <t>PORTA DE FERRO COMPACTA EM CHAPA, INCLUS. BATENTES E FERRAGENS (Ref. Seinfra C1958)</t>
  </si>
  <si>
    <t xml:space="preserve"> 100702 </t>
  </si>
  <si>
    <t>PORTA DE CORRER DE ALUMÍNIO, COM DUAS FOLHAS PARA VIDRO, INCLUSO VIDRO LISO INCOLOR, FECHADURA E PUXADOR, SEM ALIZAR. AF_12/2019</t>
  </si>
  <si>
    <t xml:space="preserve"> 100700 </t>
  </si>
  <si>
    <t>PORTA DE MADEIRA COMPENSADA LISA PARA PINTURA, 120X210X3,5CM, 2 FOLHAS, INCLUSO ADUELA 2A, ALIZAR 2A E DOBRADIÇAS. AF_12/2019</t>
  </si>
  <si>
    <t xml:space="preserve"> 102179 </t>
  </si>
  <si>
    <t>INSTALAÇÃO DE VIDRO TEMPERADO, E = 6 MM, ENCAIXADO EM PERFIL U. AF_01/2021_P</t>
  </si>
  <si>
    <t xml:space="preserve"> 90843 </t>
  </si>
  <si>
    <t>KIT DE PORTA DE MADEIRA PARA PINTURA, SEMI-OCA (LEVE OU MÉDIA), PADRÃO MÉDIO, 80X210CM, ESPESSURA DE 3,5CM, ITENS INCLUSOS: DOBRADIÇAS, MONTAGEM E INSTALAÇÃO DO BATENTE, FECHADURA COM EXECUÇÃO DO FURO - FORNECIMENTO E INSTALAÇÃO. AF_12/2019</t>
  </si>
  <si>
    <t xml:space="preserve"> 4.20.1 </t>
  </si>
  <si>
    <t xml:space="preserve"> 88497 </t>
  </si>
  <si>
    <t>APLICAÇÃO E LIXAMENTO DE MASSA LÁTEX EM PAREDES, DUAS DEMÃOS. AF_06/2014</t>
  </si>
  <si>
    <t xml:space="preserve"> 4.20.2 </t>
  </si>
  <si>
    <t xml:space="preserve"> 88489 </t>
  </si>
  <si>
    <t>APLICAÇÃO MANUAL DE PINTURA COM TINTA LÁTEX ACRÍLICA EM PAREDES, DUAS DEMÃOS. AF_06/2014</t>
  </si>
  <si>
    <t xml:space="preserve"> 4.20.3 </t>
  </si>
  <si>
    <t xml:space="preserve"> 88494 </t>
  </si>
  <si>
    <t>APLICAÇÃO E LIXAMENTO DE MASSA LÁTEX EM TETO, UMA DEMÃO. AF_06/2014</t>
  </si>
  <si>
    <t xml:space="preserve"> 4.20.4 </t>
  </si>
  <si>
    <t xml:space="preserve"> SEDUC 11.06 </t>
  </si>
  <si>
    <t>PINTURA ESMALTE FOSCO, DUAS DEMAOS, SOBRE SUPERFICIE METALICA, INCLUSO UMA DEMAO DE FUNDO ANTICORROSIVO. UTILIZACAO DE REVOLVER ( AR-COMPRIMIDO). (Ref. SINAPI 2019: 74145/1)</t>
  </si>
  <si>
    <t xml:space="preserve"> 4.20.5 </t>
  </si>
  <si>
    <t xml:space="preserve"> 100758 </t>
  </si>
  <si>
    <t>PINTURA COM TINTA ALQUÍDICA DE ACABAMENTO (ESMALTE SINTÉTICO ACETINADO) APLICADA A ROLO OU PINCEL SOBRE SUPERFÍCIES METÁLICAS (EXCETO PERFIL) EXECUTADO EM OBRA (02 DEMÃOS). AF_01/2020</t>
  </si>
  <si>
    <t xml:space="preserve"> 4.20.6 </t>
  </si>
  <si>
    <t xml:space="preserve"> 102213 </t>
  </si>
  <si>
    <t>PINTURA VERNIZ (INCOLOR) ALQUÍDICO EM MADEIRA, USO INTERNO E EXTERNO, 2 DEMÃOS. AF_01/2021</t>
  </si>
  <si>
    <t xml:space="preserve"> 4.20.7 </t>
  </si>
  <si>
    <t xml:space="preserve"> SEDUC 05.78 </t>
  </si>
  <si>
    <t>APLICAÇÃO MANUAL DE PINTURA COM TINTA LÁTEX PVA EM TETO, DUAS DEMÃOS. AF_06/2014 - (Ref. SINAPI 88486)</t>
  </si>
  <si>
    <t xml:space="preserve"> 4.21.1 </t>
  </si>
  <si>
    <t xml:space="preserve"> SEDUC 19.01 </t>
  </si>
  <si>
    <t>BANCADA DE GRANITO CINZA, E = 2 CM (Ref. SEINFRA C4068)</t>
  </si>
  <si>
    <t xml:space="preserve"> 4.21.2 </t>
  </si>
  <si>
    <t xml:space="preserve"> 100861 </t>
  </si>
  <si>
    <t>SUPORTE MÃO FRANCESA EM AÇO, ABAS IGUAIS 30 CM, CAPACIDADE MINIMA 60 KG, BRANCO - FORNECIMENTO E INSTALAÇÃO. AF_01/2020</t>
  </si>
  <si>
    <t xml:space="preserve"> 4.21.3 </t>
  </si>
  <si>
    <t xml:space="preserve"> SEDUC 03.32 </t>
  </si>
  <si>
    <t>Prateleira em concreto armado largura = 60cm, esp= 5cm (Ref. ORSE 9745)</t>
  </si>
  <si>
    <t>m</t>
  </si>
  <si>
    <t xml:space="preserve"> 4.22.1 </t>
  </si>
  <si>
    <t xml:space="preserve"> 86938 </t>
  </si>
  <si>
    <t>CUBA DE EMBUTIR OVAL EM LOUÇA BRANCA, 35 X 50CM OU EQUIVALENTE, INCLUSO VÁLVULA E SIFÃO TIPO GARRAFA EM METAL CROMADO - FORNECIMENTO E INSTALAÇÃO. AF_01/2020</t>
  </si>
  <si>
    <t xml:space="preserve"> 4.22.2 </t>
  </si>
  <si>
    <t xml:space="preserve"> 86915 </t>
  </si>
  <si>
    <t>TORNEIRA CROMADA DE MESA, 1/2 OU 3/4, PARA LAVATÓRIO, PADRÃO MÉDIO - FORNECIMENTO E INSTALAÇÃO. AF_01/2020</t>
  </si>
  <si>
    <t xml:space="preserve"> 4.22.3 </t>
  </si>
  <si>
    <t xml:space="preserve"> 95544 </t>
  </si>
  <si>
    <t>PAPELEIRA DE PAREDE EM METAL CROMADO SEM TAMPA, INCLUSO FIXAÇÃO. AF_01/2020</t>
  </si>
  <si>
    <t xml:space="preserve"> SEDUC 20.07 </t>
  </si>
  <si>
    <t>TOALHEIRO PLÁSTICO TIPO DISPENSER PARA PAPEL TOALHA INTERFOLHADO (Ref. C1996)</t>
  </si>
  <si>
    <t xml:space="preserve"> SEDUC 20.15 </t>
  </si>
  <si>
    <t>VASO SANITÁRIO COM CAIXA ACOPLADA PARA DEFICIENTE (Ref. SINAPI 86888)</t>
  </si>
  <si>
    <t xml:space="preserve"> 86931 </t>
  </si>
  <si>
    <t>VASO SANITÁRIO SIFONADO COM CAIXA ACOPLADA LOUÇA BRANCA, INCLUSO ENGATE FLEXÍVEL EM PLÁSTICO BRANCO, 1/2  X 40CM - FORNECIMENTO E INSTALAÇÃO. AF_01/2020</t>
  </si>
  <si>
    <t xml:space="preserve"> 100858 </t>
  </si>
  <si>
    <t>MICTÓRIO SIFONADO LOUÇA BRANCA  PADRÃO MÉDIO  FORNECIMENTO E INSTALAÇÃO. AF_01/2020</t>
  </si>
  <si>
    <t xml:space="preserve"> 100849 </t>
  </si>
  <si>
    <t>ASSENTO SANITÁRIO CONVENCIONAL - FORNECIMENTO E INSTALACAO. AF_01/2020</t>
  </si>
  <si>
    <t xml:space="preserve"> 86943 </t>
  </si>
  <si>
    <t>LAVATÓRIO LOUÇA BRANCA SUSPENSO, 29,5 X 39CM OU EQUIVALENTE, PADRÃO POPULAR, INCLUSO SIFÃO FLEXÍVEL EM PVC, VÁLVULA E ENGATE FLEXÍVEL 30CM EM PLÁSTICO E TORNEIRA CROMADA DE MESA, PADRÃO POPULAR - FORNECIMENTO E INSTALAÇÃO. AF_01/2020</t>
  </si>
  <si>
    <t xml:space="preserve"> 95547 </t>
  </si>
  <si>
    <t>SABONETEIRA PLASTICA TIPO DISPENSER PARA SABONETE LIQUIDO COM RESERVATORIO 800 A 1500 ML, INCLUSO FIXAÇÃO. AF_01/2020</t>
  </si>
  <si>
    <t xml:space="preserve"> 86935 </t>
  </si>
  <si>
    <t>CUBA DE EMBUTIR DE AÇO INOXIDÁVEL MÉDIA, INCLUSO VÁLVULA TIPO AMERICANA EM METAL CROMADO E SIFÃO FLEXÍVEL EM PVC - FORNECIMENTO E INSTALAÇÃO. AF_01/2020</t>
  </si>
  <si>
    <t xml:space="preserve"> SEDUC 05.63 </t>
  </si>
  <si>
    <t>Cuba de semi-encaixe, dim. 49 x 40cm, INCEPA, linha ocean pacific, ref. 63027 ou siimilar, exclusive sifão, engate, válvula e torneira (Ref. ORSE 7712)</t>
  </si>
  <si>
    <t xml:space="preserve"> SEDUC 05.64 </t>
  </si>
  <si>
    <t>CHUVEIRO CROMADO C/ ARTICULAÇÃO (Ref. SEINFRA C5313)</t>
  </si>
  <si>
    <t xml:space="preserve"> 4.23.1 </t>
  </si>
  <si>
    <t xml:space="preserve"> 100705 </t>
  </si>
  <si>
    <t>TARJETA TIPO LIVRE/OCUPADO PARA PORTA DE BANHEIRO. AF_12/2019</t>
  </si>
  <si>
    <t xml:space="preserve"> 4.23.2 </t>
  </si>
  <si>
    <t xml:space="preserve"> 100874 </t>
  </si>
  <si>
    <t>PUXADOR PARA PCD, FIXADO NA PORTA - FORNECIMENTO E INSTALAÇÃO. AF_01/2020</t>
  </si>
  <si>
    <t xml:space="preserve"> 4.23.3 </t>
  </si>
  <si>
    <t xml:space="preserve"> 99855 </t>
  </si>
  <si>
    <t>CORRIMÃO SIMPLES, DIÂMETRO EXTERNO = 1 1/2", EM AÇO GALVANIZADO. AF_04/2019_P</t>
  </si>
  <si>
    <t xml:space="preserve"> 4.23.4 </t>
  </si>
  <si>
    <t xml:space="preserve"> 98504 </t>
  </si>
  <si>
    <t>PLANTIO DE GRAMA EM PLACAS. AF_05/2018</t>
  </si>
  <si>
    <t xml:space="preserve"> 4.23.5 </t>
  </si>
  <si>
    <t xml:space="preserve"> SEDUC 01.56 </t>
  </si>
  <si>
    <t>BANCO JARDIM CONCRETO PREMOLDADO 1,60x0,70m (Ref. SBC 200018)</t>
  </si>
  <si>
    <t xml:space="preserve"> 4.23.6 </t>
  </si>
  <si>
    <t xml:space="preserve"> 98510 </t>
  </si>
  <si>
    <t>PLANTIO DE ÁRVORE ORNAMENTAL COM ALTURA DE MUDA MENOR OU IGUAL A 2,00 M. AF_05/2018</t>
  </si>
  <si>
    <t xml:space="preserve"> 4.23.7 </t>
  </si>
  <si>
    <t xml:space="preserve"> 98509 </t>
  </si>
  <si>
    <t>PLANTIO DE ARBUSTO OU  CERCA VIVA. AF_05/2018</t>
  </si>
  <si>
    <t xml:space="preserve"> 4.23.8 </t>
  </si>
  <si>
    <t xml:space="preserve"> 100623 </t>
  </si>
  <si>
    <t>POSTE DE AÇO CONICO CONTÍNUO CURVO DUPLO, ENGASTADO, H=9M, INCLUSIVE LUMINÁRIAS, SEM LÂMPADAS - FORNECIMENTO E INSTALACAO. AF_11/2019</t>
  </si>
  <si>
    <t xml:space="preserve"> 4.23.9 </t>
  </si>
  <si>
    <t xml:space="preserve"> SEDUC 04.04 </t>
  </si>
  <si>
    <t>ESPELHO CRISTAL, ESPESSURA 4MM, COM PARAFUSOS DE FIXAÇÃO, SEM MOLDURA (Ref. SEINFRA C4835)</t>
  </si>
  <si>
    <t xml:space="preserve"> 4.23.10 </t>
  </si>
  <si>
    <t xml:space="preserve"> 101161 </t>
  </si>
  <si>
    <t>ALVENARIA DE VEDAÇÃO COM ELEMENTO VAZADO DE CONCRETO (COBOGÓ) DE 7X50X50CM E ARGAMASSA DE ASSENTAMENTO COM PREPARO EM BETONEIRA. AF_05/2020</t>
  </si>
  <si>
    <t xml:space="preserve"> 4.23.11 </t>
  </si>
  <si>
    <t xml:space="preserve"> SEDUC 05.35 </t>
  </si>
  <si>
    <t>PLATAFORMA ELEVATORIA 2,00M900X1400MM (Ref. SBC 080615)</t>
  </si>
  <si>
    <t xml:space="preserve"> 4.23.12 </t>
  </si>
  <si>
    <t xml:space="preserve"> SEDUC 05.36 </t>
  </si>
  <si>
    <t>BRISE METÁLICO EM ACM</t>
  </si>
  <si>
    <t xml:space="preserve"> 4.23.13 </t>
  </si>
  <si>
    <t xml:space="preserve"> 100868 </t>
  </si>
  <si>
    <t>BARRA DE APOIO RETA, EM ACO INOX POLIDO, COMPRIMENTO 80 CM,  FIXADA NA PAREDE - FORNECIMENTO E INSTALAÇÃO. AF_01/2020</t>
  </si>
  <si>
    <t xml:space="preserve"> SEDUC 05.46 </t>
  </si>
  <si>
    <t>ADESIVO JATEADO PARA APLICACAO EM VIDRO TEMPERADO (Ref. SBC 200511)</t>
  </si>
  <si>
    <t xml:space="preserve"> 4.24.1 </t>
  </si>
  <si>
    <t xml:space="preserve"> 101094 </t>
  </si>
  <si>
    <t>PISO PODOTÁTIL, DIRECIONAL OU ALERTA, ASSENTADO SOBRE ARGAMASSA. AF_05/2020</t>
  </si>
  <si>
    <t xml:space="preserve"> 4.24.2 </t>
  </si>
  <si>
    <t xml:space="preserve"> SEDUC 03.25 </t>
  </si>
  <si>
    <t>Placa de sinalizacao, fotoluminescente, em pvc , rota de fuga (Ref. ORSE 12895)</t>
  </si>
  <si>
    <t xml:space="preserve"> 4.25.1 </t>
  </si>
  <si>
    <t xml:space="preserve"> 99806 </t>
  </si>
  <si>
    <t>LIMPEZA DE REVESTIMENTO CERÂMICO EM PAREDE COM PANO ÚMIDO AF_04/2019</t>
  </si>
  <si>
    <t xml:space="preserve"> 4.25.2 </t>
  </si>
  <si>
    <t xml:space="preserve"> 99803 </t>
  </si>
  <si>
    <t>LIMPEZA DE PISO CERÂMICO OU PORCELANATO COM PANO ÚMIDO. AF_04/2019</t>
  </si>
  <si>
    <t xml:space="preserve"> SEDUC 05.47 </t>
  </si>
  <si>
    <t>CARGA MANUAL DE ENTULHO EM CAMINHÃO BASCULANTE (Ref. SEINFRA C0702)</t>
  </si>
  <si>
    <t xml:space="preserve"> 5.1.1 </t>
  </si>
  <si>
    <t xml:space="preserve"> 5.1.2 </t>
  </si>
  <si>
    <t xml:space="preserve"> 5.2.1 </t>
  </si>
  <si>
    <t xml:space="preserve"> 5.2.2 </t>
  </si>
  <si>
    <t xml:space="preserve"> 5.2.3 </t>
  </si>
  <si>
    <t xml:space="preserve"> 5.3.1 </t>
  </si>
  <si>
    <t xml:space="preserve"> 5.3.2 </t>
  </si>
  <si>
    <t xml:space="preserve"> 5.4.1 </t>
  </si>
  <si>
    <t xml:space="preserve"> 95956 </t>
  </si>
  <si>
    <t>(COMPOSIÇÃO REPRESENTATIVA) EXECUÇÃO DE ESTRUTURAS DE CONCRETO ARMADO, PARA EDIFICAÇÃO HABITACIONAL UNIFAMILIAR TÉRREA (CASA EM EMPREENDIMENTOS), FCK = 25 MPA. AF_01/2017</t>
  </si>
  <si>
    <t xml:space="preserve"> 5.4.2 </t>
  </si>
  <si>
    <t xml:space="preserve"> 5.5.1 </t>
  </si>
  <si>
    <t xml:space="preserve"> 87509 </t>
  </si>
  <si>
    <t>ALVENARIA DE VEDAÇÃO DE BLOCOS CERÂMICOS FURADOS NA HORIZONTAL DE 14X9X19CM (ESPESSURA 14CM, BLOCO DEITADO) DE PAREDES COM ÁREA LÍQUIDA MAIOR OU IGUAL A 6M² SEM VÃOS E ARGAMASSA DE ASSENTAMENTO COM PREPARO EM BETONEIRA. AF_06/2014</t>
  </si>
  <si>
    <t xml:space="preserve"> 5.5.2 </t>
  </si>
  <si>
    <t xml:space="preserve"> 5.6.1 </t>
  </si>
  <si>
    <t xml:space="preserve"> 94269 </t>
  </si>
  <si>
    <t>GUIA (MEIO-FIO) E SARJETA CONJUGADOS DE CONCRETO, MOLDADA  IN LOCO  EM TRECHO RETO COM EXTRUSORA, 60 CM BASE (15 CM BASE DA GUIA + 45 CM BASE DA SARJETA) X 26 CM ALTURA. AF_06/2016</t>
  </si>
  <si>
    <t xml:space="preserve"> 5.6.2 </t>
  </si>
  <si>
    <t xml:space="preserve"> 5.6.3 </t>
  </si>
  <si>
    <t xml:space="preserve"> 5.7.1 </t>
  </si>
  <si>
    <t xml:space="preserve"> 87894 </t>
  </si>
  <si>
    <t>CHAPISCO APLICADO EM ALVENARIA (SEM PRESENÇA DE VÃOS) E ESTRUTURAS DE CONCRETO DE FACHADA, COM COLHER DE PEDREIRO.  ARGAMASSA TRAÇO 1:3 COM PREPARO EM BETONEIRA 400L. AF_06/2014</t>
  </si>
  <si>
    <t xml:space="preserve"> 5.7.2 </t>
  </si>
  <si>
    <t xml:space="preserve"> 89048 </t>
  </si>
  <si>
    <t>(COMPOSIÇÃO REPRESENTATIVA) DO SERVIÇO DE EMBOÇO/MASSA ÚNICA, TRAÇO 1:2:8, PREPARO MECÂNICO, COM BETONEIRA DE 400L, EM PAREDES DE AMBIENTES INTERNOS, COM EXECUÇÃO DE TALISCAS, PARA EDIFICAÇÃO HABITACIONAL MULTIFAMILIAR (PRÉDIO). AF_11/2014</t>
  </si>
  <si>
    <t xml:space="preserve"> 5.8.1 </t>
  </si>
  <si>
    <t xml:space="preserve"> SEDUC 10.20 </t>
  </si>
  <si>
    <t>PORTÃO EM FERRO, EM GRADIL METÁLICO, PADRÃO BELGO OU EQUIVALENTE, DE CORRER (Ref. ORSE: 9072)</t>
  </si>
  <si>
    <t xml:space="preserve"> 5.8.2 </t>
  </si>
  <si>
    <t xml:space="preserve"> 5.8.3 </t>
  </si>
  <si>
    <t xml:space="preserve"> SEDUC 10.13 </t>
  </si>
  <si>
    <t>GRADIL DE FERRO COM BARRAS QUADRADAS DE 1/2" X 1/2" E MONTANTES DE AÇO GALVANIZADO PARA FACHADA PADRÃO SEDUC (Ref. ORSE 1871)</t>
  </si>
  <si>
    <t xml:space="preserve"> 5.9.1 </t>
  </si>
  <si>
    <t xml:space="preserve"> 88415 </t>
  </si>
  <si>
    <t>APLICAÇÃO MANUAL DE FUNDO SELADOR ACRÍLICO EM PAREDES EXTERNAS DE CASAS. AF_06/2014</t>
  </si>
  <si>
    <t xml:space="preserve"> 5.9.2 </t>
  </si>
  <si>
    <t xml:space="preserve"> 88431 </t>
  </si>
  <si>
    <t>APLICAÇÃO MANUAL DE PINTURA COM TINTA TEXTURIZADA ACRÍLICA EM PAREDES EXTERNAS DE CASAS, DUAS CORES. AF_06/2014</t>
  </si>
  <si>
    <t xml:space="preserve"> 5.9.3 </t>
  </si>
  <si>
    <t xml:space="preserve"> 5.10.1 </t>
  </si>
  <si>
    <t xml:space="preserve"> SEDUC 05.48 </t>
  </si>
  <si>
    <t>BRISE EM CHAPA METÁLICA PERFURADA</t>
  </si>
  <si>
    <t xml:space="preserve"> 5.10.2 </t>
  </si>
  <si>
    <t xml:space="preserve"> 5.10.3 </t>
  </si>
  <si>
    <t xml:space="preserve"> SEDUC 05.62 </t>
  </si>
  <si>
    <t>PLACA PIVOLTANTE EM TELA DE CHAPA DE AÇO PERFURADA.</t>
  </si>
  <si>
    <t xml:space="preserve"> 5.11.1 </t>
  </si>
  <si>
    <t>Total Geral</t>
  </si>
  <si>
    <t/>
  </si>
  <si>
    <t>Porcentagem</t>
  </si>
  <si>
    <t>Custo</t>
  </si>
  <si>
    <t>Porcentagem Acumulado</t>
  </si>
  <si>
    <t xml:space="preserve"> 100,0%</t>
  </si>
  <si>
    <t>Custo Acumulado</t>
  </si>
  <si>
    <t>FUES - FUNDAÇÕES E ESTRUTURAS</t>
  </si>
  <si>
    <t>COBE - COBERTURA</t>
  </si>
  <si>
    <t xml:space="preserve"> 1.100,99</t>
  </si>
  <si>
    <t>ASTU - ASSENTAMENTO DE TUBOS E PECAS</t>
  </si>
  <si>
    <t xml:space="preserve"> 216,19</t>
  </si>
  <si>
    <t>SEDI - SERVIÇOS DIVERSOS</t>
  </si>
  <si>
    <t xml:space="preserve"> 10,0</t>
  </si>
  <si>
    <t>REVE - REVESTIMENTO E TRATAMENTO DE SUPERFÍCIES</t>
  </si>
  <si>
    <t xml:space="preserve"> 1.593,4</t>
  </si>
  <si>
    <t xml:space="preserve"> 1,0</t>
  </si>
  <si>
    <t xml:space="preserve"> 225,14</t>
  </si>
  <si>
    <t>INEL - INSTALAÇÃO ELÉTRICA/ELETRIFICAÇÃO E ILUMINAÇÃO EXTERNA</t>
  </si>
  <si>
    <t xml:space="preserve"> 15,0</t>
  </si>
  <si>
    <t xml:space="preserve"> 594,05</t>
  </si>
  <si>
    <t>PAVI - PAVIMENTAÇÃO</t>
  </si>
  <si>
    <t xml:space="preserve"> 694,66</t>
  </si>
  <si>
    <t>ESQV - ESQUADRIAS/FERRAGENS/VIDROS</t>
  </si>
  <si>
    <t xml:space="preserve"> 54,91</t>
  </si>
  <si>
    <t xml:space="preserve"> 119,32</t>
  </si>
  <si>
    <t xml:space="preserve"> 232,13</t>
  </si>
  <si>
    <t xml:space="preserve"> 170,39</t>
  </si>
  <si>
    <t>SERP - SERVIÇOS PRELIMINARES</t>
  </si>
  <si>
    <t xml:space="preserve"> 1.349,38</t>
  </si>
  <si>
    <t>PISO - PISOS</t>
  </si>
  <si>
    <t>PINT - PINTURAS</t>
  </si>
  <si>
    <t xml:space="preserve"> 2.217,78</t>
  </si>
  <si>
    <t xml:space="preserve"> 57,0</t>
  </si>
  <si>
    <t xml:space="preserve"> 0,98</t>
  </si>
  <si>
    <t>PARE - PAREDES/PAINEIS</t>
  </si>
  <si>
    <t xml:space="preserve"> 53,76</t>
  </si>
  <si>
    <t xml:space="preserve"> 34,25</t>
  </si>
  <si>
    <t xml:space="preserve"> 178,82</t>
  </si>
  <si>
    <t xml:space="preserve"> 661,29</t>
  </si>
  <si>
    <t xml:space="preserve"> 301,24</t>
  </si>
  <si>
    <t xml:space="preserve"> 338,98</t>
  </si>
  <si>
    <t xml:space="preserve"> 4,0</t>
  </si>
  <si>
    <t xml:space="preserve"> 1.084,66</t>
  </si>
  <si>
    <t xml:space="preserve"> 137,22</t>
  </si>
  <si>
    <t xml:space="preserve"> 40,49</t>
  </si>
  <si>
    <t xml:space="preserve"> 735,44</t>
  </si>
  <si>
    <t xml:space="preserve"> 209,23</t>
  </si>
  <si>
    <t xml:space="preserve"> 365,74</t>
  </si>
  <si>
    <t xml:space="preserve"> 49,25</t>
  </si>
  <si>
    <t xml:space="preserve"> 49,37</t>
  </si>
  <si>
    <t xml:space="preserve"> 857,62</t>
  </si>
  <si>
    <t xml:space="preserve"> 42,86</t>
  </si>
  <si>
    <t>CARGA,TRANSPORTE E DESCARGA DE MATERIAL</t>
  </si>
  <si>
    <t xml:space="preserve"> 578,73</t>
  </si>
  <si>
    <t xml:space="preserve"> 431,04</t>
  </si>
  <si>
    <t>INHI - INSTALAÇÕES HIDROS SANITÁRIAS</t>
  </si>
  <si>
    <t xml:space="preserve"> 5,0</t>
  </si>
  <si>
    <t xml:space="preserve"> 615,3</t>
  </si>
  <si>
    <t xml:space="preserve"> 30,03</t>
  </si>
  <si>
    <t xml:space="preserve"> 1.837,0</t>
  </si>
  <si>
    <t xml:space="preserve"> 0,46</t>
  </si>
  <si>
    <t xml:space="preserve"> 26,4</t>
  </si>
  <si>
    <t xml:space="preserve"> 0,45</t>
  </si>
  <si>
    <t xml:space="preserve"> 2.866,7</t>
  </si>
  <si>
    <t xml:space="preserve"> 12,0</t>
  </si>
  <si>
    <t xml:space="preserve"> 0,40</t>
  </si>
  <si>
    <t xml:space="preserve"> 987,84</t>
  </si>
  <si>
    <t xml:space="preserve"> 0,39</t>
  </si>
  <si>
    <t xml:space="preserve"> 227,93</t>
  </si>
  <si>
    <t xml:space="preserve"> 0,37</t>
  </si>
  <si>
    <t xml:space="preserve"> 26,79</t>
  </si>
  <si>
    <t xml:space="preserve"> 74,08</t>
  </si>
  <si>
    <t xml:space="preserve"> 153,0</t>
  </si>
  <si>
    <t xml:space="preserve"> 0,35</t>
  </si>
  <si>
    <t xml:space="preserve"> 261,93</t>
  </si>
  <si>
    <t xml:space="preserve"> 528,32</t>
  </si>
  <si>
    <t xml:space="preserve"> 49,83</t>
  </si>
  <si>
    <t xml:space="preserve"> 0,29</t>
  </si>
  <si>
    <t>SERT - SERVIÇOS TÉCNICOS</t>
  </si>
  <si>
    <t xml:space="preserve"> 156,78</t>
  </si>
  <si>
    <t xml:space="preserve"> 0,28</t>
  </si>
  <si>
    <t xml:space="preserve"> 26,0</t>
  </si>
  <si>
    <t>LUMINÁRIAS INTERNAS / EXTERNAS / ACESSÓRIOS</t>
  </si>
  <si>
    <t xml:space="preserve"> 14,0</t>
  </si>
  <si>
    <t xml:space="preserve"> 0,27</t>
  </si>
  <si>
    <t xml:space="preserve"> 30,0</t>
  </si>
  <si>
    <t xml:space="preserve"> 0,25</t>
  </si>
  <si>
    <t xml:space="preserve"> 52,0</t>
  </si>
  <si>
    <t xml:space="preserve"> 1.127,91</t>
  </si>
  <si>
    <t xml:space="preserve"> 53,0</t>
  </si>
  <si>
    <t xml:space="preserve"> 34,48</t>
  </si>
  <si>
    <t xml:space="preserve"> 0,24</t>
  </si>
  <si>
    <t xml:space="preserve"> 88,09</t>
  </si>
  <si>
    <t>INES - INSTALAÇÕES ESPECIAIS</t>
  </si>
  <si>
    <t xml:space="preserve"> 7,2</t>
  </si>
  <si>
    <t xml:space="preserve"> 0,22</t>
  </si>
  <si>
    <t xml:space="preserve"> 94,46</t>
  </si>
  <si>
    <t xml:space="preserve"> 224,67</t>
  </si>
  <si>
    <t xml:space="preserve"> 0,21</t>
  </si>
  <si>
    <t xml:space="preserve"> 12,01</t>
  </si>
  <si>
    <t xml:space="preserve"> 45,93</t>
  </si>
  <si>
    <t xml:space="preserve"> 12,36</t>
  </si>
  <si>
    <t xml:space="preserve"> 275,24</t>
  </si>
  <si>
    <t xml:space="preserve"> 0,19</t>
  </si>
  <si>
    <t xml:space="preserve"> 217,0</t>
  </si>
  <si>
    <t xml:space="preserve"> 69,84</t>
  </si>
  <si>
    <t xml:space="preserve"> 0,18</t>
  </si>
  <si>
    <t xml:space="preserve"> 91,67</t>
  </si>
  <si>
    <t xml:space="preserve"> 0,17</t>
  </si>
  <si>
    <t xml:space="preserve"> 25,0</t>
  </si>
  <si>
    <t xml:space="preserve"> 16,0</t>
  </si>
  <si>
    <t xml:space="preserve"> 57,17</t>
  </si>
  <si>
    <t xml:space="preserve"> 7,19</t>
  </si>
  <si>
    <t xml:space="preserve"> 189,95</t>
  </si>
  <si>
    <t xml:space="preserve"> 667,25</t>
  </si>
  <si>
    <t xml:space="preserve"> 0,16</t>
  </si>
  <si>
    <t xml:space="preserve"> 8,0</t>
  </si>
  <si>
    <t xml:space="preserve"> 303,0</t>
  </si>
  <si>
    <t xml:space="preserve"> 33,2</t>
  </si>
  <si>
    <t xml:space="preserve"> 0,15</t>
  </si>
  <si>
    <t xml:space="preserve"> 69,98</t>
  </si>
  <si>
    <t>URBANIZAÇÃO</t>
  </si>
  <si>
    <t xml:space="preserve"> 0,14</t>
  </si>
  <si>
    <t xml:space="preserve"> 83,0</t>
  </si>
  <si>
    <t xml:space="preserve"> 1.383,52</t>
  </si>
  <si>
    <t xml:space="preserve"> 6,26</t>
  </si>
  <si>
    <t>DROP - DRENAGEM/OBRAS DE CONTENÇÃO / POÇOS DE VISITA E CAIXAS</t>
  </si>
  <si>
    <t xml:space="preserve"> 50,92</t>
  </si>
  <si>
    <t xml:space="preserve"> 0,13</t>
  </si>
  <si>
    <t xml:space="preserve"> 77,21</t>
  </si>
  <si>
    <t xml:space="preserve"> 0,12</t>
  </si>
  <si>
    <t xml:space="preserve"> 6,0</t>
  </si>
  <si>
    <t xml:space="preserve"> 123,04</t>
  </si>
  <si>
    <t xml:space="preserve"> 24,0</t>
  </si>
  <si>
    <t xml:space="preserve"> 38,17</t>
  </si>
  <si>
    <t xml:space="preserve"> 0,11</t>
  </si>
  <si>
    <t xml:space="preserve"> 158,92</t>
  </si>
  <si>
    <t xml:space="preserve"> 0,10</t>
  </si>
  <si>
    <t xml:space="preserve"> 22,0</t>
  </si>
  <si>
    <t xml:space="preserve"> 0,09</t>
  </si>
  <si>
    <t>SEOP - SERVIÇOS OPERACIONAIS</t>
  </si>
  <si>
    <t xml:space="preserve"> 33,0</t>
  </si>
  <si>
    <t xml:space="preserve"> 11,14</t>
  </si>
  <si>
    <t xml:space="preserve"> 86,59</t>
  </si>
  <si>
    <t xml:space="preserve"> 443,66</t>
  </si>
  <si>
    <t xml:space="preserve"> 219,0</t>
  </si>
  <si>
    <t xml:space="preserve"> 0,08</t>
  </si>
  <si>
    <t>URBA - URBANIZAÇÃO</t>
  </si>
  <si>
    <t xml:space="preserve"> 27,0</t>
  </si>
  <si>
    <t xml:space="preserve"> 783,17</t>
  </si>
  <si>
    <t xml:space="preserve"> 0,07</t>
  </si>
  <si>
    <t xml:space="preserve"> 50,77</t>
  </si>
  <si>
    <t>MOVT - MOVIMENTO DE TERRA</t>
  </si>
  <si>
    <t xml:space="preserve"> 27,42</t>
  </si>
  <si>
    <t xml:space="preserve"> 182,54</t>
  </si>
  <si>
    <t>LOUÇAS, METAIS E ACESSÓRIOS</t>
  </si>
  <si>
    <t xml:space="preserve"> 3,53</t>
  </si>
  <si>
    <t xml:space="preserve"> 0,06</t>
  </si>
  <si>
    <t xml:space="preserve"> 8,32</t>
  </si>
  <si>
    <t xml:space="preserve"> 76,0</t>
  </si>
  <si>
    <t xml:space="preserve"> 6,37</t>
  </si>
  <si>
    <t xml:space="preserve"> 118,35</t>
  </si>
  <si>
    <t xml:space="preserve"> 4,5</t>
  </si>
  <si>
    <t xml:space="preserve"> 8,58</t>
  </si>
  <si>
    <t xml:space="preserve"> 0,05</t>
  </si>
  <si>
    <t xml:space="preserve"> 87,4</t>
  </si>
  <si>
    <t xml:space="preserve"> 35,21</t>
  </si>
  <si>
    <t xml:space="preserve"> 15,55</t>
  </si>
  <si>
    <t xml:space="preserve"> 11,0</t>
  </si>
  <si>
    <t>SONDAGENS</t>
  </si>
  <si>
    <t xml:space="preserve"> 19,0</t>
  </si>
  <si>
    <t xml:space="preserve"> 0,04</t>
  </si>
  <si>
    <t xml:space="preserve"> 659,51</t>
  </si>
  <si>
    <t xml:space="preserve"> 3,0</t>
  </si>
  <si>
    <t xml:space="preserve"> 27,74</t>
  </si>
  <si>
    <t xml:space="preserve"> 0,03</t>
  </si>
  <si>
    <t xml:space="preserve"> 2,0</t>
  </si>
  <si>
    <t xml:space="preserve"> 50,99</t>
  </si>
  <si>
    <t xml:space="preserve"> 29,4</t>
  </si>
  <si>
    <t xml:space="preserve"> 47,6</t>
  </si>
  <si>
    <t xml:space="preserve"> 7,0</t>
  </si>
  <si>
    <t xml:space="preserve"> 13,29</t>
  </si>
  <si>
    <t xml:space="preserve"> 71,29</t>
  </si>
  <si>
    <t xml:space="preserve"> 4,51</t>
  </si>
  <si>
    <t xml:space="preserve"> 51,36</t>
  </si>
  <si>
    <t xml:space="preserve"> 69,0</t>
  </si>
  <si>
    <t xml:space="preserve"> 0,02</t>
  </si>
  <si>
    <t xml:space="preserve"> 18,0</t>
  </si>
  <si>
    <t xml:space="preserve"> 28,0</t>
  </si>
  <si>
    <t xml:space="preserve"> 1,07</t>
  </si>
  <si>
    <t xml:space="preserve"> 71,8</t>
  </si>
  <si>
    <t xml:space="preserve"> 49,0</t>
  </si>
  <si>
    <t xml:space="preserve"> 11,26</t>
  </si>
  <si>
    <t xml:space="preserve"> 1,24</t>
  </si>
  <si>
    <t xml:space="preserve"> 0,01</t>
  </si>
  <si>
    <t xml:space="preserve"> 99,41</t>
  </si>
  <si>
    <t xml:space="preserve"> 99,45</t>
  </si>
  <si>
    <t xml:space="preserve"> 99,47</t>
  </si>
  <si>
    <t xml:space="preserve"> 4,16</t>
  </si>
  <si>
    <t xml:space="preserve"> 8,76</t>
  </si>
  <si>
    <t xml:space="preserve"> 99,50</t>
  </si>
  <si>
    <t xml:space="preserve"> 4,58</t>
  </si>
  <si>
    <t xml:space="preserve"> 364,79</t>
  </si>
  <si>
    <t xml:space="preserve"> 9,0</t>
  </si>
  <si>
    <t xml:space="preserve"> 99,53</t>
  </si>
  <si>
    <t xml:space="preserve"> 39,0</t>
  </si>
  <si>
    <t xml:space="preserve"> 99,56</t>
  </si>
  <si>
    <t xml:space="preserve"> 99,57</t>
  </si>
  <si>
    <t xml:space="preserve"> 20,0</t>
  </si>
  <si>
    <t xml:space="preserve"> 99,58</t>
  </si>
  <si>
    <t xml:space="preserve"> 99,59</t>
  </si>
  <si>
    <t xml:space="preserve"> 99,60</t>
  </si>
  <si>
    <t xml:space="preserve"> 99,61</t>
  </si>
  <si>
    <t xml:space="preserve"> 99,62</t>
  </si>
  <si>
    <t xml:space="preserve"> 99,63</t>
  </si>
  <si>
    <t xml:space="preserve"> 99,64</t>
  </si>
  <si>
    <t xml:space="preserve"> 99,65</t>
  </si>
  <si>
    <t xml:space="preserve"> 99,66</t>
  </si>
  <si>
    <t xml:space="preserve"> 99,67</t>
  </si>
  <si>
    <t xml:space="preserve"> 99,68</t>
  </si>
  <si>
    <t xml:space="preserve"> 99,69</t>
  </si>
  <si>
    <t xml:space="preserve"> 99,70</t>
  </si>
  <si>
    <t xml:space="preserve"> 99,71</t>
  </si>
  <si>
    <t xml:space="preserve"> 99,72</t>
  </si>
  <si>
    <t xml:space="preserve"> 99,73</t>
  </si>
  <si>
    <t xml:space="preserve"> 99,74</t>
  </si>
  <si>
    <t xml:space="preserve"> 21,0</t>
  </si>
  <si>
    <t xml:space="preserve"> 99,75</t>
  </si>
  <si>
    <t xml:space="preserve"> 99,76</t>
  </si>
  <si>
    <t xml:space="preserve"> 99,77</t>
  </si>
  <si>
    <t xml:space="preserve"> 11,06</t>
  </si>
  <si>
    <t xml:space="preserve"> 99,78</t>
  </si>
  <si>
    <t xml:space="preserve"> 99,79</t>
  </si>
  <si>
    <t xml:space="preserve"> 99,80</t>
  </si>
  <si>
    <t xml:space="preserve"> 99,81</t>
  </si>
  <si>
    <t xml:space="preserve"> 99,82</t>
  </si>
  <si>
    <t xml:space="preserve"> 99,83</t>
  </si>
  <si>
    <t xml:space="preserve"> 6,86</t>
  </si>
  <si>
    <t xml:space="preserve"> 0,00</t>
  </si>
  <si>
    <t xml:space="preserve"> 99,84</t>
  </si>
  <si>
    <t xml:space="preserve"> 99,85</t>
  </si>
  <si>
    <t xml:space="preserve"> 99,86</t>
  </si>
  <si>
    <t xml:space="preserve"> 43,25</t>
  </si>
  <si>
    <t xml:space="preserve"> 99,87</t>
  </si>
  <si>
    <t xml:space="preserve"> 99,88</t>
  </si>
  <si>
    <t xml:space="preserve"> 99,89</t>
  </si>
  <si>
    <t xml:space="preserve"> 99,90</t>
  </si>
  <si>
    <t xml:space="preserve"> 99,91</t>
  </si>
  <si>
    <t>ARGAMASSAS PARA PAREDES INTERNAS E EXTERNAS</t>
  </si>
  <si>
    <t xml:space="preserve"> 99,92</t>
  </si>
  <si>
    <t xml:space="preserve"> 99,93</t>
  </si>
  <si>
    <t xml:space="preserve"> 99,94</t>
  </si>
  <si>
    <t xml:space="preserve"> 99,95</t>
  </si>
  <si>
    <t xml:space="preserve"> 119,7</t>
  </si>
  <si>
    <t xml:space="preserve"> 99,96</t>
  </si>
  <si>
    <t xml:space="preserve"> 55,0</t>
  </si>
  <si>
    <t xml:space="preserve"> 99,97</t>
  </si>
  <si>
    <t xml:space="preserve"> 99,98</t>
  </si>
  <si>
    <t xml:space="preserve"> 61,33</t>
  </si>
  <si>
    <t xml:space="preserve"> 0,74</t>
  </si>
  <si>
    <t xml:space="preserve"> 66,0</t>
  </si>
  <si>
    <t xml:space="preserve"> 99,99</t>
  </si>
  <si>
    <t xml:space="preserve"> 7,43</t>
  </si>
  <si>
    <t xml:space="preserve"> 2,82</t>
  </si>
  <si>
    <t xml:space="preserve"> 11,61</t>
  </si>
  <si>
    <t xml:space="preserve"> 100,00</t>
  </si>
  <si>
    <t xml:space="preserve"> 54,48</t>
  </si>
  <si>
    <t xml:space="preserve"> 0,3</t>
  </si>
  <si>
    <t xml:space="preserve"> 0,69</t>
  </si>
  <si>
    <t>Composição</t>
  </si>
  <si>
    <t>Composição Auxiliar</t>
  </si>
  <si>
    <t xml:space="preserve"> 90766 </t>
  </si>
  <si>
    <t>MO sem LS =&gt;</t>
  </si>
  <si>
    <t>LS =&gt;</t>
  </si>
  <si>
    <t>Valor do BDI =&gt;</t>
  </si>
  <si>
    <t>Valor com BDI =&gt;</t>
  </si>
  <si>
    <t xml:space="preserve"> 88262 </t>
  </si>
  <si>
    <t>CARPINTEIRO DE FORMAS COM ENCARGOS COMPLEMENTARES</t>
  </si>
  <si>
    <t xml:space="preserve"> 88316 </t>
  </si>
  <si>
    <t>SERVENTE COM ENCARGOS COMPLEMENTARES</t>
  </si>
  <si>
    <t xml:space="preserve"> 94962 </t>
  </si>
  <si>
    <t>CONCRETO MAGRO PARA LASTRO, TRAÇO 1:4,5:4,5 (CIMENTO/ AREIA MÉDIA/ BRITA 1)  - PREPARO MECÂNICO COM BETONEIRA 400 L. AF_07/2016</t>
  </si>
  <si>
    <t>Insumo</t>
  </si>
  <si>
    <t xml:space="preserve"> 00004417 </t>
  </si>
  <si>
    <t>SARRAFO NAO APARELHADO *2,5 X 7* CM, EM MACARANDUBA, ANGELIM OU EQUIVALENTE DA REGIAO -  BRUTA</t>
  </si>
  <si>
    <t>Material</t>
  </si>
  <si>
    <t xml:space="preserve"> 00004491 </t>
  </si>
  <si>
    <t>PONTALETE *7,5 X 7,5* CM EM PINUS, MISTA OU EQUIVALENTE DA REGIAO - BRUTA</t>
  </si>
  <si>
    <t xml:space="preserve"> 00004813 </t>
  </si>
  <si>
    <t>PLACA DE OBRA (PARA CONSTRUCAO CIVIL) EM CHAPA GALVANIZADA *N. 22*, ADESIVADA, DE *2,0 X 1,125* M (SEM POSTES PARA FIXACAO)</t>
  </si>
  <si>
    <t xml:space="preserve"> 00005075 </t>
  </si>
  <si>
    <t>PREGO DE ACO POLIDO COM CABECA 18 X 30 (2 3/4 X 10)</t>
  </si>
  <si>
    <t xml:space="preserve"> I1860 </t>
  </si>
  <si>
    <t>SEINFRA</t>
  </si>
  <si>
    <t>SERVIÇOS DE SONDAGEM À PERCUSSÃO</t>
  </si>
  <si>
    <t xml:space="preserve"> 100305 </t>
  </si>
  <si>
    <t>ENGENHEIRO CIVIL JUNIOR COM ENCARGOS COMPLEMENTARES</t>
  </si>
  <si>
    <t xml:space="preserve"> 91677 </t>
  </si>
  <si>
    <t>ENGENHEIRO ELETRICISTA COM ENCARGOS COMPLEMENTARES</t>
  </si>
  <si>
    <t xml:space="preserve"> 100306 </t>
  </si>
  <si>
    <t>ENGENHEIRO CIVIL PLENO COM ENCARGOS COMPLEMENTARES</t>
  </si>
  <si>
    <t xml:space="preserve"> 7352 </t>
  </si>
  <si>
    <t>ORSE</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</si>
  <si>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</si>
  <si>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</si>
  <si>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 xml:space="preserve"> 88309 </t>
  </si>
  <si>
    <t>PEDREIRO COM ENCARGOS COMPLEMENTARES</t>
  </si>
  <si>
    <t xml:space="preserve"> 87316 </t>
  </si>
  <si>
    <t>ARGAMASSA TRAÇO 1:4 (EM VOLUME DE CIMENTO E AREIA GROSSA ÚMIDA) PARA CHAPISCO CONVENCIONAL, PREPARO MECÂNICO COM BETONEIRA 400 L. AF_08/2019</t>
  </si>
  <si>
    <t xml:space="preserve"> 00004730 </t>
  </si>
  <si>
    <t>PEDRA DE MAO OU PEDRA RACHAO PARA ARRIMO/FUNDACAO (POSTO PEDREIRA/FORNECEDOR, SEM FRETE)</t>
  </si>
  <si>
    <t xml:space="preserve"> 88630 </t>
  </si>
  <si>
    <t>ARGAMASSA TRAÇO 1:4 (CIMENTO E AREIA MÉDIA), PREPARO MECÂNICO COM BETONEIRA 400 L. AF_08/2014</t>
  </si>
  <si>
    <t xml:space="preserve"> 00007267 </t>
  </si>
  <si>
    <t>BLOCO CERAMICO VAZADO PARA ALVENARIA DE VEDACAO, 6 FUROS, DE 9 X 14 X 19 CM (L X A X C)</t>
  </si>
  <si>
    <t xml:space="preserve"> I1621 </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</si>
  <si>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</si>
  <si>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</si>
  <si>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</si>
  <si>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</si>
  <si>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</si>
  <si>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</si>
  <si>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</si>
  <si>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00025976 </t>
  </si>
  <si>
    <t>DIVISORIA EM GRANITO, COM DUAS FACES POLIDAS, TIPO ANDORINHA/ QUARTZ/ CASTELO/ CORUMBA OU OUTROS EQUIVALENTES DA REGIAO, E=  *3,0* CM</t>
  </si>
  <si>
    <t xml:space="preserve"> 94969 </t>
  </si>
  <si>
    <t>CONCRETO FCK = 15MPA, TRAÇO 1:3,4:3,5 (CIMENTO/ AREIA MÉDIA/ BRITA 1)  - PREPARO MECÂNICO COM BETONEIRA 600 L. AF_07/2016</t>
  </si>
  <si>
    <t xml:space="preserve"> 00001346 </t>
  </si>
  <si>
    <t>CHAPA DE MADEIRA COMPENSADA PLASTIFICADA PARA FORMA DE CONCRETO, DE 2,20 x 1,10 M, E = 10 MM</t>
  </si>
  <si>
    <t xml:space="preserve"> 00006189 </t>
  </si>
  <si>
    <t>TABUA NAO APARELHADA *2,5 X 30* CM, EM MACARANDUBA, ANGELIM OU EQUIVALENTE DA REGIAO - BRUTA</t>
  </si>
  <si>
    <t xml:space="preserve"> 00010567 </t>
  </si>
  <si>
    <t>TABUA *2,5 X 23* CM EM PINUS, MISTA OU EQUIVALENTE DA REGIAO - BRUTA</t>
  </si>
  <si>
    <t xml:space="preserve"> 00043132 </t>
  </si>
  <si>
    <t>ARAME RECOZIDO 16 BWG, D = 1,65 MM (0,016 KG/M) OU 18 BWG, D = 1,25 MM (0,01 KG/M)</t>
  </si>
  <si>
    <t xml:space="preserve"> 88323 </t>
  </si>
  <si>
    <t>TELHADISTA COM ENCARGOS COMPLEMENTARES</t>
  </si>
  <si>
    <t xml:space="preserve"> 9497 </t>
  </si>
  <si>
    <t>Cobertura em policarbonato alveolar de 8mm, fixado em peças de alumínio inclusive instalação</t>
  </si>
  <si>
    <t xml:space="preserve"> 88267 </t>
  </si>
  <si>
    <t>ENCANADOR OU BOMBEIRO HIDRÁULICO COM ENCARGOS COMPLEMENTARES</t>
  </si>
  <si>
    <t>kg</t>
  </si>
  <si>
    <t xml:space="preserve"> 00003533 </t>
  </si>
  <si>
    <t>JOELHO DE REDUCAO, PVC SOLDAVEL, 90 GRAUS,  25 MM X 20 MM, PARA AGUA FRIA PREDIAL</t>
  </si>
  <si>
    <t xml:space="preserve"> 00000370 </t>
  </si>
  <si>
    <t>AREIA MEDIA - POSTO JAZIDA/FORNECEDOR (RETIRADO NA JAZIDA, SEM TRANSPORTE)</t>
  </si>
  <si>
    <t xml:space="preserve"> 00007130 </t>
  </si>
  <si>
    <t>TE DE REDUCAO, PVC, SOLDAVEL, 90 GRAUS, 50 MM X 32 MM, PARA AGUA FRIA PREDIAL</t>
  </si>
  <si>
    <t xml:space="preserve"> 88248 </t>
  </si>
  <si>
    <t>AUXILIAR DE ENCANADOR OU BOMBEIRO HIDRÁULICO COM ENCARGOS COMPLEMENTARES</t>
  </si>
  <si>
    <t xml:space="preserve"> 00000122 </t>
  </si>
  <si>
    <t>ADESIVO PLASTICO PARA PVC, FRASCO COM *850* GR</t>
  </si>
  <si>
    <t xml:space="preserve"> 00020083 </t>
  </si>
  <si>
    <t>SOLUCAO PREPARADORA / LIMPADORA PARA PVC, FRASCO COM 1000 CM3</t>
  </si>
  <si>
    <t xml:space="preserve"> 00038383 </t>
  </si>
  <si>
    <t>LIXA D'AGUA EM FOLHA, GRAO 100</t>
  </si>
  <si>
    <t xml:space="preserve"> 00000813 </t>
  </si>
  <si>
    <t>BUCHA DE REDUCAO DE PVC, SOLDAVEL, LONGA, COM 50 X 25 MM, PARA AGUA FRIA PREDIAL</t>
  </si>
  <si>
    <t xml:space="preserve"> 88264 </t>
  </si>
  <si>
    <t>ELETRICISTA COM ENCARGOS COMPLEMENTARES</t>
  </si>
  <si>
    <t xml:space="preserve"> 00037106 </t>
  </si>
  <si>
    <t>CAIXA D'AGUA FIBRA DE VIDRO PARA 10000 LITROS, COM TAMPA</t>
  </si>
  <si>
    <t xml:space="preserve"> 00004229 </t>
  </si>
  <si>
    <t>GRAXA LUBRIFICANTE</t>
  </si>
  <si>
    <t xml:space="preserve"> 00000297 </t>
  </si>
  <si>
    <t>ANEL BORRACHA PARA TUBO ESGOTO PREDIAL DN 75 MM (NBR 5688)</t>
  </si>
  <si>
    <t xml:space="preserve"> I0078 </t>
  </si>
  <si>
    <t>ANEL DE BORRACHA P/TUBO PVC REFORÇADO DE 100MM</t>
  </si>
  <si>
    <t xml:space="preserve"> I1320 </t>
  </si>
  <si>
    <t>JUNÇÃO PVC PARA ESGOTO 4X3''</t>
  </si>
  <si>
    <t xml:space="preserve"> 00003660 </t>
  </si>
  <si>
    <t>JUNCAO SIMPLES, PVC, DN 100 X 75 MM, SERIE NORMAL PARA ESGOTO PREDIAL</t>
  </si>
  <si>
    <t xml:space="preserve"> 00003659 </t>
  </si>
  <si>
    <t>JUNCAO SIMPLES, PVC, DN 100 X 50 MM, SERIE NORMAL PARA ESGOTO PREDIAL</t>
  </si>
  <si>
    <t xml:space="preserve"> 00020080 </t>
  </si>
  <si>
    <t>ADESIVO PLASTICO PARA PVC, FRASCO COM 175 GR</t>
  </si>
  <si>
    <t xml:space="preserve"> 00003661 </t>
  </si>
  <si>
    <t>JUNCAO SIMPLES, PVC, DN 75 X 50 MM, SERIE NORMAL PARA ESGOTO PREDIAL</t>
  </si>
  <si>
    <t xml:space="preserve"> 1936 </t>
  </si>
  <si>
    <t>Reducao excentrica  pvc sanitario d=  75 x   50mm</t>
  </si>
  <si>
    <t xml:space="preserve"> 00000296 </t>
  </si>
  <si>
    <t>ANEL BORRACHA PARA TUBO ESGOTO PREDIAL DN 50 MM (NBR 5688)</t>
  </si>
  <si>
    <t xml:space="preserve"> 1938 </t>
  </si>
  <si>
    <t>Reducao excentrica  pvc sanitario d= 100 x  75mm</t>
  </si>
  <si>
    <t xml:space="preserve"> 00011655 </t>
  </si>
  <si>
    <t>TE SANITARIO, PVC, DN 100 X 50 MM, SERIE NORMAL, PARA ESGOTO PREDIAL</t>
  </si>
  <si>
    <t xml:space="preserve"> 00011657 </t>
  </si>
  <si>
    <t>TE SANITARIO, PVC, DN 75 X 50 MM, SERIE NORMAL PARA ESGOTO PREDIAL</t>
  </si>
  <si>
    <t xml:space="preserve"> 00010765 </t>
  </si>
  <si>
    <t>CURVA PVC LONGA 45G, DN 50 MM, PARA ESGOTO PREDIAL</t>
  </si>
  <si>
    <t xml:space="preserve"> 00001965 </t>
  </si>
  <si>
    <t>CURVA PVC LONGA 45 GRAUS, 100 MM, PARA ESGOTO PREDIAL</t>
  </si>
  <si>
    <t xml:space="preserve"> 00010767 </t>
  </si>
  <si>
    <t>CURVA PVC LONGA 45G, DN 75 MM, PARA ESGOTO PREDIAL</t>
  </si>
  <si>
    <t xml:space="preserve"> 00000295 </t>
  </si>
  <si>
    <t>ANEL BORRACHA PARA TUBO ESGOTO PREDIAL DN 40 MM (NBR 5688)</t>
  </si>
  <si>
    <t xml:space="preserve"> 00001929 </t>
  </si>
  <si>
    <t>CURVA DE PVC 45 GRAUS, SOLDAVEL, 40 MM, PARA AGUA FRIA PREDIAL (NBR 5648)</t>
  </si>
  <si>
    <t xml:space="preserve"> 96542 </t>
  </si>
  <si>
    <t>FABRICAÇÃO, MONTAGEM E DESMONTAGEM DE FÔRMA PARA VIGA BALDRAME, EM CHAPA DE MADEIRA COMPENSADA RESINADA, E=17 MM, 4 UTILIZAÇÕES. AF_06/2017</t>
  </si>
  <si>
    <t xml:space="preserve"> 94975 </t>
  </si>
  <si>
    <t>CONCRETO FCK = 15MPA, TRAÇO 1:3,4:3,5 (CIMENTO/ AREIA MÉDIA/ BRITA 1)  - PREPARO MANUAL. AF_07/2016</t>
  </si>
  <si>
    <t xml:space="preserve"> 92799 </t>
  </si>
  <si>
    <t>CORTE E DOBRA DE AÇO CA-60, DIÂMETRO DE 4,2 MM, UTILIZADO EM LAJE. AF_12/2015</t>
  </si>
  <si>
    <t xml:space="preserve"> 87507 </t>
  </si>
  <si>
    <t>ALVENARIA DE VEDAÇÃO DE BLOCOS CERÂMICOS FURADOS NA HORIZONTAL DE 9X14X19CM (ESPESSURA 9CM) DE PAREDES COM ÁREA LÍQUIDA MAIOR OU IGUAL A 6M² SEM VÃOS E ARGAMASSA DE ASSENTAMENTO COM PREPARO EM BETONEIRA. AF_06/2014</t>
  </si>
  <si>
    <t xml:space="preserve"> 87529 </t>
  </si>
  <si>
    <t>MASSA ÚNICA, PARA RECEBIMENTO DE PINTURA, EM ARGAMASSA TRAÇO 1:2:8, PREPARO MECÂNICO COM BETONEIRA 400L, APLICADA MANUALMENTE EM FACES INTERNAS DE PAREDES, ESPESSURA DE 20MM, COM EXECUÇÃO DE TALISCAS. AF_06/2014</t>
  </si>
  <si>
    <t xml:space="preserve"> 00011714 </t>
  </si>
  <si>
    <t>CAIXA SIFONADA, PVC, 150 X *185* X 75 MM, COM GRELHA QUADRADA, BRANCA</t>
  </si>
  <si>
    <t xml:space="preserve"> 00020078 </t>
  </si>
  <si>
    <t>PASTA LUBRIFICANTE PARA TUBOS E CONEXOES COM JUNTA ELASTICA, EMBALAGEM DE *400* GR (USO EM PVC, ACO, POLIETILENO E OUTROS)</t>
  </si>
  <si>
    <t xml:space="preserve"> 00011717 </t>
  </si>
  <si>
    <t>CAIXA SIFONADA, PVC, 150 X 150 X 50 MM, COM GRELHA REDONDA, BRANCA</t>
  </si>
  <si>
    <t xml:space="preserve"> 828 </t>
  </si>
  <si>
    <t>Disjuntor tripolar 63 A, padrão DIN (  linha branca ), curva de disparo C, corrente de interrupção 5KA, ref.: Siemens 5SX1 ou similar.</t>
  </si>
  <si>
    <t xml:space="preserve"> 3441 </t>
  </si>
  <si>
    <t>Disjuntor tripolar 160 A, padrão DIN (linha brança ), corrente de interrupção 65KA, ref.: Siemens ou similar</t>
  </si>
  <si>
    <t xml:space="preserve"> 9225 </t>
  </si>
  <si>
    <t>Dispositivo de proteção contra surto de tensão DPS 60KA - 275v (para-raio)</t>
  </si>
  <si>
    <t xml:space="preserve"> 88247 </t>
  </si>
  <si>
    <t>AUXILIAR DE ELETRICISTA COM ENCARGOS COMPLEMENTARES</t>
  </si>
  <si>
    <t xml:space="preserve"> 91173 </t>
  </si>
  <si>
    <t>FIXAÇÃO DE TUBOS VERTICAIS DE PPR DIÂMETROS MENORES OU IGUAIS A 40 MM COM ABRAÇADEIRA METÁLICA RÍGIDA TIPO D 1/2", FIXADA EM PERFILADO EM ALVENARIA. AF_05/2015</t>
  </si>
  <si>
    <t xml:space="preserve"> 95758 </t>
  </si>
  <si>
    <t>LUVA DE EMENDA PARA ELETRODUTO, AÇO GALVANIZADO, DN 25 MM (1''), APARENTE, INSTALADA EM PAREDE - FORNECIMENTO E INSTALAÇÃO. AF_11/2016_P</t>
  </si>
  <si>
    <t xml:space="preserve"> 00021136 </t>
  </si>
  <si>
    <t>!EM PROCESSO DESATIVACAO! ELETRODUTO EM ACO GALVANIZADO ELETROLITICO, LEVE, DIAMETRO 1", PAREDE DE 0,90 MM</t>
  </si>
  <si>
    <t xml:space="preserve"> 004950 </t>
  </si>
  <si>
    <t>SBC</t>
  </si>
  <si>
    <t>CAIXA DE PASSAGEM CHAPA DE ACO DE EMBUTIR COM TAMPA APARAFUSADA 152x152x82 CEMAR</t>
  </si>
  <si>
    <t xml:space="preserve"> 003658 </t>
  </si>
  <si>
    <t>CAIXA DE PASSAGEM N 8, DE EMBUTIR,PADRAO TELEBRAS 200x200x20cm</t>
  </si>
  <si>
    <t xml:space="preserve"> 006490 </t>
  </si>
  <si>
    <t>BUCHA DE ALUMINIO PARA ELETRODUTO 2"</t>
  </si>
  <si>
    <t xml:space="preserve"> 004948 </t>
  </si>
  <si>
    <t>CAIXA DE PASSAGEM CHAPA DE ACO DE EMBUTIR COM TAMPA APARAFUSADA 302x302x122 CEMAR</t>
  </si>
  <si>
    <t xml:space="preserve"> 12920 </t>
  </si>
  <si>
    <t>Luminária tipo spot de Sobrepor SR08-S da Abalux ou similar para lâmpada PAR 20</t>
  </si>
  <si>
    <t xml:space="preserve"> 050372 </t>
  </si>
  <si>
    <t>LUMINARIA DE EMBUTIR PLAFON 18W LED BRANCO FRIO 22,5x22,5</t>
  </si>
  <si>
    <t xml:space="preserve"> 000756 </t>
  </si>
  <si>
    <t>LUMINARIA PERFIL DE EMBUTIR 2m SLIM FITA LED - LUM21</t>
  </si>
  <si>
    <t xml:space="preserve"> 11130 </t>
  </si>
  <si>
    <t>Luminária tipo spot de embutir com lâmpada led 15w</t>
  </si>
  <si>
    <t xml:space="preserve"> 004940 </t>
  </si>
  <si>
    <t>LUMINARIA PLAFON 30x120 48W LED EMBUTIR BRANCO FRIO ILUMININ</t>
  </si>
  <si>
    <t xml:space="preserve"> 044855 </t>
  </si>
  <si>
    <t>ARANDELA ALUMINIO PRETO LED 6W 2700K PLEINE LUNE</t>
  </si>
  <si>
    <t xml:space="preserve"> 007057 </t>
  </si>
  <si>
    <t>LAMPADA LED BULBO 100W BRANCA 20V 5W100we27 PHILIPS</t>
  </si>
  <si>
    <t xml:space="preserve"> 010420 </t>
  </si>
  <si>
    <t>LUMINARIA PRISMATICA 12" PENDENTE ALUMINIO RJ-LP012</t>
  </si>
  <si>
    <t xml:space="preserve"> 4675 </t>
  </si>
  <si>
    <t>Lâmpada fluorescente eletronica PL  15W / 127v (compacta integrada)</t>
  </si>
  <si>
    <t xml:space="preserve"> 9951 </t>
  </si>
  <si>
    <t>Luminária tipo balizador para ambiente aberto, corpo em alumínio pintado, difusor em vidro plano fosco, ref. F-5023/M da Projeto ou similar</t>
  </si>
  <si>
    <t xml:space="preserve"> 049525 </t>
  </si>
  <si>
    <t>LAMPADA LED T30 FILAMENTO VINTAGE 2400K QUENTE 2W 70257 ROMA</t>
  </si>
  <si>
    <t xml:space="preserve"> 004930 </t>
  </si>
  <si>
    <t>SPOT ARTICULADO PRATA - 1L GU 10 MAX.50W - 127V/220V</t>
  </si>
  <si>
    <t xml:space="preserve"> 047093 </t>
  </si>
  <si>
    <t>LAMPADA LED GALAXY LED BULBO 5W AMARELO BIVOLT</t>
  </si>
  <si>
    <t xml:space="preserve"> 88238 </t>
  </si>
  <si>
    <t>AJUDANTE DE ARMADOR COM ENCARGOS COMPLEMENTARES</t>
  </si>
  <si>
    <t xml:space="preserve"> I9117 </t>
  </si>
  <si>
    <t>LUMINÁRIA DE SOBREPOR RETANGULAR EM PA(POLYAMIDE) COM REFLETOR EM PMMA OPTICO PARA 2 LED'S TUBULARES T5 DE 20W, TONALIDADE 5000K, COR BRANCA, GRAU DE PROTEÇÃO IP20 E 1 LED DRIVER - COMPLETA</t>
  </si>
  <si>
    <t xml:space="preserve"> 88240 </t>
  </si>
  <si>
    <t>AJUDANTE DE ESTRUTURA METÁLICA COM ENCARGOS COMPLEMENTARES</t>
  </si>
  <si>
    <t xml:space="preserve"> I9120 </t>
  </si>
  <si>
    <t>LUMINÁRIA PENDENTE EM LED, FACHO DE LUZ FECHADO (&lt;60°), CORPO EM ALUMÍNIO E REFLETOR EM ALUMÍNIO ANODIZADO DE ALTO BRILHO, POTENCIA MÍNIMA 90W E MÁXIMA 100W - COMPLETA</t>
  </si>
  <si>
    <t xml:space="preserve"> 00000863 </t>
  </si>
  <si>
    <t>CABO DE COBRE NU 35 MM2 MEIO-DURO</t>
  </si>
  <si>
    <t xml:space="preserve"> 00011975 </t>
  </si>
  <si>
    <t>CHUMBADOR DE ACO, DIAMETRO 5/8", COMPRIMENTO 6", COM PORCA</t>
  </si>
  <si>
    <t xml:space="preserve"> 00012388 </t>
  </si>
  <si>
    <t>POSTE DECORATIVO PARA JARDIM EM ACO TUBULAR, SEM LUMINARIA, H = *2,5* M</t>
  </si>
  <si>
    <t xml:space="preserve"> 203069 </t>
  </si>
  <si>
    <t>LAMPADA LED TUBULAR BIVOLT T5 18W, BASE G5 115cm STELLA</t>
  </si>
  <si>
    <t xml:space="preserve"> 11987 </t>
  </si>
  <si>
    <t>Refletor TR Led, corpo em aluminio, vidro temperado, potencia 20W, bivolt, temp.cor 3000K, IP-65, da Taschibra ou similar</t>
  </si>
  <si>
    <t xml:space="preserve"> 91634 </t>
  </si>
  <si>
    <t>GUINDAUTO HIDRÁULICO, CAPACIDADE MÁXIMA DE CARGA 6500 KG, MOMENTO MÁXIMO DE CARGA 5,8 TM, ALCANCE MÁXIMO HORIZONTAL 7,60 M, INCLUSIVE CAMINHÃO TOCO PBT 9.700 KG, POTÊNCIA DE 160 CV - CHP DIURNO. AF_08/2015</t>
  </si>
  <si>
    <t>CHOR - CUSTOS HORÁRIOS DE MÁQUINAS E EQUIPAMENTOS</t>
  </si>
  <si>
    <t>CHP</t>
  </si>
  <si>
    <t xml:space="preserve"> 1866 </t>
  </si>
  <si>
    <t>Poste concreto duplo T (DT) 11/ 600</t>
  </si>
  <si>
    <t xml:space="preserve"> 88279 </t>
  </si>
  <si>
    <t>MONTADOR ELETROMECÃNICO COM ENCARGOS COMPLEMENTARES</t>
  </si>
  <si>
    <t xml:space="preserve"> 00000379 </t>
  </si>
  <si>
    <t>ARRUELA QUADRADA EM ACO GALVANIZADO, DIMENSAO = 38 MM, ESPESSURA = 3MM, DIAMETRO DO FURO= 18 MM</t>
  </si>
  <si>
    <t xml:space="preserve"> 00000987 </t>
  </si>
  <si>
    <t>CABO DE COBRE, RIGIDO, CLASSE 2, ISOLACAO EM PVC/A, ANTICHAMA BWF-B, 1 CONDUTOR, 450/750 V, SECAO NOMINAL 35 MM2</t>
  </si>
  <si>
    <t xml:space="preserve"> 393 </t>
  </si>
  <si>
    <t>Cabo de aço cobreado 3 x 9 awg</t>
  </si>
  <si>
    <t xml:space="preserve"> 00005047 </t>
  </si>
  <si>
    <t>CHAVE FUSIVEL PARA REDES DE DISTRIBUICAO, TENSAO DE 15,0 KV, CORRENTE NOMINAL DO PORTA FUSIVEL DE 100 A, CAPACIDADE DE INTERRUPCAO SIMETRICA DE 7,10 KA, CAPACIDADE DE INTERRUPCAO ASSIMETRICA 10,00 KA</t>
  </si>
  <si>
    <t xml:space="preserve"> 10614 </t>
  </si>
  <si>
    <t>Conector cunha paralelo - para cabo de alumínio 2-2/4-1/0AWG - em liga de alumínio - tensão 15KV</t>
  </si>
  <si>
    <t xml:space="preserve"> 9720 </t>
  </si>
  <si>
    <t>Conector cabo-haste em bronze natural para 2 cabos cobre de 16mm² a 70mm² com grampo "U" e porcas de aço galv.Ref:TEL-580 ou similar</t>
  </si>
  <si>
    <t xml:space="preserve"> 3541 </t>
  </si>
  <si>
    <t>Cruzeta de concreto tipo T 1700 mm</t>
  </si>
  <si>
    <t xml:space="preserve"> I7391 </t>
  </si>
  <si>
    <t>FITA ISOLANTE DE AUTO-FUSÃO N.º23</t>
  </si>
  <si>
    <t xml:space="preserve"> 00020111 </t>
  </si>
  <si>
    <t>FITA ISOLANTE ADESIVA ANTICHAMA, USO ATE 750 V, EM ROLO DE 19 MM X 20 M</t>
  </si>
  <si>
    <t xml:space="preserve"> 10630 </t>
  </si>
  <si>
    <t>Grampo de ancoragem em alumínio fundido e cunha em poliamida e estribo ou alça em aço inoxidável para cabo protegido de 50mm²  - classe de tensão 15KV</t>
  </si>
  <si>
    <t xml:space="preserve"> 00003378 </t>
  </si>
  <si>
    <t>!EM PROCESSO DE DESATIVACAO! HASTE DE ATERRAMENTO EM ACO COM 3,00 M DE COMPRIMENTO E DN = 3/4", REVESTIDA COM BAIXA CAMADA DE COBRE, SEM CONECTOR</t>
  </si>
  <si>
    <t xml:space="preserve"> 2524 </t>
  </si>
  <si>
    <t>Isolador de disco polimérico 15 kv</t>
  </si>
  <si>
    <t xml:space="preserve"> 00000416 </t>
  </si>
  <si>
    <t>GRAMPO METALICO TIPO OLHAL PARA HASTE DE ATERRAMENTO DE 3/4'', CONDUTOR DE *10* A 50 MM2</t>
  </si>
  <si>
    <t xml:space="preserve"> 00000441 </t>
  </si>
  <si>
    <t>PARAFUSO M16 EM ACO GALVANIZADO, COMPRIMENTO = 150 MM, DIAMETRO = 16 MM, ROSCA MAQUINA, CABECA QUADRADA</t>
  </si>
  <si>
    <t xml:space="preserve"> 00004276 </t>
  </si>
  <si>
    <t>PARA-RAIOS DE DISTRIBUICAO, TENSAO NOMINAL 15 KV, CORRENTE NOMINAL DE DESCARGA 5 KA</t>
  </si>
  <si>
    <t xml:space="preserve"> 00007581 </t>
  </si>
  <si>
    <t>SAPATILHA EM ACO GALVANIZADO PARA CABOS COM DIAMETRO NOMINAL ATE 5/8"</t>
  </si>
  <si>
    <t xml:space="preserve"> 155 </t>
  </si>
  <si>
    <t>Alça preformada p/ estai 9,5 mm mr</t>
  </si>
  <si>
    <t xml:space="preserve"> 00013348 </t>
  </si>
  <si>
    <t>ARRUELA  EM ACO GALVANIZADO, DIAMETRO EXTERNO = 35MM, ESPESSURA = 3MM, DIAMETRO DO FURO= 18MM</t>
  </si>
  <si>
    <t xml:space="preserve"> 10617 </t>
  </si>
  <si>
    <t>Conector Estribo Reto com capa de cobre estanhado para cabo isolado 50mm2</t>
  </si>
  <si>
    <t xml:space="preserve"> 97435 </t>
  </si>
  <si>
    <t>CURVA 45 GRAUS, EM AÇO, CONEXÃO RANHURADA, DN 65 (2 1/2"), INSTALADO EM PRUMADAS - FORNECIMENTO E INSTALAÇÃO. AF_10/2020</t>
  </si>
  <si>
    <t xml:space="preserve"> 92367 </t>
  </si>
  <si>
    <t>TUBO DE AÇO GALVANIZADO COM COSTURA, CLASSE MÉDIA, DN 65 (2 1/2"), CONEXÃO ROSQUEADA, INSTALADO EM REDE DE ALIMENTAÇÃO PARA HIDRANTE - FORNECIMENTO E INSTALAÇÃO. AF_10/2020</t>
  </si>
  <si>
    <t xml:space="preserve"> 92347 </t>
  </si>
  <si>
    <t>LUVA, EM FERRO GALVANIZADO, DN 65 (2 1/2"), CONEXÃO ROSQUEADA, INSTALADO EM PRUMADAS - FORNECIMENTO E INSTALAÇÃO. AF_10/2020</t>
  </si>
  <si>
    <t xml:space="preserve"> 00000977 </t>
  </si>
  <si>
    <t>CABO DE COBRE, FLEXIVEL, CLASSE 4 OU 5, ISOLACAO EM PVC/A, ANTICHAMA BWF-B, COBERTURA PVC-ST1, ANTICHAMA BWF-B, 1 CONDUTOR, 0,6/1 KV, SECAO NOMINAL 70 MM2</t>
  </si>
  <si>
    <t xml:space="preserve"> 00001019 </t>
  </si>
  <si>
    <t>CABO DE COBRE, FLEXIVEL, CLASSE 4 OU 5, ISOLACAO EM PVC/A, ANTICHAMA BWF-B, COBERTURA PVC-ST1, ANTICHAMA BWF-B, 1 CONDUTOR, 0,6/1 KV, SECAO NOMINAL 35 MM2</t>
  </si>
  <si>
    <t xml:space="preserve"> 00002377 </t>
  </si>
  <si>
    <t>DISJUNTOR TERMOMAGNETICO TRIPOLAR 200 A / 600 V, TIPO FXD / ICC - 35 KA</t>
  </si>
  <si>
    <t>Equipamento</t>
  </si>
  <si>
    <t xml:space="preserve"> 87473 </t>
  </si>
  <si>
    <t>ALVENARIA DE VEDAÇÃO DE BLOCOS CERÂMICOS FURADOS NA VERTICAL DE 14X19X39CM (ESPESSURA 14CM) DE PAREDES COM ÁREA LÍQUIDA MENOR QUE 6M² SEM VÃOS E ARGAMASSA DE ASSENTAMENTO COM PREPARO EM BETONEIRA. AF_06/2014</t>
  </si>
  <si>
    <t xml:space="preserve"> 87471 </t>
  </si>
  <si>
    <t>ALVENARIA DE VEDAÇÃO DE BLOCOS CERÂMICOS FURADOS NA VERTICAL DE 9X19X39CM (ESPESSURA 9CM) DE PAREDES COM ÁREA LÍQUIDA MENOR QUE 6M² SEM VÃOS E ARGAMASSA DE ASSENTAMENTO COM PREPARO EM BETONEIRA. AF_06/2014</t>
  </si>
  <si>
    <t xml:space="preserve"> 92409 </t>
  </si>
  <si>
    <t>MONTAGEM E DESMONTAGEM DE FÔRMA DE PILARES RETANGULARES E ESTRUTURAS SIMILARES, PÉ-DIREITO SIMPLES, EM MADEIRA SERRADA, 1 UTILIZAÇÃO. AF_09/2020</t>
  </si>
  <si>
    <t xml:space="preserve"> 87547 </t>
  </si>
  <si>
    <t>MASSA ÚNICA, PARA RECEBIMENTO DE PINTURA, EM ARGAMASSA TRAÇO 1:2:8, PREPARO MECÂNICO COM BETONEIRA 400L, APLICADA MANUALMENTE EM FACES INTERNAS DE PAREDES, ESPESSURA DE 10MM, COM EXECUÇÃO DE TALISCAS. AF_06/2014</t>
  </si>
  <si>
    <t xml:space="preserve"> I8276 </t>
  </si>
  <si>
    <t>LAJE PRÉ-FABRICADA COMUM DE 8 cm P/ FÔRRO - VÃO ATÉ 2 m</t>
  </si>
  <si>
    <t xml:space="preserve"> 90776 </t>
  </si>
  <si>
    <t>ENCARREGADO GERAL COM ENCARGOS COMPLEMENTARES</t>
  </si>
  <si>
    <t xml:space="preserve"> 9856 </t>
  </si>
  <si>
    <t>Cabo de cobre isolado EPR, flexivel,  35mm²,  8,7/15kv / 90º C (Eprotenax ou similar)</t>
  </si>
  <si>
    <t xml:space="preserve"> 4655 </t>
  </si>
  <si>
    <t>Espaçador losangular 15kv</t>
  </si>
  <si>
    <t xml:space="preserve"> 392 </t>
  </si>
  <si>
    <t>Cabo de aço 9,5 mm AWG</t>
  </si>
  <si>
    <t xml:space="preserve"> 12511 </t>
  </si>
  <si>
    <t>Roldana de aço 2 1/2" (6cm) para cabo de aço de 1/4".</t>
  </si>
  <si>
    <t xml:space="preserve"> 00025002 </t>
  </si>
  <si>
    <t>CABO DE ALUMINIO NU COM ALMA DE ACO, BITOLA 2 AWG</t>
  </si>
  <si>
    <t xml:space="preserve"> 88266 </t>
  </si>
  <si>
    <t>ELETROTÉCNICO COM ENCARGOS COMPLEMENTARES</t>
  </si>
  <si>
    <t xml:space="preserve"> 90775 </t>
  </si>
  <si>
    <t>DESENHISTA PROJETISTA COM ENCARGOS COMPLEMENTARES</t>
  </si>
  <si>
    <t xml:space="preserve"> 9377 </t>
  </si>
  <si>
    <t>Regulador baixa pressão tipo Fisher, 15mm, classe 300, 2º estagio</t>
  </si>
  <si>
    <t xml:space="preserve"> 00037556 </t>
  </si>
  <si>
    <t>PLACA DE SINALIZACAO DE SEGURANCA CONTRA INCENDIO, FOTOLUMINESCENTE, QUADRADA, *20 X 20* CM, EM PVC *2* MM ANTI-CHAMAS (SIMBOLOS, CORES E PICTOGRAMAS CONFORME NBR 16820)</t>
  </si>
  <si>
    <t xml:space="preserve"> 11112 </t>
  </si>
  <si>
    <t>Registro de fecho rápido 1/2" NPT</t>
  </si>
  <si>
    <t xml:space="preserve"> 9376 </t>
  </si>
  <si>
    <t>Regulador alta pressão tipo Fisher, 28mm, classe 300, 1º estagio</t>
  </si>
  <si>
    <t xml:space="preserve"> 00011748 </t>
  </si>
  <si>
    <t>VALVULA DE ESFERA BRUTA EM BRONZE, BITOLA 1/2 " (REF 1552-B)</t>
  </si>
  <si>
    <t xml:space="preserve"> 088505 </t>
  </si>
  <si>
    <t>MEDIDOR LAO GAS INDIVIDUAL RESIDENCIAL GLP GN AR G1.0</t>
  </si>
  <si>
    <t xml:space="preserve"> 13655 </t>
  </si>
  <si>
    <t>Placa de sinalizacao, fotoluminescente, em pvc , com logotipo "Extintor de incêndio portátil"- Placa E5</t>
  </si>
  <si>
    <t xml:space="preserve"> 00010892 </t>
  </si>
  <si>
    <t>EXTINTOR DE INCENDIO PORTATIL COM CARGA DE PO QUIMICO SECO (PQS) DE 6 KG, CLASSE BC</t>
  </si>
  <si>
    <t xml:space="preserve"> 13651 </t>
  </si>
  <si>
    <t>Placa de sinalizacao, fotoluminescente, 38x19 cm, em pvc , com seta indicativa de sentido (esquerda ou direita) de saída de emergência- Placa S2 Placa de sinalizacao, fotoluminescente, 38x19 cm, em pvc , com seta indicativa de sentido (esquerda ou direita) de saída de emergência - Placa S2</t>
  </si>
  <si>
    <t xml:space="preserve"> 042606 </t>
  </si>
  <si>
    <t>ADAPTADOR CAIXA DAGUA CONCRETO GALVANIZADO 200x3"</t>
  </si>
  <si>
    <t xml:space="preserve"> 100301 </t>
  </si>
  <si>
    <t>AJUDANTE DE PINTOR COM ENCARGOS COMPLEMENTARES</t>
  </si>
  <si>
    <t xml:space="preserve"> 88239 </t>
  </si>
  <si>
    <t>AJUDANTE DE CARPINTEIRO COM ENCARGOS COMPLEMENTARES</t>
  </si>
  <si>
    <t xml:space="preserve"> 88245 </t>
  </si>
  <si>
    <t>ARMADOR COM ENCARGOS COMPLEMENTARES</t>
  </si>
  <si>
    <t xml:space="preserve"> 88261 </t>
  </si>
  <si>
    <t>CARPINTEIRO DE ESQUADRIA COM ENCARGOS COMPLEMENTARES</t>
  </si>
  <si>
    <t xml:space="preserve"> 88256 </t>
  </si>
  <si>
    <t>AZULEJISTA OU LADRILHISTA COM ENCARGOS COMPLEMENTARES</t>
  </si>
  <si>
    <t xml:space="preserve"> 00000345 </t>
  </si>
  <si>
    <t>ARAME GALVANIZADO 18 BWG, D = 1,24MM (0,009 KG/M)</t>
  </si>
  <si>
    <t>L</t>
  </si>
  <si>
    <t xml:space="preserve"> I2173 </t>
  </si>
  <si>
    <t>TUBO AÇO GALVANIZADO DE 80MM (3')</t>
  </si>
  <si>
    <t xml:space="preserve"> I0163 </t>
  </si>
  <si>
    <t>AÇO CA-50</t>
  </si>
  <si>
    <t xml:space="preserve"> 00007293 </t>
  </si>
  <si>
    <t>TINTA ESMALTE SINTETICO PREMIUM DE DUPLA ACAO GRAFITE FOSCO PARA SUPERFICIES METALICAS FERROSAS</t>
  </si>
  <si>
    <t xml:space="preserve"> I1846 </t>
  </si>
  <si>
    <t>SARRAFO DE 1"X4"</t>
  </si>
  <si>
    <t xml:space="preserve"> I0526 </t>
  </si>
  <si>
    <t>CHAPA COMPENSADO PLASTIFICADO 12MM (1.22 X 2.44M)</t>
  </si>
  <si>
    <t xml:space="preserve"> 00005069 </t>
  </si>
  <si>
    <t>PREGO DE ACO POLIDO COM CABECA 17 X 27 (2 1/2 X 11)</t>
  </si>
  <si>
    <t xml:space="preserve"> I2172 </t>
  </si>
  <si>
    <t>TUBO AÇO GALVANIZADO DE 65MM (2 1/2')</t>
  </si>
  <si>
    <t xml:space="preserve"> I0749 </t>
  </si>
  <si>
    <t>MÁQUINA DE SOLDA (CHP)</t>
  </si>
  <si>
    <t xml:space="preserve"> 440 </t>
  </si>
  <si>
    <t>Caixa de equipotencialização 40x40x15, com barramento para neutro</t>
  </si>
  <si>
    <t xml:space="preserve"> 00001287 </t>
  </si>
  <si>
    <t>PISO EM CERAMICA ESMALTADA EXTRA, PEI MAIOR OU IGUAL A 4, FORMATO MENOR OU IGUAL A 2025 CM2</t>
  </si>
  <si>
    <t xml:space="preserve"> 00001381 </t>
  </si>
  <si>
    <t>ARGAMASSA COLANTE AC I PARA CERAMICAS</t>
  </si>
  <si>
    <t xml:space="preserve"> 00034357 </t>
  </si>
  <si>
    <t>REJUNTE CIMENTICIO, QUALQUER COR</t>
  </si>
  <si>
    <t xml:space="preserve"> 88243 </t>
  </si>
  <si>
    <t>AJUDANTE ESPECIALIZADO COM ENCARGOS COMPLEMENTARES</t>
  </si>
  <si>
    <t xml:space="preserve"> 042519 </t>
  </si>
  <si>
    <t>ARGAMASSA PRONTA PARA REJUNTAMENTO CERAMICO(0,45kg/m2)</t>
  </si>
  <si>
    <t xml:space="preserve"> 042521 </t>
  </si>
  <si>
    <t>ARGAMASSA PREFABRICADA PARA CERAMICA (4,50kg/m2)</t>
  </si>
  <si>
    <t xml:space="preserve"> 009007 </t>
  </si>
  <si>
    <t>PISO CIMENTICIO PLACA NATURAL 40x40cm OTERPREM</t>
  </si>
  <si>
    <t xml:space="preserve"> 87298 </t>
  </si>
  <si>
    <t>ARGAMASSA TRAÇO 1:3 (EM VOLUME DE CIMENTO E AREIA MÉDIA ÚMIDA) PARA CONTRAPISO, PREPARO MECÂNICO COM BETONEIRA 400 L. AF_08/2019</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</si>
  <si>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</si>
  <si>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</si>
  <si>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</si>
  <si>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</si>
  <si>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CHI</t>
  </si>
  <si>
    <t xml:space="preserve"> 00003671 </t>
  </si>
  <si>
    <t>JUNTA PLASTICA DE DILATACAO PARA PISOS, COR CINZA, 17 X 3 MM (ALTURA X ESPESSURA)</t>
  </si>
  <si>
    <t xml:space="preserve"> 00004824 </t>
  </si>
  <si>
    <t>GRANILHA/ GRANA/ PEDRISCO OU AGREGADO EM MARMORE/ GRANITO/ QUARTZO E CALCARIO, PRETO, CINZA, PALHA OU BRANCO</t>
  </si>
  <si>
    <t xml:space="preserve"> 00003733 </t>
  </si>
  <si>
    <t>LADRILHO HIDRAULICO, *20 x 20* CM, E= 2 CM, PADRAO COPACABANA, 2 CORES (PRETO E BRANCO)</t>
  </si>
  <si>
    <t xml:space="preserve"> 00007353 </t>
  </si>
  <si>
    <t>RESINA ACRILICA BASE AGUA - COR BRANCA</t>
  </si>
  <si>
    <t xml:space="preserve"> 00037595 </t>
  </si>
  <si>
    <t>ARGAMASSA COLANTE TIPO AC III</t>
  </si>
  <si>
    <t xml:space="preserve"> 00000536 </t>
  </si>
  <si>
    <t>REVESTIMENTO EM CERAMICA ESMALTADA EXTRA, PEI MENOR OU IGUAL A 3, FORMATO MENOR OU IGUAL A 2025 CM2</t>
  </si>
  <si>
    <t xml:space="preserve"> 007038 </t>
  </si>
  <si>
    <t>REJUNTE PARA PORCELANATO ACRILICO MARFIM (0,35kg/m2)PORTOKOL</t>
  </si>
  <si>
    <t xml:space="preserve"> 028227 </t>
  </si>
  <si>
    <t>PORCELANATO 60x60cm BORDA BOLD NATURAL MINIMUM NUDE ELIANE</t>
  </si>
  <si>
    <t xml:space="preserve"> 033838 </t>
  </si>
  <si>
    <t>ARGAMASSA PORCELANATO INTERNO E EXTERNO BRANCA AXTON (20kg)</t>
  </si>
  <si>
    <t xml:space="preserve"> 88269 </t>
  </si>
  <si>
    <t>GESSEIRO COM ENCARGOS COMPLEMENTARES</t>
  </si>
  <si>
    <t xml:space="preserve"> 1015 </t>
  </si>
  <si>
    <t>Forro acústico em placas de fibra mineral dim.1250x625x15mm,  absorção sonora NRC = 0,55, reflexão luz = 0,86, marca Armstrong, ref. Georgian, ou similar, resist. fogo: classe A, instalado sobre perfís metálicos</t>
  </si>
  <si>
    <t xml:space="preserve"> 12666 </t>
  </si>
  <si>
    <t>Porta de abrir, para banheiro, 0,60 x 1,60m, nao cor branco polar, com perfis de alumínio p/ fixação em divisórias de granito, inclusive dobradiças automáticas e fecho universal, re.: Alcoplac, da Neocom System-fornecimento e instalação</t>
  </si>
  <si>
    <t xml:space="preserve"> I1704 </t>
  </si>
  <si>
    <t>PORTA DE FERRO EM CHAPA DUPLA N.14</t>
  </si>
  <si>
    <t xml:space="preserve"> I0208 </t>
  </si>
  <si>
    <t>BATENTE DE FERRO</t>
  </si>
  <si>
    <t xml:space="preserve"> 00001106 </t>
  </si>
  <si>
    <t>CAL HIDRATADA CH-I PARA ARGAMASSAS</t>
  </si>
  <si>
    <t xml:space="preserve"> 00003080 </t>
  </si>
  <si>
    <t>FECHADURA ESPELHO PARA PORTA EXTERNA, EM ACO INOX (MAQUINA, TESTA E CONTRA-TESTA) E EM ZAMAC (MACANETA, LINGUETA E TRINCOS) COM ACABAMENTO CROMADO, MAQUINA DE 40 MM, INCLUINDO CHAVE TIPO CILINDRO</t>
  </si>
  <si>
    <t>CJ</t>
  </si>
  <si>
    <t xml:space="preserve"> 88310 </t>
  </si>
  <si>
    <t>PINTOR COM ENCARGOS COMPLEMENTARES</t>
  </si>
  <si>
    <t xml:space="preserve"> 00003768 </t>
  </si>
  <si>
    <t>LIXA EM FOLHA PARA FERRO, NUMERO 150</t>
  </si>
  <si>
    <t xml:space="preserve"> 00007288 </t>
  </si>
  <si>
    <t>TINTA ESMALTE SINTETICO PREMIUM FOSCO</t>
  </si>
  <si>
    <t xml:space="preserve"> 00007307 </t>
  </si>
  <si>
    <t>FUNDO ANTICORROSIVO PARA METAIS FERROSOS (ZARCAO)</t>
  </si>
  <si>
    <t xml:space="preserve"> 00007356 </t>
  </si>
  <si>
    <t>TINTA ACRILICA PREMIUM, COR BRANCO FOSCO</t>
  </si>
  <si>
    <t xml:space="preserve"> 00011795 </t>
  </si>
  <si>
    <t>GRANITO PARA BANCADA, POLIDO, TIPO ANDORINHA/ QUARTZ/ CASTELO/ CORUMBA OU OUTROS EQUIVALENTES DA REGIAO, E=  *2,5* CM</t>
  </si>
  <si>
    <t xml:space="preserve"> 94963 </t>
  </si>
  <si>
    <t>CONCRETO FCK = 15MPA, TRAÇO 1:3,4:3,5 (CIMENTO/ AREIA MÉDIA/ BRITA 1)  - PREPARO MECÂNICO COM BETONEIRA 400 L. AF_07/2016</t>
  </si>
  <si>
    <t xml:space="preserve"> 92787 </t>
  </si>
  <si>
    <t>ARMAÇÃO DE LAJE DE UMA ESTRUTURA CONVENCIONAL DE CONCRETO ARMADO EM UMA EDIFICAÇÃO TÉRREA OU SOBRADO UTILIZANDO AÇO CA-50 DE 10,0 MM - MONTAGEM. AF_12/2015</t>
  </si>
  <si>
    <t xml:space="preserve"> 92417 </t>
  </si>
  <si>
    <t>MONTAGEM E DESMONTAGEM DE FÔRMA DE PILARES RETANGULARES E ESTRUTURAS SIMILARES, PÉ-DIREITO DUPLO, EM CHAPA DE MADEIRA COMPENSADA RESINADA, 2 UTILIZAÇÕES. AF_09/2020</t>
  </si>
  <si>
    <t xml:space="preserve"> 00037401 </t>
  </si>
  <si>
    <t>TOALHEIRO PLASTICO TIPO DISPENSER PARA PAPEL TOALHA INTERFOLHADO</t>
  </si>
  <si>
    <t xml:space="preserve"> 88317 </t>
  </si>
  <si>
    <t>SOLDADOR COM ENCARGOS COMPLEMENTARES</t>
  </si>
  <si>
    <t xml:space="preserve"> 00004384 </t>
  </si>
  <si>
    <t>PARAFUSO NIQUELADO COM ACABAMENTO CROMADO PARA FIXAR PECA SANITARIA, INCLUI PORCA CEGA, ARRUELA E BUCHA DE NYLON TAMANHO S-10</t>
  </si>
  <si>
    <t xml:space="preserve"> 00006138 </t>
  </si>
  <si>
    <t>ANEL DE VEDACAO, PVC FLEXIVEL, 100 MM, PARA SAIDA DE BACIA / VASO SANITARIO</t>
  </si>
  <si>
    <t xml:space="preserve"> 00036520 </t>
  </si>
  <si>
    <t>BACIA SANITARIA (VASO) CONVENCIONAL PARA PCD, SEM FURO FRONTAL, DE LOUCA BRANCA (SEM ASSENTO)</t>
  </si>
  <si>
    <t xml:space="preserve"> 00037329 </t>
  </si>
  <si>
    <t>REJUNTE EPOXI, QUALQUER COR</t>
  </si>
  <si>
    <t xml:space="preserve"> 7286 </t>
  </si>
  <si>
    <t>Cuba de semi-encaixe, dim. 49 x 40cm, INCEPA, linha ocean pacific, ref. 63027 ou siimilar</t>
  </si>
  <si>
    <t xml:space="preserve"> I6167 </t>
  </si>
  <si>
    <t>CHUVEIRO COM ARTICULAÇÃO CROMADO 1/2"</t>
  </si>
  <si>
    <t xml:space="preserve"> 000200 </t>
  </si>
  <si>
    <t>PEDRA BRITADA #1 E 2</t>
  </si>
  <si>
    <t xml:space="preserve"> 000344 </t>
  </si>
  <si>
    <t>ACO CA 50 MEDIO (5,0mm a 25,0mm) (3/16" a 1")</t>
  </si>
  <si>
    <t xml:space="preserve"> 003156 </t>
  </si>
  <si>
    <t>PORCA ACO SEXTAVADA 1/2"</t>
  </si>
  <si>
    <t xml:space="preserve"> 003422 </t>
  </si>
  <si>
    <t>ARRUELA ACO 1/2"</t>
  </si>
  <si>
    <t xml:space="preserve"> 003789 </t>
  </si>
  <si>
    <t>RIPA MADEIRA SALIGNA APARELHADA 2,1x2,1x2,0m</t>
  </si>
  <si>
    <t xml:space="preserve"> 028034 </t>
  </si>
  <si>
    <t>PARAFUSO ACO SEXTAVADO A325 1/2" x 50mm</t>
  </si>
  <si>
    <t xml:space="preserve"> I9145 </t>
  </si>
  <si>
    <t>ESPELHO CRISTAL E = 4 MM</t>
  </si>
  <si>
    <t xml:space="preserve"> I1580 </t>
  </si>
  <si>
    <t>PARAFUSO FRANCES 1/2''X8'' COM 2 PORCAS</t>
  </si>
  <si>
    <t xml:space="preserve"> 88277 </t>
  </si>
  <si>
    <t>MONTADOR (TUBO AÇO/EQUIPAMENTOS) COM ENCARGOS COMPLEMENTARES</t>
  </si>
  <si>
    <t xml:space="preserve"> 088196 </t>
  </si>
  <si>
    <t>PLATAFORMA ELEVATORIA DE TRANSPORTE VERTICAL, DESNIVEL DE 2,0 ATE 4,00 M, CABINADA EM ACO INOX, PORTAS UNILATERAL OU OPOSTAS - ENCLAUSURAMENTO EM ALVENARIA A CARGO DO CONTRATANTE</t>
  </si>
  <si>
    <t xml:space="preserve"> 88315 </t>
  </si>
  <si>
    <t>SERRALHEIRO COM ENCARGOS COMPLEMENTARES</t>
  </si>
  <si>
    <t xml:space="preserve"> 12737 </t>
  </si>
  <si>
    <t>Estrutura metálica galvanizada, revestida por placas de ACM (alumínio composto) recortado, e=0,3mm, na cor cobre, 1,00 nx 1,00m, fixação da estrutura metálica sem avanço na est. espacial existente no local por parafusos. - fornecimento e montagem</t>
  </si>
  <si>
    <t xml:space="preserve"> 068414 </t>
  </si>
  <si>
    <t>VIDRO - PELICULA PARA VIDRO APARENCIA JATEADO (ROLO 0,68x13,0m)</t>
  </si>
  <si>
    <t xml:space="preserve"> 13660 </t>
  </si>
  <si>
    <t>Placa de sinalizacao, fotoluminescente, em pvc , rota de fuga</t>
  </si>
  <si>
    <t xml:space="preserve"> I0578 </t>
  </si>
  <si>
    <t>CAMINHÃO BASCULANTE 6 M3 (CHI)</t>
  </si>
  <si>
    <t xml:space="preserve"> 88628 </t>
  </si>
  <si>
    <t>ARGAMASSA TRAÇO 1:3 (EM VOLUME DE CIMENTO E AREIA MÉDIA ÚMIDA), PREPARO MECÂNICO COM BETONEIRA 400 L. AF_08/2019</t>
  </si>
  <si>
    <t xml:space="preserve"> 8855 </t>
  </si>
  <si>
    <t>Roldana para portão de ferro de correr (inferior), d=3", com caixa</t>
  </si>
  <si>
    <t xml:space="preserve"> 9357 </t>
  </si>
  <si>
    <t>Portão em gradil Belgo Nyloford 3D, de correr, soldado em quadro de tubo galv. 2" com cantoneira 3/4", montantes em tubo galvanizado 4", inclusive ferrolho e rodízios</t>
  </si>
  <si>
    <t xml:space="preserve"> 261 </t>
  </si>
  <si>
    <t>Barra quadrada de ferro 1/2" (1,27 kg/m)</t>
  </si>
  <si>
    <t xml:space="preserve"> 00021009 </t>
  </si>
  <si>
    <t>TUBO ACO GALVANIZADO COM COSTURA, CLASSE LEVE, DN 20 MM ( 3/4"),  E = 2,25 MM,  *1,3* KG/M (NBR 5580)</t>
  </si>
  <si>
    <t xml:space="preserve"> 88251 </t>
  </si>
  <si>
    <t>AUXILIAR DE SERRALHEIRO COM ENCARGOS COMPLEMENTARES</t>
  </si>
  <si>
    <t xml:space="preserve"> 00011046 </t>
  </si>
  <si>
    <t>CHAPA DE ACO GALVANIZADA BITOLA GSG 18, E = 1,25 MM (10,00 KG/M2)</t>
  </si>
  <si>
    <t xml:space="preserve"> 00001323 </t>
  </si>
  <si>
    <t>CHAPA DE ACO FINA A QUENTE BITOLA MSG 18, E = 1,20 MM (9,60 KG/M2)</t>
  </si>
  <si>
    <t xml:space="preserve"> 00043105 </t>
  </si>
  <si>
    <t>CHAPA DE ACO CARBONO GALVANIZADA, PERFURADA (GRADE FUROS) E = 1,5 MM, DIAMETRO DO FURO = 9,52 MM (FUROS ALTERNADOS HORIZ.)</t>
  </si>
  <si>
    <t xml:space="preserve"> 00000546 </t>
  </si>
  <si>
    <t>BARRA DE FERRO CHATA, RETANGULAR (QUALQUER BITOLA)</t>
  </si>
  <si>
    <t xml:space="preserve"> 143,12</t>
  </si>
  <si>
    <t xml:space="preserve"> 99,16</t>
  </si>
  <si>
    <t xml:space="preserve"> 99,43</t>
  </si>
  <si>
    <t xml:space="preserve"> 99,54</t>
  </si>
  <si>
    <t>Revisão de projeto combate a incêncio e aprovado pelo corpo de bombeiros.</t>
  </si>
  <si>
    <t>Remoção do telhado existente. Conforme projeto arquitetônico</t>
  </si>
  <si>
    <t>Demolir pilares e vigas de concreto maciço ou armado de forma mecanizado, indicado em projeto. Atentar para não causar danos das edificações vizinhas, nem mesmo ao prédio em questão, em relação as cômodos que não sofrerão alterações.</t>
  </si>
  <si>
    <t>As armaduras deverão obedecer às prescrições da NB-3 sendo que, antes de sua introdução nas formas, deverão estar limpas, não se admitindo a presença de graxas ou acentuada oxidação.</t>
  </si>
  <si>
    <t>Deverá ser feita uma base em concreto não-estrutural, com espessura de 5 cm, antes da concretagem do bloco de fundação, tendo como função a regularização da base do bloco</t>
  </si>
  <si>
    <t>Antes de iniciar, verificar instruções no projeto estrutural sobre ferragens e concreto. Laje pré-fabricada mista vigota treliçada/lajota cerâmica – LT 12 (8+3) E CAPA COMCONCRETO DE 20MPA. Composto por vigota pré-fabricada treliçada (VT) e lajota cerâmica com altura de 8 cm;concreto com fck maior ou igual a 20 MPa, para o capeamento; aço para armadura de distribuição.</t>
  </si>
  <si>
    <t>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t>
  </si>
  <si>
    <t>Alvenarias deverão ser assentadas com uma argamassa mista traço 1:4 (cim:areia), com juntas desencontradas no alinhamento vertical. As fiadas serão perfeitamente alinhadas e aprumadas. As juntas terão a espessura máxima de 15mm.</t>
  </si>
  <si>
    <t xml:space="preserve">A colocação deve ser feita por fiadas, iniciando-se pelo beiral até a cumeeira, e simultaneamente em águas opostas. Obedecer à inclinação do projeto e a
inclinação mínima determinada para cada tipo de telha. As primeiras fiadas devemser amarradas às ripas com arame de cobre. Os encontros dos planos de telhado com planos verticais, empenas e paredes, deverão receber rufos metálicos, para evitar infiltrações de água. Os encontros dos planos de telhado com planos horizontais de laje deverão receber calhas coletoras, conforme especificação. Deverão ser tomadas medidas adequadas para proteção contra danos aos
operários, aos transeuntes e observadas as prescrições na NR 18.
</t>
  </si>
  <si>
    <t>Fornecimento e instalação de telha policarbonato. Atentar ao local espeficidado em projeto arquitetônico.</t>
  </si>
  <si>
    <t xml:space="preserve">EXECUTAR CONFORME PROJETO HIDRÁULICO, ATENDENDO A DISPOSIÇÃO DOS APARELHOS HIDRÁULICOS. </t>
  </si>
  <si>
    <t xml:space="preserve">EXECUTAR CONFORME PROJETO SANITÁRIO, ATENDENDO A DISPOSIÇÃO DOS APARELHOS SANITÁRIOS </t>
  </si>
  <si>
    <t>EXECUTAR CONFORME PROJETO PLUVIAL, ATENDENDO AS NECESSIDADES DA EDIFICAÇÃO.</t>
  </si>
  <si>
    <t>EXECUTAR CONFORME PROJETO ELÉTRICO</t>
  </si>
  <si>
    <t>EXECUTAR TUBULAÇÃOES, CONEXÕES E DEMAIS COMPONENTES DO SISTEMA DE GÁS, CONFORME PROJETO DE GÁS</t>
  </si>
  <si>
    <t>INSTALAR EXTINTORES, HIDRANTES, TUBULAÇÃO E CONEXOES CONFORME PROJETO DE PREVENÇÃO E COMBATE À INCÊNDIO</t>
  </si>
  <si>
    <t>EXECUTAR CONFORME DEMARCAÇÕES EM PROJETO.</t>
  </si>
  <si>
    <t>Após a execução do lastro de concreto magro será executado o piso intertravado com bloco retangular de 20 x 10 x 6 cm e camada de assentamento de 10 cm. Deve ser observado as cores necessárias para cada trecho afim de executar a paginação conforme detalhamento em projeto de paginação de piso.</t>
  </si>
  <si>
    <t>Fornecimento e instalação do piso Vinilico Semi-Flexivel liso. Observar as especificações do fabricante. Atentar ao local indicado em projeto arquitetônico.</t>
  </si>
  <si>
    <t>Fornecimento e instalação de revestimento cerâmico para piso, tipo porcelanato. Aplicação do revestimento após etapa de regularização do piso.</t>
  </si>
  <si>
    <t>Fornecimento e instalação de revestimento do piso cimentício rustico com borda reta. Aplicação do revestimento após etapa de regularização do piso.</t>
  </si>
  <si>
    <t>Considera-se o piso de granilite executado por empresa especializada, ficando a cargo da CONTRATADA a regularização de base, serventia, transporte horizontal e vertical; A grana de mármore tem até quatro cores e nas seguintes granulometrias:nos 0, 1, 2 e 3; O cimento pode ser do tipo Portland comum ou branco. Aplicar a pasta de granilite sobre a base constituída de um cimentado, absolutamente limpo,isento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</si>
  <si>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Fornecimento e instalação do piso Ladrilho Hidráulico, com aplicação de resina. Todas as peças deverão obdecer a risca o local indicado em projeto. Não serão aceito peças danificadas ou mal instaladas.</t>
  </si>
  <si>
    <t>O emboço será executado após a "pega" da argamassa em chapisco, assentamento das canalizações embutidas das instalações, assentamento de
marcos e aduelas e limpeza das alvenarias. A argamassa será de cimento, cal e areia no traço 1:2:8</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</si>
  <si>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</si>
  <si>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Fornecimento e instalação de revestimento cerâmico para piso, tipo porcelanato. Aplicação do revestimento após etapa de regularização do piso. Atentar ao tipo de porcelanato e a cor especificado em projeto.</t>
  </si>
  <si>
    <t>Fornecimento e instalação de rodapé em todo perimetro do revestimento em Ladrilho Hidraulico.</t>
  </si>
  <si>
    <t>A Contratada executará forro madeirado indicado no Projeto Arquitetônico.</t>
  </si>
  <si>
    <t>Deverá ser excecutado divisórias FIXA em vidro temperado de 10mm sem nenhuma abertura. Atenção as dimensões e aos locais de instalação. Não serão aceitos nenhuma peça danificada ou mal instalada. Será de total responsabilidade da Contratada o perfeito funcionamento.</t>
  </si>
  <si>
    <t>TODAS AS PORTAS E JANELAS DEVERÃO OBEDECER O MODELO CONFORME ESPECIFICADO NO PROJETO. Todas as portas de madeira serão
pintadas com esmalte sintético (livre de solvente) na cor indicada pela SEDUC.</t>
  </si>
  <si>
    <t>Deverá ser excecutado e instalado vidro temperado de 10mm sem nenhuma abertura em perfis. Atenção as dimensões e aos locais de instalação. Não serão aceitos nenhuma peça danificada ou mal instalada. Será de total responsabilidade da Contratada o perfeito funcionamento.</t>
  </si>
  <si>
    <t>Instalação de vidro liso em esquadrias de madeira ou aluminio, conforme especificação em projeto.</t>
  </si>
  <si>
    <t>Fornecimento e instalação de porta de correr em aluminio com duas folhas para vidro, onde esta tambem será fornecida pela CONTRATADA, ferragens e acessórios. Não serão adimitidas peças danificadas ou com mal funcionamento.</t>
  </si>
  <si>
    <t>Fornecimento e instalação de porta de madeira com duas folhas lisa para receber pintura, onde esta tambem será fornecida pela CONTRATADA, ferragens e acessórios. Não serão adimitidas peças danificadas ou com mal funcionamento.</t>
  </si>
  <si>
    <t>Instalação de vidro temperado 6mm nas portas das Salas de aulas e onde esteja sendo especificado em projeto. Dimensões em projeto arquitetônico.</t>
  </si>
  <si>
    <t>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t>
  </si>
  <si>
    <t>Instalação de prateleiras em concreto nas áreas indicadas em projeto.</t>
  </si>
  <si>
    <t>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t>
  </si>
  <si>
    <t>Instalação de corrimão de acessibilidade e apoio nos locais indicados em projeto.</t>
  </si>
  <si>
    <t>Fornecimento e instalação de banco de jardim em concreto.</t>
  </si>
  <si>
    <t>Fornecimento e instalação de pequenas arvores.</t>
  </si>
  <si>
    <t>Fornecimento e instalação de poste de aço cônico, incluso suas luminarias, conforme arquitetura,</t>
  </si>
  <si>
    <t>Nos banheiros os espelhos deverão possuir 4mm de espessura.</t>
  </si>
  <si>
    <t>Os cobogós deverá ser em concreto, assentado em argamassa. Suas dimensões consta em projeto arquitetônico e deverá ser seguido.</t>
  </si>
  <si>
    <t>Fornecido e instalado conforme projeto fornecido. Deverá atender todos os objetivos proposto para este equipamento com a devida segurança.</t>
  </si>
  <si>
    <t xml:space="preserve">Os Brises deverá ser fixados de modo que não haja movimentação no mesmo. Atentar as especificações em projeto com as respectivas dimensões. </t>
  </si>
  <si>
    <t>Deverá ser aplicado adesivos jateado em vidro temperado. Atentar aos locais especificados para realização da atividade. A CONTRATADA terá total responsabilidade sobre aplicação.</t>
  </si>
  <si>
    <t>Fornecimento e instalação de piso alerta direcional, atendendo as necessidades de acessibilidade, conforme legislação.</t>
  </si>
  <si>
    <t>Fornecimento e instalação deplaca de sinalização fotoluminescente em PVC. A montagem da peça seguirá conforme projeto arquitetônico.</t>
  </si>
  <si>
    <t>Será de responsabilidade da CONTRATADA a retirada de toda sobra de material e limpeza do local de trabalho. Os serviços de limpeza geral deverão ser executados com todo cuidado a fim de não se danificar os elementos da construção. A limpeza fina de um compartimento só será executada após a conclusão de todos os serviços a serem efetuados neste, sendo que após o término da limpeza, o ambiente será trancado com chave, sendo impedido o acesso ao local. Ainda ao término da obra, será procedida uma rigorosa verificação final do funcionamento e condições dos diversos elementos que compõem a obra, cabendo à CONTRATADA refazer ou recuperar. os danos verificados. A limpeza de pisos e revestimentos cerâmicos será feita com o uso de ácido muriático diluído em água na proporção necessária. As ferragens deverão ser limpas com palha de aço e algum polidor para cromados. Os vidros deverão ser limpos mediante o uso de álcool e pano seco. Os granilites serão limpos mediante o uso de sabão neutro. As louças e metais serão limpos com o uso de detergente apropriado em solução com água.</t>
  </si>
  <si>
    <t>Consiste em carga manual e transporte de entulho com caminhão basculante 6m³ até bota fora especificado pelo fiscal de obra. O transporte do material a ser descartado, dentro do canteiro de obras,  deverá ser em carrinho de mão / jerica.</t>
  </si>
  <si>
    <t>Atividade representativa e quantificada para execução da fachada do muro onde será preciso executar alguns pilares para execução das alvenarias do muro.</t>
  </si>
  <si>
    <t>Deverá ser executado conforme projeto arquietônico e respeitando as legislações atuantes do município.</t>
  </si>
  <si>
    <t>Fornecimento e instalação de porta de correr para fachada principal, com duas folhas em vidro liso, incluso ferragens e acessórios. Atentar as especificações em projeto. Não serão aceitos nenhuma peça danificadas ou apresentando um mal funcionamento.</t>
  </si>
  <si>
    <t xml:space="preserve">Brise metalico em ACM especificado em projeto junto com as cores. Atentar a todas as especificações contidas em projeto arquitetônico. </t>
  </si>
  <si>
    <t xml:space="preserve">Estas placas será em tela de chapa de aço, pivotante. A mesma será instalada na fachada principal da Escola, onde sua principal função será para receber as 'artes' dos alunos estudantes do prédio, conforme arquitetura planejada. Atentar as especificações em projeto. </t>
  </si>
  <si>
    <t>CABEAMENTO</t>
  </si>
  <si>
    <t xml:space="preserve"> 4.26 </t>
  </si>
  <si>
    <t xml:space="preserve"> 91835 </t>
  </si>
  <si>
    <t>ELETRODUTO FLEXÍVEL CORRUGADO REFORÇADO, PVC, DN 25 MM (3/4"), PARA CIRCUITOS TERMINAIS, INSTALADO EM FORRO - FORNECIMENTO E INSTALAÇÃO. AF_12/2015</t>
  </si>
  <si>
    <t xml:space="preserve"> 97891 </t>
  </si>
  <si>
    <t>CAIXA ENTERRADA ELÉTRICA RETANGULAR, EM ALVENARIA COM BLOCOS DE CONCRETO, FUNDO COM BRITA, DIMENSÕES INTERNAS: 0,4X0,4X0,4 M. AF_12/2020</t>
  </si>
  <si>
    <t xml:space="preserve"> 91857 </t>
  </si>
  <si>
    <t>ELETRODUTO FLEXÍVEL CORRUGADO REFORÇADO, PVC, DN 32 MM (1"), PARA CIRCUITOS TERMINAIS, INSTALADO EM PAREDE - FORNECIMENTO E INSTALAÇÃO. AF_12/2015</t>
  </si>
  <si>
    <t xml:space="preserve"> SEDUC 03.31 </t>
  </si>
  <si>
    <t>Caixa de passagem para eletricidade em aluminio, dim: 50 x 50 x 15 cm (Ref. ORSE 9425)</t>
  </si>
  <si>
    <t xml:space="preserve"> 97667 </t>
  </si>
  <si>
    <t>ELETRODUTO FLEXÍVEL CORRUGADO, PEAD, DN 50 (1 ½)  - FORNECIMENTO E INSTALAÇÃO. AF_04/2016</t>
  </si>
  <si>
    <t xml:space="preserve"> 97668 </t>
  </si>
  <si>
    <t>ELETRODUTO FLEXÍVEL CORRUGADO, PEAD, DN 63 (2")  - FORNECIMENTO E INSTALAÇÃO. AF_04/2016</t>
  </si>
  <si>
    <t xml:space="preserve"> 4.13.10 </t>
  </si>
  <si>
    <t xml:space="preserve"> 4.13.11 </t>
  </si>
  <si>
    <t xml:space="preserve"> 4.15.10 </t>
  </si>
  <si>
    <t xml:space="preserve"> 4.15.11 </t>
  </si>
  <si>
    <t xml:space="preserve"> SEDUC 05.90 </t>
  </si>
  <si>
    <t>BOTAO DE ALARME INCENDIO ACIONAMENTO MANUAL COM QUEBRA VIDRO - (REF. SBC 055650)</t>
  </si>
  <si>
    <t xml:space="preserve"> 4.15.12 </t>
  </si>
  <si>
    <t xml:space="preserve"> 92896 </t>
  </si>
  <si>
    <t>UNIÃO, EM FERRO GALVANIZADO, DN 65 (2 1/2"), CONEXÃO ROSQUEADA, INSTALADO EM REDE DE ALIMENTAÇÃO PARA HIDRANTE - FORNECIMENTO E INSTALAÇÃO. AF_10/2020</t>
  </si>
  <si>
    <t xml:space="preserve"> 4.15.13 </t>
  </si>
  <si>
    <t xml:space="preserve"> SEDUC 05.89 </t>
  </si>
  <si>
    <t>CENTRAL DE ALARME DE INCENDIO INTELBRAS CIE 1125 ENDERECAVEL - (REF. SBC 058110)</t>
  </si>
  <si>
    <t xml:space="preserve"> 4.15.14 </t>
  </si>
  <si>
    <t xml:space="preserve"> 4.15.15 </t>
  </si>
  <si>
    <t xml:space="preserve"> SEDUC 03.86 </t>
  </si>
  <si>
    <t>Hidrante de recalque incluindo caixa em alvenaria de tijolos maciços esp. = 0,12m,  dim. int. =  0.40 x 0.60 x 0.35m, com tampa em ferro fundido 0,40 x 0,60 e fundo com brita (Ref. ORSE 11894)</t>
  </si>
  <si>
    <t xml:space="preserve"> 4.15.16 </t>
  </si>
  <si>
    <t xml:space="preserve"> 99624 </t>
  </si>
  <si>
    <t>VÁLVULA DE RETENÇÃO HORIZONTAL, DE BRONZE, ROSCÁVEL, 2 1/2" - FORNECIMENTO E INSTALAÇÃO. AF_08/2021</t>
  </si>
  <si>
    <t xml:space="preserve"> 4.15.17 </t>
  </si>
  <si>
    <t xml:space="preserve"> 94499 </t>
  </si>
  <si>
    <t>REGISTRO DE GAVETA BRUTO, LATÃO, ROSCÁVEL, 2 1/2" - FORNECIMENTO E INSTALAÇÃO. AF_08/2021</t>
  </si>
  <si>
    <t xml:space="preserve"> 4.15.18 </t>
  </si>
  <si>
    <t xml:space="preserve"> 4.17.8 </t>
  </si>
  <si>
    <t xml:space="preserve"> 4.18.4 </t>
  </si>
  <si>
    <t xml:space="preserve"> 4.18.5 </t>
  </si>
  <si>
    <t xml:space="preserve"> 4.18.6 </t>
  </si>
  <si>
    <t xml:space="preserve"> 4.18.7 </t>
  </si>
  <si>
    <t xml:space="preserve"> 4.20.8 </t>
  </si>
  <si>
    <t xml:space="preserve"> 4.20.9 </t>
  </si>
  <si>
    <t xml:space="preserve"> 4.20.10 </t>
  </si>
  <si>
    <t xml:space="preserve"> 4.20.11 </t>
  </si>
  <si>
    <t xml:space="preserve"> 4.20.12 </t>
  </si>
  <si>
    <t xml:space="preserve"> 4.20.13 </t>
  </si>
  <si>
    <t xml:space="preserve"> 4.21.4 </t>
  </si>
  <si>
    <t xml:space="preserve"> 4.21.5 </t>
  </si>
  <si>
    <t xml:space="preserve"> 4.21.6 </t>
  </si>
  <si>
    <t xml:space="preserve"> 4.21.7 </t>
  </si>
  <si>
    <t xml:space="preserve"> 4.24.3 </t>
  </si>
  <si>
    <t xml:space="preserve"> 4.24.4 </t>
  </si>
  <si>
    <t xml:space="preserve"> 4.24.5 </t>
  </si>
  <si>
    <t xml:space="preserve"> 4.24.6 </t>
  </si>
  <si>
    <t xml:space="preserve"> 4.24.7 </t>
  </si>
  <si>
    <t xml:space="preserve"> 4.24.8 </t>
  </si>
  <si>
    <t xml:space="preserve"> 4.24.9 </t>
  </si>
  <si>
    <t xml:space="preserve"> 4.24.10 </t>
  </si>
  <si>
    <t xml:space="preserve"> 4.24.11 </t>
  </si>
  <si>
    <t xml:space="preserve"> 4.24.12 </t>
  </si>
  <si>
    <t xml:space="preserve"> 4.24.13 </t>
  </si>
  <si>
    <t xml:space="preserve"> 4.24.14 </t>
  </si>
  <si>
    <t xml:space="preserve"> 4.26.1 </t>
  </si>
  <si>
    <t xml:space="preserve"> 4.26.2 </t>
  </si>
  <si>
    <t xml:space="preserve"> 4.26.3 </t>
  </si>
  <si>
    <t xml:space="preserve"> 5.10.4 </t>
  </si>
  <si>
    <t xml:space="preserve"> 3,92</t>
  </si>
  <si>
    <t xml:space="preserve"> 124,25</t>
  </si>
  <si>
    <t xml:space="preserve"> 0,48</t>
  </si>
  <si>
    <t xml:space="preserve"> 144,98</t>
  </si>
  <si>
    <t xml:space="preserve"> 0,23</t>
  </si>
  <si>
    <t xml:space="preserve"> 13,0</t>
  </si>
  <si>
    <t xml:space="preserve"> 131,5</t>
  </si>
  <si>
    <t xml:space="preserve"> 98,01</t>
  </si>
  <si>
    <t xml:space="preserve"> 61,7</t>
  </si>
  <si>
    <t xml:space="preserve"> 99,14</t>
  </si>
  <si>
    <t xml:space="preserve"> 32,5</t>
  </si>
  <si>
    <t xml:space="preserve"> 99,21</t>
  </si>
  <si>
    <t xml:space="preserve"> 99,26</t>
  </si>
  <si>
    <t xml:space="preserve"> 99,31</t>
  </si>
  <si>
    <t xml:space="preserve"> 31,0</t>
  </si>
  <si>
    <t xml:space="preserve"> 99,48</t>
  </si>
  <si>
    <t xml:space="preserve"> 99,55</t>
  </si>
  <si>
    <t xml:space="preserve"> 00021114 </t>
  </si>
  <si>
    <t>ADESIVO PARA TUBOS CPVC, *75* G</t>
  </si>
  <si>
    <t xml:space="preserve"> 9762 </t>
  </si>
  <si>
    <t>Caixa de passagem em alumínio 50 x 50 x 15 cm</t>
  </si>
  <si>
    <t xml:space="preserve"> 041120 </t>
  </si>
  <si>
    <t>BOTOEIRA ALARME ACIONAMENTO MANUAL COM QUEBRA DE VIDRO</t>
  </si>
  <si>
    <t xml:space="preserve"> 203049 </t>
  </si>
  <si>
    <t>CENTRAL DE ALARME DE INCENDIO INTELBRAS CIE 1125C</t>
  </si>
  <si>
    <t xml:space="preserve"> 87878 </t>
  </si>
  <si>
    <t>CHAPISCO APLICADO EM ALVENARIAS E ESTRUTURAS DE CONCRETO INTERNAS, COM COLHER DE PEDREIRO.  ARGAMASSA TRAÇO 1:3 COM PREPARO MANUAL. AF_06/2014</t>
  </si>
  <si>
    <t xml:space="preserve"> 87535 </t>
  </si>
  <si>
    <t>EMBOÇO, PARA RECEBIMENTO DE CERÂMICA, EM ARGAMASSA TRAÇO 1:2:8, PREPARO MECÂNICO COM BETONEIRA 400L, APLICADO MANUALMENTE EM FACES INTERNAS DE PAREDES, PARA AMBIENTE COM ÁREA  MAIOR QUE 10M2, ESPESSURA DE 20MM, COM EXECUÇÃO DE TALISCAS. AF_06/2014</t>
  </si>
  <si>
    <t xml:space="preserve"> 7959 </t>
  </si>
  <si>
    <t>Tampão em latão com corrente, d= 2 1/2", para engate rápido (incendio)</t>
  </si>
  <si>
    <t xml:space="preserve"> 11108 </t>
  </si>
  <si>
    <t>Tampa de ferro fundido (60x40cm)</t>
  </si>
  <si>
    <t xml:space="preserve"> 00004721 </t>
  </si>
  <si>
    <t>PEDRA BRITADA N. 1 (9,5 a 19 MM) POSTO PEDREIRA/FORNECEDOR, SEM FRETE</t>
  </si>
  <si>
    <t xml:space="preserve"> 00010899 </t>
  </si>
  <si>
    <t>ADAPTADOR, EM LATAO, ENGATE RAPIDO 2 1/2" X ROSCA INTERNA 5 FIOS 2 1/2",  PARA INSTALACAO PREDIAL DE COMBATE A INCENDIO</t>
  </si>
  <si>
    <t xml:space="preserve"> 00010904 </t>
  </si>
  <si>
    <t>REGISTRO OU VALVULA GLOBO ANGULAR EM LATAO, PARA HIDRANTES EM INSTALACAO PREDIAL DE INCENDIO, 45 GRAUS, DIAMETRO DE 2 1/2", COM VOLANTE, CLASSE DE PRESSAO DE ATE 200 PSI</t>
  </si>
  <si>
    <t>Instalado no 1° pavimento em toda área espeficidada em projeto.</t>
  </si>
  <si>
    <t>conjunto de mastro fornecido e instalado em fachada</t>
  </si>
  <si>
    <t>EXECUTAR CONFORME PROJETO DE CABEAMENTO E LÓGICA</t>
  </si>
  <si>
    <t xml:space="preserve"> 4.12</t>
  </si>
  <si>
    <t xml:space="preserve"> 4.13</t>
  </si>
  <si>
    <t xml:space="preserve"> 4.14</t>
  </si>
  <si>
    <t xml:space="preserve"> 4.15</t>
  </si>
  <si>
    <t xml:space="preserve"> 4.16</t>
  </si>
  <si>
    <t xml:space="preserve"> 4.17</t>
  </si>
  <si>
    <t>DATA-BASE: SINAPI - 09/2021 - Piauí, 
SBC - 09/2021 - Piauí  ORSE - 09/2021 - Sergipe  
SEINFRA - 027 - Ceará</t>
  </si>
  <si>
    <t>30 de Dezembro de 2021</t>
  </si>
  <si>
    <t xml:space="preserve"> SEDUC 07.02 </t>
  </si>
  <si>
    <t>MOTOBOMBA 2,0 CV MONOF.""MODELO STANDARD""ECS-200M ELETROPLAS - (Ref. SBC 077602)</t>
  </si>
  <si>
    <t xml:space="preserve"> 0,56</t>
  </si>
  <si>
    <t xml:space="preserve"> 0,54</t>
  </si>
  <si>
    <t xml:space="preserve"> 83,56</t>
  </si>
  <si>
    <t xml:space="preserve"> 0,34</t>
  </si>
  <si>
    <t xml:space="preserve"> 0,20</t>
  </si>
  <si>
    <t xml:space="preserve"> 98,87</t>
  </si>
  <si>
    <t xml:space="preserve"> 98,94</t>
  </si>
  <si>
    <t xml:space="preserve"> 99,23</t>
  </si>
  <si>
    <t xml:space="preserve"> 99,28</t>
  </si>
  <si>
    <t xml:space="preserve"> 99,36</t>
  </si>
  <si>
    <t xml:space="preserve"> 99,39</t>
  </si>
  <si>
    <t xml:space="preserve"> 99,52</t>
  </si>
  <si>
    <t xml:space="preserve"> I1217 </t>
  </si>
  <si>
    <t>GANCHO OLHAL</t>
  </si>
  <si>
    <t xml:space="preserve"> I8077 </t>
  </si>
  <si>
    <t>MANILHA SAPATILHA PARA ALÇA PREFORMADA</t>
  </si>
  <si>
    <t xml:space="preserve"> 00012042 </t>
  </si>
  <si>
    <t>QUADRO DE DISTRIBUICAO COM BARRAMENTO TRIFASICO, DE EMBUTIR, EM CHAPA DE ACO GALVANIZADO, PARA 40 DISJUNTORES DIN, 100 A</t>
  </si>
  <si>
    <t xml:space="preserve"> 030304 </t>
  </si>
  <si>
    <t>MOTOBOMBA 2,0 CV MONOF."MODELO STANDARD"ECS-200M ELETROPLAS</t>
  </si>
  <si>
    <t xml:space="preserve"> 00044397 </t>
  </si>
  <si>
    <t>FITA / CINTA AUTOADESIVA ELASTOMERICA PARA VEDACAO, L= 50 MM, E = 3 MM</t>
  </si>
  <si>
    <t xml:space="preserve"> 00003731 </t>
  </si>
  <si>
    <t>LADRILHO HIDRAULICO, *20 X 20* CM, E= 2 CM, DADOS, COR NATURAL</t>
  </si>
  <si>
    <t xml:space="preserve"> 00004720 </t>
  </si>
  <si>
    <t>PEDRA BRITADA N. 0, OU PEDRISCO (4,8 A 9,5 MM) POSTO PEDREIRA/FORNECEDOR, SEM FRETE</t>
  </si>
  <si>
    <t xml:space="preserve"> 00002692 </t>
  </si>
  <si>
    <t>DESMOLDANTE PROTETOR PARA FORMAS DE MADEIRA, DE BASE OLEOSA EMULSIONADA EM AGUA</t>
  </si>
  <si>
    <t xml:space="preserve"> 00013388 </t>
  </si>
  <si>
    <t>SOLDA EM BARRA DE ESTANHO-CHUMBO 50/50</t>
  </si>
  <si>
    <t xml:space="preserve"> 100745 </t>
  </si>
  <si>
    <t>PINTURA COM TINTA ALQUÍDICA DE ACABAMENTO (ESMALTE SINTÉTICO BRILHANTE) PULVERIZADA SOBRE SUPERFÍCIES METÁLICAS (EXCETO PERFIL) EXECUTADO EM OBRA  (POR DEMÃO). AF_01/2020_P</t>
  </si>
  <si>
    <t xml:space="preserve"> 4.21.8 </t>
  </si>
  <si>
    <t xml:space="preserve"> 100,00%
 7.819,84</t>
  </si>
  <si>
    <t xml:space="preserve"> 100,00%
 62.928,91</t>
  </si>
  <si>
    <t xml:space="preserve"> 80,00%
 50.343,13</t>
  </si>
  <si>
    <t xml:space="preserve"> 20,00%
 12.585,78</t>
  </si>
  <si>
    <t xml:space="preserve"> 100,00%
 8.447,30</t>
  </si>
  <si>
    <t xml:space="preserve"> 100,00%
 1.796,95</t>
  </si>
  <si>
    <t xml:space="preserve"> 100,00%
 56.989,19</t>
  </si>
  <si>
    <t xml:space="preserve"> 80,00%
 45.591,35</t>
  </si>
  <si>
    <t xml:space="preserve"> 20,00%
 11.397,84</t>
  </si>
  <si>
    <t xml:space="preserve"> 100,00%
 88.949,09</t>
  </si>
  <si>
    <t xml:space="preserve"> 30,00%
 26.684,73</t>
  </si>
  <si>
    <t xml:space="preserve"> 40,00%
 35.579,64</t>
  </si>
  <si>
    <t xml:space="preserve"> 100,00%
 133.909,54</t>
  </si>
  <si>
    <t xml:space="preserve"> 30,00%
 40.172,86</t>
  </si>
  <si>
    <t xml:space="preserve"> 50,00%
 66.954,77</t>
  </si>
  <si>
    <t xml:space="preserve"> 20,00%
 26.781,91</t>
  </si>
  <si>
    <t xml:space="preserve"> 100,00%
 333.839,21</t>
  </si>
  <si>
    <t xml:space="preserve"> 30,00%
 100.151,76</t>
  </si>
  <si>
    <t xml:space="preserve"> 40,00%
 133.535,68</t>
  </si>
  <si>
    <t xml:space="preserve"> 100,00%
 44.640,80</t>
  </si>
  <si>
    <t xml:space="preserve"> 30,00%
 13.392,24</t>
  </si>
  <si>
    <t xml:space="preserve"> 40,00%
 17.856,32</t>
  </si>
  <si>
    <t xml:space="preserve"> 100,00%
 29.053,43</t>
  </si>
  <si>
    <t xml:space="preserve"> 40,00%
 11.621,37</t>
  </si>
  <si>
    <t xml:space="preserve"> 30,00%
 8.716,03</t>
  </si>
  <si>
    <t xml:space="preserve"> 100,00%
 173.422,03</t>
  </si>
  <si>
    <t xml:space="preserve"> 20,00%
 34.684,41</t>
  </si>
  <si>
    <t xml:space="preserve"> 30,00%
 52.026,61</t>
  </si>
  <si>
    <t xml:space="preserve"> 10,00%
 17.342,20</t>
  </si>
  <si>
    <t xml:space="preserve"> 100,00%
 5.651,46</t>
  </si>
  <si>
    <t xml:space="preserve"> 30,00%
 1.695,44</t>
  </si>
  <si>
    <t xml:space="preserve"> 20,00%
 1.130,29</t>
  </si>
  <si>
    <t xml:space="preserve"> 100,00%
 49.968,80</t>
  </si>
  <si>
    <t xml:space="preserve"> 100,00%
 3.068,12</t>
  </si>
  <si>
    <t xml:space="preserve"> 100,00%
 40.362,43</t>
  </si>
  <si>
    <t xml:space="preserve"> 40,00%
 16.144,97</t>
  </si>
  <si>
    <t xml:space="preserve"> 20,00%
 8.072,49</t>
  </si>
  <si>
    <t xml:space="preserve"> 100,00%
 44.150,68</t>
  </si>
  <si>
    <t xml:space="preserve"> 40,00%
 17.660,27</t>
  </si>
  <si>
    <t xml:space="preserve"> 30,00%
 13.245,20</t>
  </si>
  <si>
    <t xml:space="preserve"> 100,00%
 132.358,10</t>
  </si>
  <si>
    <t xml:space="preserve"> 20,00%
 26.471,62</t>
  </si>
  <si>
    <t xml:space="preserve"> 50,00%
 66.179,05</t>
  </si>
  <si>
    <t xml:space="preserve"> 30,00%
 39.707,43</t>
  </si>
  <si>
    <t xml:space="preserve"> 100,00%
 121.387,32</t>
  </si>
  <si>
    <t xml:space="preserve"> 30,00%
 36.416,20</t>
  </si>
  <si>
    <t xml:space="preserve"> 40,00%
 48.554,93</t>
  </si>
  <si>
    <t xml:space="preserve"> 100,00%
 44.220,70</t>
  </si>
  <si>
    <t xml:space="preserve"> 30,00%
 13.266,21</t>
  </si>
  <si>
    <t xml:space="preserve"> 70,00%
 30.954,49</t>
  </si>
  <si>
    <t xml:space="preserve"> 100,00%
 158.044,93</t>
  </si>
  <si>
    <t xml:space="preserve"> 40,00%
 63.217,97</t>
  </si>
  <si>
    <t xml:space="preserve"> 60,00%
 94.826,96</t>
  </si>
  <si>
    <t xml:space="preserve"> 100,00%
 135.655,12</t>
  </si>
  <si>
    <t xml:space="preserve"> 30,00%
 40.696,54</t>
  </si>
  <si>
    <t xml:space="preserve"> 50,00%
 67.827,56</t>
  </si>
  <si>
    <t xml:space="preserve"> 20,00%
 27.131,02</t>
  </si>
  <si>
    <t xml:space="preserve"> 100,00%
 8.066,24</t>
  </si>
  <si>
    <t xml:space="preserve"> 100,00%
 19.380,61</t>
  </si>
  <si>
    <t xml:space="preserve"> 100,00%
 247.008,55</t>
  </si>
  <si>
    <t xml:space="preserve"> 80,00%
 197.606,84</t>
  </si>
  <si>
    <t xml:space="preserve"> 20,00%
 49.401,71</t>
  </si>
  <si>
    <t xml:space="preserve"> 100,00%
 13.711,34</t>
  </si>
  <si>
    <t xml:space="preserve"> 100,00%
 14.376,06</t>
  </si>
  <si>
    <t xml:space="preserve"> 100,00%
 260.619,28</t>
  </si>
  <si>
    <t xml:space="preserve"> 2,15%
 5.599,68</t>
  </si>
  <si>
    <t xml:space="preserve"> 8,68%
 22.615,32</t>
  </si>
  <si>
    <t xml:space="preserve"> 7,64%
 19.920,84</t>
  </si>
  <si>
    <t xml:space="preserve"> 3,03%
 7.885,92</t>
  </si>
  <si>
    <t xml:space="preserve"> 11,52%
 30.024,51</t>
  </si>
  <si>
    <t xml:space="preserve"> 2,54%
 6.619,41</t>
  </si>
  <si>
    <t xml:space="preserve"> 3,81%
 9.929,11</t>
  </si>
  <si>
    <t xml:space="preserve"> 36,05%
 93.958,00</t>
  </si>
  <si>
    <t xml:space="preserve"> 24,03%
 62.638,67</t>
  </si>
  <si>
    <t xml:space="preserve"> 0,55%
 1.427,82</t>
  </si>
  <si>
    <t xml:space="preserve"> 100,00%
 2.376,49</t>
  </si>
  <si>
    <t xml:space="preserve"> 100,00%
 832,03</t>
  </si>
  <si>
    <t xml:space="preserve"> 100,00%
 3.415,94</t>
  </si>
  <si>
    <t xml:space="preserve"> 70,00%
 2.391,16</t>
  </si>
  <si>
    <t xml:space="preserve"> 30,00%
 1.024,78</t>
  </si>
  <si>
    <t xml:space="preserve"> 100,00%
 3.792,80</t>
  </si>
  <si>
    <t xml:space="preserve"> 100,00%
 17.797,74</t>
  </si>
  <si>
    <t xml:space="preserve"> 100,00%
 19.920,84</t>
  </si>
  <si>
    <t xml:space="preserve"> 100,00%
 11.265,60</t>
  </si>
  <si>
    <t xml:space="preserve"> 70,00%
 7.885,92</t>
  </si>
  <si>
    <t xml:space="preserve"> 30,00%
 3.379,68</t>
  </si>
  <si>
    <t xml:space="preserve"> 100,00%
 26.644,83</t>
  </si>
  <si>
    <t xml:space="preserve"> 100,00%
 16.548,52</t>
  </si>
  <si>
    <t xml:space="preserve"> 40,00%
 6.619,41</t>
  </si>
  <si>
    <t xml:space="preserve"> 60,00%
 9.929,11</t>
  </si>
  <si>
    <t xml:space="preserve"> 100,00%
 156.596,67</t>
  </si>
  <si>
    <t xml:space="preserve"> 60,00%
 93.958,00</t>
  </si>
  <si>
    <t xml:space="preserve"> 40,00%
 62.638,67</t>
  </si>
  <si>
    <t xml:space="preserve"> 100,00%
 1.427,82</t>
  </si>
  <si>
    <t xml:space="preserve"> 20,38</t>
  </si>
  <si>
    <t xml:space="preserve"> 279,73</t>
  </si>
  <si>
    <t xml:space="preserve"> 307.979,93</t>
  </si>
  <si>
    <t xml:space="preserve"> 847,13</t>
  </si>
  <si>
    <t xml:space="preserve"> 183.141,03</t>
  </si>
  <si>
    <t xml:space="preserve"> 65,32</t>
  </si>
  <si>
    <t xml:space="preserve"> 104.080,88</t>
  </si>
  <si>
    <t xml:space="preserve"> 75.539,59</t>
  </si>
  <si>
    <t xml:space="preserve"> 233,91</t>
  </si>
  <si>
    <t xml:space="preserve"> 52.662,49</t>
  </si>
  <si>
    <t xml:space="preserve"> 3.461,38</t>
  </si>
  <si>
    <t xml:space="preserve"> 51.920,70</t>
  </si>
  <si>
    <t xml:space="preserve"> 86,18</t>
  </si>
  <si>
    <t xml:space="preserve"> 51.195,22</t>
  </si>
  <si>
    <t xml:space="preserve"> 63,81</t>
  </si>
  <si>
    <t xml:space="preserve"> 44.326,25</t>
  </si>
  <si>
    <t xml:space="preserve"> 789,16</t>
  </si>
  <si>
    <t xml:space="preserve"> 43.332,77</t>
  </si>
  <si>
    <t xml:space="preserve"> 362,24</t>
  </si>
  <si>
    <t xml:space="preserve"> 43.222,47</t>
  </si>
  <si>
    <t xml:space="preserve"> 1,42</t>
  </si>
  <si>
    <t xml:space="preserve"> 183,59</t>
  </si>
  <si>
    <t xml:space="preserve"> 42.616,74</t>
  </si>
  <si>
    <t xml:space="preserve"> 218,92</t>
  </si>
  <si>
    <t xml:space="preserve"> 37.301,77</t>
  </si>
  <si>
    <t xml:space="preserve"> 27,11</t>
  </si>
  <si>
    <t xml:space="preserve"> 36.581,69</t>
  </si>
  <si>
    <t xml:space="preserve"> 1,20</t>
  </si>
  <si>
    <t xml:space="preserve"> 14,63</t>
  </si>
  <si>
    <t xml:space="preserve"> 32.446,12</t>
  </si>
  <si>
    <t xml:space="preserve"> 13,56</t>
  </si>
  <si>
    <t xml:space="preserve"> 30.073,09</t>
  </si>
  <si>
    <t xml:space="preserve"> 516,00</t>
  </si>
  <si>
    <t xml:space="preserve"> 29.412,00</t>
  </si>
  <si>
    <t xml:space="preserve"> 535,63</t>
  </si>
  <si>
    <t xml:space="preserve"> 28.795,46</t>
  </si>
  <si>
    <t xml:space="preserve"> 838,89</t>
  </si>
  <si>
    <t xml:space="preserve"> 28.731,98</t>
  </si>
  <si>
    <t xml:space="preserve"> 158,68</t>
  </si>
  <si>
    <t xml:space="preserve"> 28.375,15</t>
  </si>
  <si>
    <t xml:space="preserve"> 0,93</t>
  </si>
  <si>
    <t xml:space="preserve"> 42,10</t>
  </si>
  <si>
    <t xml:space="preserve"> 27.840,30</t>
  </si>
  <si>
    <t xml:space="preserve"> 186,35</t>
  </si>
  <si>
    <t xml:space="preserve"> 26.670,41</t>
  </si>
  <si>
    <t xml:space="preserve"> 84,70</t>
  </si>
  <si>
    <t xml:space="preserve"> 25.515,02</t>
  </si>
  <si>
    <t xml:space="preserve"> 74,56</t>
  </si>
  <si>
    <t xml:space="preserve"> 25.274,34</t>
  </si>
  <si>
    <t xml:space="preserve"> 0,83</t>
  </si>
  <si>
    <t xml:space="preserve"> 6.203,68</t>
  </si>
  <si>
    <t xml:space="preserve"> 24.814,72</t>
  </si>
  <si>
    <t xml:space="preserve"> 168,71</t>
  </si>
  <si>
    <t xml:space="preserve"> 23.150,38</t>
  </si>
  <si>
    <t xml:space="preserve"> 0,76</t>
  </si>
  <si>
    <t xml:space="preserve"> 559,14</t>
  </si>
  <si>
    <t xml:space="preserve"> 22.639,57</t>
  </si>
  <si>
    <t xml:space="preserve"> 30,61</t>
  </si>
  <si>
    <t xml:space="preserve"> 22.511,81</t>
  </si>
  <si>
    <t xml:space="preserve"> 1.041,8</t>
  </si>
  <si>
    <t xml:space="preserve"> 21,33</t>
  </si>
  <si>
    <t xml:space="preserve"> 22.221,59</t>
  </si>
  <si>
    <t xml:space="preserve"> 0,73</t>
  </si>
  <si>
    <t xml:space="preserve"> 103,64</t>
  </si>
  <si>
    <t xml:space="preserve"> 21.684,59</t>
  </si>
  <si>
    <t xml:space="preserve"> 0,71</t>
  </si>
  <si>
    <t xml:space="preserve"> 170,73</t>
  </si>
  <si>
    <t xml:space="preserve"> 21.213,20</t>
  </si>
  <si>
    <t xml:space="preserve"> 19,31</t>
  </si>
  <si>
    <t xml:space="preserve"> 20.944,78</t>
  </si>
  <si>
    <t xml:space="preserve"> 48,62</t>
  </si>
  <si>
    <t xml:space="preserve"> 17.782,27</t>
  </si>
  <si>
    <t xml:space="preserve"> 17.001,80</t>
  </si>
  <si>
    <t xml:space="preserve"> 333,79</t>
  </si>
  <si>
    <t xml:space="preserve"> 16.479,21</t>
  </si>
  <si>
    <t xml:space="preserve"> 19,20</t>
  </si>
  <si>
    <t xml:space="preserve"> 16.466,30</t>
  </si>
  <si>
    <t xml:space="preserve"> 382,51</t>
  </si>
  <si>
    <t xml:space="preserve"> 16.394,37</t>
  </si>
  <si>
    <t xml:space="preserve"> 26,94</t>
  </si>
  <si>
    <t xml:space="preserve"> 15.590,98</t>
  </si>
  <si>
    <t xml:space="preserve"> 0,51</t>
  </si>
  <si>
    <t xml:space="preserve"> 34,36</t>
  </si>
  <si>
    <t xml:space="preserve"> 14.810,53</t>
  </si>
  <si>
    <t xml:space="preserve"> 2.897,47</t>
  </si>
  <si>
    <t xml:space="preserve"> 14.487,35</t>
  </si>
  <si>
    <t xml:space="preserve"> 22,79</t>
  </si>
  <si>
    <t xml:space="preserve"> 14.022,68</t>
  </si>
  <si>
    <t xml:space="preserve"> 462,58</t>
  </si>
  <si>
    <t xml:space="preserve"> 13.891,27</t>
  </si>
  <si>
    <t xml:space="preserve"> 13.648,91</t>
  </si>
  <si>
    <t xml:space="preserve"> 508,71</t>
  </si>
  <si>
    <t xml:space="preserve"> 13.429,94</t>
  </si>
  <si>
    <t xml:space="preserve"> 0,44</t>
  </si>
  <si>
    <t xml:space="preserve"> 4,50</t>
  </si>
  <si>
    <t xml:space="preserve"> 12.900,15</t>
  </si>
  <si>
    <t xml:space="preserve"> 0,42</t>
  </si>
  <si>
    <t xml:space="preserve"> 999,74</t>
  </si>
  <si>
    <t xml:space="preserve"> 11.996,88</t>
  </si>
  <si>
    <t xml:space="preserve"> 975,28</t>
  </si>
  <si>
    <t xml:space="preserve"> 11.703,36</t>
  </si>
  <si>
    <t xml:space="preserve"> 78,22</t>
  </si>
  <si>
    <t xml:space="preserve"> 11.340,33</t>
  </si>
  <si>
    <t xml:space="preserve"> 11.225,55</t>
  </si>
  <si>
    <t xml:space="preserve"> 13,02</t>
  </si>
  <si>
    <t xml:space="preserve"> 11.166,21</t>
  </si>
  <si>
    <t xml:space="preserve"> 414,58</t>
  </si>
  <si>
    <t xml:space="preserve"> 11.106,59</t>
  </si>
  <si>
    <t xml:space="preserve"> 143,90</t>
  </si>
  <si>
    <t xml:space="preserve"> 10.660,11</t>
  </si>
  <si>
    <t xml:space="preserve"> 68,88</t>
  </si>
  <si>
    <t xml:space="preserve"> 10.538,64</t>
  </si>
  <si>
    <t xml:space="preserve"> 10.320,99</t>
  </si>
  <si>
    <t xml:space="preserve"> 36,71</t>
  </si>
  <si>
    <t xml:space="preserve"> 9.615,45</t>
  </si>
  <si>
    <t xml:space="preserve"> 16,97</t>
  </si>
  <si>
    <t xml:space="preserve"> 8.965,59</t>
  </si>
  <si>
    <t xml:space="preserve"> 175,78</t>
  </si>
  <si>
    <t xml:space="preserve"> 8.759,11</t>
  </si>
  <si>
    <t xml:space="preserve"> 160,99</t>
  </si>
  <si>
    <t xml:space="preserve"> 8.532,47</t>
  </si>
  <si>
    <t xml:space="preserve"> 53,88</t>
  </si>
  <si>
    <t xml:space="preserve"> 8.447,30</t>
  </si>
  <si>
    <t xml:space="preserve"> 316,48</t>
  </si>
  <si>
    <t xml:space="preserve"> 8.228,48</t>
  </si>
  <si>
    <t xml:space="preserve"> 587,03</t>
  </si>
  <si>
    <t xml:space="preserve"> 8.218,42</t>
  </si>
  <si>
    <t xml:space="preserve"> 36,45</t>
  </si>
  <si>
    <t xml:space="preserve"> 8.189,22</t>
  </si>
  <si>
    <t xml:space="preserve"> 8.126,09</t>
  </si>
  <si>
    <t xml:space="preserve"> 253,48</t>
  </si>
  <si>
    <t xml:space="preserve"> 7.604,40</t>
  </si>
  <si>
    <t xml:space="preserve"> 145,97</t>
  </si>
  <si>
    <t xml:space="preserve"> 7.590,44</t>
  </si>
  <si>
    <t xml:space="preserve"> 6,72</t>
  </si>
  <si>
    <t xml:space="preserve"> 7.579,55</t>
  </si>
  <si>
    <t xml:space="preserve"> 7.503,84</t>
  </si>
  <si>
    <t xml:space="preserve"> 211,58</t>
  </si>
  <si>
    <t xml:space="preserve"> 7.295,27</t>
  </si>
  <si>
    <t xml:space="preserve"> 80,23</t>
  </si>
  <si>
    <t xml:space="preserve"> 7.067,46</t>
  </si>
  <si>
    <t xml:space="preserve"> 1.758,57</t>
  </si>
  <si>
    <t xml:space="preserve"> 7.034,28</t>
  </si>
  <si>
    <t xml:space="preserve"> 919,49</t>
  </si>
  <si>
    <t xml:space="preserve"> 6.620,32</t>
  </si>
  <si>
    <t xml:space="preserve"> 68,75</t>
  </si>
  <si>
    <t xml:space="preserve"> 6.494,12</t>
  </si>
  <si>
    <t xml:space="preserve"> 3,98</t>
  </si>
  <si>
    <t xml:space="preserve"> 6.341,73</t>
  </si>
  <si>
    <t xml:space="preserve"> 525,06</t>
  </si>
  <si>
    <t xml:space="preserve"> 6.305,97</t>
  </si>
  <si>
    <t xml:space="preserve"> 136,29</t>
  </si>
  <si>
    <t xml:space="preserve"> 6.259,79</t>
  </si>
  <si>
    <t xml:space="preserve"> 500,02</t>
  </si>
  <si>
    <t xml:space="preserve"> 6.180,24</t>
  </si>
  <si>
    <t xml:space="preserve"> 20,60</t>
  </si>
  <si>
    <t xml:space="preserve"> 5.669,94</t>
  </si>
  <si>
    <t xml:space="preserve"> 25,88</t>
  </si>
  <si>
    <t xml:space="preserve"> 5.615,96</t>
  </si>
  <si>
    <t xml:space="preserve"> 75,93</t>
  </si>
  <si>
    <t xml:space="preserve"> 5.302,95</t>
  </si>
  <si>
    <t xml:space="preserve"> 56,34</t>
  </si>
  <si>
    <t xml:space="preserve"> 5.164,68</t>
  </si>
  <si>
    <t xml:space="preserve"> 315,63</t>
  </si>
  <si>
    <t xml:space="preserve"> 5.050,08</t>
  </si>
  <si>
    <t xml:space="preserve"> 87,69</t>
  </si>
  <si>
    <t xml:space="preserve"> 5.013,23</t>
  </si>
  <si>
    <t xml:space="preserve"> 686,43</t>
  </si>
  <si>
    <t xml:space="preserve"> 4.935,43</t>
  </si>
  <si>
    <t xml:space="preserve"> 25,98</t>
  </si>
  <si>
    <t xml:space="preserve"> 4.934,90</t>
  </si>
  <si>
    <t xml:space="preserve"> 7,38</t>
  </si>
  <si>
    <t xml:space="preserve"> 4.924,30</t>
  </si>
  <si>
    <t xml:space="preserve"> 605,16</t>
  </si>
  <si>
    <t xml:space="preserve"> 4.841,28</t>
  </si>
  <si>
    <t xml:space="preserve"> 15,94</t>
  </si>
  <si>
    <t xml:space="preserve"> 4.829,82</t>
  </si>
  <si>
    <t xml:space="preserve"> 4.714,50</t>
  </si>
  <si>
    <t xml:space="preserve"> 4.679,32</t>
  </si>
  <si>
    <t xml:space="preserve"> 137,82</t>
  </si>
  <si>
    <t xml:space="preserve"> 4.575,62</t>
  </si>
  <si>
    <t xml:space="preserve"> 4.562,23</t>
  </si>
  <si>
    <t xml:space="preserve"> 64,79</t>
  </si>
  <si>
    <t xml:space="preserve"> 4.534,00</t>
  </si>
  <si>
    <t xml:space="preserve"> 82,48</t>
  </si>
  <si>
    <t xml:space="preserve"> 4.371,44</t>
  </si>
  <si>
    <t xml:space="preserve"> 172,02</t>
  </si>
  <si>
    <t xml:space="preserve"> 4.300,50</t>
  </si>
  <si>
    <t xml:space="preserve"> 51,28</t>
  </si>
  <si>
    <t xml:space="preserve"> 4.256,24</t>
  </si>
  <si>
    <t xml:space="preserve"> 3,05</t>
  </si>
  <si>
    <t xml:space="preserve"> 4.219,73</t>
  </si>
  <si>
    <t xml:space="preserve"> 646,00</t>
  </si>
  <si>
    <t xml:space="preserve"> 4.043,96</t>
  </si>
  <si>
    <t xml:space="preserve"> 73,91</t>
  </si>
  <si>
    <t xml:space="preserve"> 3.763,49</t>
  </si>
  <si>
    <t xml:space="preserve"> 48,30</t>
  </si>
  <si>
    <t xml:space="preserve"> 3.729,24</t>
  </si>
  <si>
    <t xml:space="preserve"> 226,84</t>
  </si>
  <si>
    <t xml:space="preserve"> 3.629,44</t>
  </si>
  <si>
    <t xml:space="preserve"> 29,02</t>
  </si>
  <si>
    <t xml:space="preserve"> 3.570,62</t>
  </si>
  <si>
    <t xml:space="preserve"> 147,42</t>
  </si>
  <si>
    <t xml:space="preserve"> 3.538,08</t>
  </si>
  <si>
    <t xml:space="preserve"> 588,31</t>
  </si>
  <si>
    <t xml:space="preserve"> 3.529,86</t>
  </si>
  <si>
    <t xml:space="preserve"> 3,12</t>
  </si>
  <si>
    <t xml:space="preserve"> 3.519,07</t>
  </si>
  <si>
    <t xml:space="preserve"> 3.347,12</t>
  </si>
  <si>
    <t xml:space="preserve"> 417,71</t>
  </si>
  <si>
    <t xml:space="preserve"> 3.341,68</t>
  </si>
  <si>
    <t xml:space="preserve"> 20,19</t>
  </si>
  <si>
    <t xml:space="preserve"> 3.208,59</t>
  </si>
  <si>
    <t xml:space="preserve"> 140,31</t>
  </si>
  <si>
    <t xml:space="preserve"> 3.086,82</t>
  </si>
  <si>
    <t xml:space="preserve"> 770,82</t>
  </si>
  <si>
    <t xml:space="preserve"> 3.083,28</t>
  </si>
  <si>
    <t xml:space="preserve"> 2.838,77</t>
  </si>
  <si>
    <t xml:space="preserve"> 706,14</t>
  </si>
  <si>
    <t xml:space="preserve"> 2.824,56</t>
  </si>
  <si>
    <t xml:space="preserve"> 696,05</t>
  </si>
  <si>
    <t xml:space="preserve"> 2.784,20</t>
  </si>
  <si>
    <t xml:space="preserve"> 2.834,33</t>
  </si>
  <si>
    <t xml:space="preserve"> 2.777,64</t>
  </si>
  <si>
    <t xml:space="preserve"> 83,02</t>
  </si>
  <si>
    <t xml:space="preserve"> 2.739,66</t>
  </si>
  <si>
    <t xml:space="preserve"> 243,52</t>
  </si>
  <si>
    <t xml:space="preserve"> 2.712,81</t>
  </si>
  <si>
    <t xml:space="preserve"> 31,08</t>
  </si>
  <si>
    <t xml:space="preserve"> 2.691,21</t>
  </si>
  <si>
    <t xml:space="preserve"> 6,04</t>
  </si>
  <si>
    <t xml:space="preserve"> 2.679,70</t>
  </si>
  <si>
    <t xml:space="preserve"> 197,93</t>
  </si>
  <si>
    <t xml:space="preserve"> 2.573,09</t>
  </si>
  <si>
    <t xml:space="preserve"> 11,74</t>
  </si>
  <si>
    <t xml:space="preserve"> 2.571,06</t>
  </si>
  <si>
    <t xml:space="preserve"> 95,47</t>
  </si>
  <si>
    <t xml:space="preserve"> 2.482,22</t>
  </si>
  <si>
    <t xml:space="preserve"> 266,58</t>
  </si>
  <si>
    <t xml:space="preserve"> 2.399,22</t>
  </si>
  <si>
    <t xml:space="preserve"> 88,20</t>
  </si>
  <si>
    <t xml:space="preserve"> 2.381,40</t>
  </si>
  <si>
    <t xml:space="preserve"> 191,80</t>
  </si>
  <si>
    <t xml:space="preserve"> 2.303,51</t>
  </si>
  <si>
    <t xml:space="preserve"> 2.208,53</t>
  </si>
  <si>
    <t xml:space="preserve"> 42,98</t>
  </si>
  <si>
    <t xml:space="preserve"> 2.182,09</t>
  </si>
  <si>
    <t xml:space="preserve"> 419,43</t>
  </si>
  <si>
    <t xml:space="preserve"> 2.097,15</t>
  </si>
  <si>
    <t xml:space="preserve"> 112,16</t>
  </si>
  <si>
    <t xml:space="preserve"> 2.018,88</t>
  </si>
  <si>
    <t xml:space="preserve"> 73,07</t>
  </si>
  <si>
    <t xml:space="preserve"> 2.003,57</t>
  </si>
  <si>
    <t xml:space="preserve"> 10,96</t>
  </si>
  <si>
    <t xml:space="preserve"> 2.000,63</t>
  </si>
  <si>
    <t xml:space="preserve"> 539,80</t>
  </si>
  <si>
    <t xml:space="preserve"> 1.905,49</t>
  </si>
  <si>
    <t xml:space="preserve"> 225,57</t>
  </si>
  <si>
    <t xml:space="preserve"> 1.876,74</t>
  </si>
  <si>
    <t xml:space="preserve"> 24,09</t>
  </si>
  <si>
    <t xml:space="preserve"> 1.830,84</t>
  </si>
  <si>
    <t xml:space="preserve"> 287,04</t>
  </si>
  <si>
    <t xml:space="preserve"> 1.828,44</t>
  </si>
  <si>
    <t xml:space="preserve"> 1.779,58</t>
  </si>
  <si>
    <t xml:space="preserve"> 14,95</t>
  </si>
  <si>
    <t xml:space="preserve"> 1.769,33</t>
  </si>
  <si>
    <t xml:space="preserve"> 387,86</t>
  </si>
  <si>
    <t xml:space="preserve"> 1.745,37</t>
  </si>
  <si>
    <t xml:space="preserve"> 202,26</t>
  </si>
  <si>
    <t xml:space="preserve"> 1.735,39</t>
  </si>
  <si>
    <t xml:space="preserve"> 2,76</t>
  </si>
  <si>
    <t xml:space="preserve"> 1.698,22</t>
  </si>
  <si>
    <t xml:space="preserve"> 6,30</t>
  </si>
  <si>
    <t xml:space="preserve"> 1.650,15</t>
  </si>
  <si>
    <t xml:space="preserve"> 137,19</t>
  </si>
  <si>
    <t xml:space="preserve"> 1.646,28</t>
  </si>
  <si>
    <t xml:space="preserve"> 1.614,64</t>
  </si>
  <si>
    <t xml:space="preserve"> 17,94</t>
  </si>
  <si>
    <t xml:space="preserve"> 1.567,95</t>
  </si>
  <si>
    <t xml:space="preserve"> 44,22</t>
  </si>
  <si>
    <t xml:space="preserve"> 1.556,98</t>
  </si>
  <si>
    <t xml:space="preserve"> 97,51</t>
  </si>
  <si>
    <t xml:space="preserve"> 1.516,28</t>
  </si>
  <si>
    <t xml:space="preserve"> 236,08</t>
  </si>
  <si>
    <t xml:space="preserve"> 1.416,48</t>
  </si>
  <si>
    <t xml:space="preserve"> 10,65</t>
  </si>
  <si>
    <t xml:space="preserve"> 1.400,47</t>
  </si>
  <si>
    <t xml:space="preserve"> 1.372,57</t>
  </si>
  <si>
    <t xml:space="preserve"> 122,92</t>
  </si>
  <si>
    <t xml:space="preserve"> 1.352,12</t>
  </si>
  <si>
    <t xml:space="preserve"> 1.348,62</t>
  </si>
  <si>
    <t xml:space="preserve"> 70,37</t>
  </si>
  <si>
    <t xml:space="preserve"> 1.337,03</t>
  </si>
  <si>
    <t xml:space="preserve"> 1.237,31</t>
  </si>
  <si>
    <t xml:space="preserve"> 1.211,18</t>
  </si>
  <si>
    <t xml:space="preserve"> 148,31</t>
  </si>
  <si>
    <t xml:space="preserve"> 1.186,48</t>
  </si>
  <si>
    <t xml:space="preserve"> 1,76</t>
  </si>
  <si>
    <t xml:space="preserve"> 1.160,73</t>
  </si>
  <si>
    <t xml:space="preserve"> 284,25</t>
  </si>
  <si>
    <t xml:space="preserve"> 1.137,00</t>
  </si>
  <si>
    <t xml:space="preserve"> 369,25</t>
  </si>
  <si>
    <t xml:space="preserve"> 1.107,75</t>
  </si>
  <si>
    <t xml:space="preserve"> 1,66</t>
  </si>
  <si>
    <t xml:space="preserve"> 1.094,78</t>
  </si>
  <si>
    <t xml:space="preserve"> 39,26</t>
  </si>
  <si>
    <t xml:space="preserve"> 1.089,07</t>
  </si>
  <si>
    <t xml:space="preserve"> 1,62</t>
  </si>
  <si>
    <t xml:space="preserve"> 1.068,40</t>
  </si>
  <si>
    <t xml:space="preserve"> 256,96</t>
  </si>
  <si>
    <t xml:space="preserve"> 1.027,84</t>
  </si>
  <si>
    <t xml:space="preserve"> 512,64</t>
  </si>
  <si>
    <t xml:space="preserve"> 1.025,28</t>
  </si>
  <si>
    <t xml:space="preserve"> 82,32</t>
  </si>
  <si>
    <t xml:space="preserve"> 19,27</t>
  </si>
  <si>
    <t xml:space="preserve"> 982,57</t>
  </si>
  <si>
    <t xml:space="preserve"> 31,74</t>
  </si>
  <si>
    <t xml:space="preserve"> 933,15</t>
  </si>
  <si>
    <t xml:space="preserve"> 19,06</t>
  </si>
  <si>
    <t xml:space="preserve"> 907,25</t>
  </si>
  <si>
    <t xml:space="preserve"> 295,42</t>
  </si>
  <si>
    <t xml:space="preserve"> 886,26</t>
  </si>
  <si>
    <t xml:space="preserve"> 73,26</t>
  </si>
  <si>
    <t xml:space="preserve"> 879,12</t>
  </si>
  <si>
    <t xml:space="preserve"> 1,33</t>
  </si>
  <si>
    <t xml:space="preserve"> 877,14</t>
  </si>
  <si>
    <t xml:space="preserve"> 867,51</t>
  </si>
  <si>
    <t xml:space="preserve"> 121,35</t>
  </si>
  <si>
    <t xml:space="preserve"> 849,45</t>
  </si>
  <si>
    <t xml:space="preserve"> 848,62</t>
  </si>
  <si>
    <t xml:space="preserve"> 62,66</t>
  </si>
  <si>
    <t xml:space="preserve"> 832,75</t>
  </si>
  <si>
    <t xml:space="preserve"> 827,67</t>
  </si>
  <si>
    <t xml:space="preserve"> 181,29</t>
  </si>
  <si>
    <t xml:space="preserve"> 817,61</t>
  </si>
  <si>
    <t xml:space="preserve"> 50,71</t>
  </si>
  <si>
    <t xml:space="preserve"> 811,36</t>
  </si>
  <si>
    <t xml:space="preserve"> 11,38</t>
  </si>
  <si>
    <t xml:space="preserve"> 785,22</t>
  </si>
  <si>
    <t xml:space="preserve"> 46,57</t>
  </si>
  <si>
    <t xml:space="preserve"> 745,12</t>
  </si>
  <si>
    <t xml:space="preserve"> 52,64</t>
  </si>
  <si>
    <t xml:space="preserve"> 736,96</t>
  </si>
  <si>
    <t xml:space="preserve"> 119,96</t>
  </si>
  <si>
    <t xml:space="preserve"> 719,76</t>
  </si>
  <si>
    <t xml:space="preserve"> 143,31</t>
  </si>
  <si>
    <t xml:space="preserve"> 716,55</t>
  </si>
  <si>
    <t xml:space="preserve"> 694,04</t>
  </si>
  <si>
    <t xml:space="preserve"> 684,72</t>
  </si>
  <si>
    <t xml:space="preserve"> 35,77</t>
  </si>
  <si>
    <t xml:space="preserve"> 679,63</t>
  </si>
  <si>
    <t xml:space="preserve"> 645,53</t>
  </si>
  <si>
    <t xml:space="preserve"> 22,52</t>
  </si>
  <si>
    <t xml:space="preserve"> 630,56</t>
  </si>
  <si>
    <t xml:space="preserve"> 102,61</t>
  </si>
  <si>
    <t xml:space="preserve"> 615,66</t>
  </si>
  <si>
    <t xml:space="preserve"> 74,32</t>
  </si>
  <si>
    <t xml:space="preserve"> 594,56</t>
  </si>
  <si>
    <t xml:space="preserve"> 9,62</t>
  </si>
  <si>
    <t xml:space="preserve"> 593,55</t>
  </si>
  <si>
    <t xml:space="preserve"> 543,11</t>
  </si>
  <si>
    <t xml:space="preserve"> 581,12</t>
  </si>
  <si>
    <t xml:space="preserve"> 81,96</t>
  </si>
  <si>
    <t xml:space="preserve"> 573,72</t>
  </si>
  <si>
    <t xml:space="preserve"> 7,90</t>
  </si>
  <si>
    <t xml:space="preserve"> 567,22</t>
  </si>
  <si>
    <t xml:space="preserve"> 69,12</t>
  </si>
  <si>
    <t xml:space="preserve"> 552,96</t>
  </si>
  <si>
    <t xml:space="preserve"> 533,91</t>
  </si>
  <si>
    <t xml:space="preserve"> 65,60</t>
  </si>
  <si>
    <t xml:space="preserve"> 524,80</t>
  </si>
  <si>
    <t xml:space="preserve"> 15,99</t>
  </si>
  <si>
    <t xml:space="preserve"> 519,67</t>
  </si>
  <si>
    <t xml:space="preserve"> 26,96</t>
  </si>
  <si>
    <t xml:space="preserve"> 512,24</t>
  </si>
  <si>
    <t xml:space="preserve"> 10,44</t>
  </si>
  <si>
    <t xml:space="preserve"> 511,56</t>
  </si>
  <si>
    <t xml:space="preserve"> 100,96</t>
  </si>
  <si>
    <t xml:space="preserve"> 504,80</t>
  </si>
  <si>
    <t xml:space="preserve"> 500,96</t>
  </si>
  <si>
    <t xml:space="preserve"> 44,29</t>
  </si>
  <si>
    <t xml:space="preserve"> 498,70</t>
  </si>
  <si>
    <t xml:space="preserve"> 31,14</t>
  </si>
  <si>
    <t xml:space="preserve"> 498,24</t>
  </si>
  <si>
    <t xml:space="preserve"> 394,90</t>
  </si>
  <si>
    <t xml:space="preserve"> 489,67</t>
  </si>
  <si>
    <t xml:space="preserve"> 121,68</t>
  </si>
  <si>
    <t xml:space="preserve"> 486,72</t>
  </si>
  <si>
    <t xml:space="preserve"> 67,43</t>
  </si>
  <si>
    <t xml:space="preserve"> 472,01</t>
  </si>
  <si>
    <t xml:space="preserve"> 41,90</t>
  </si>
  <si>
    <t xml:space="preserve"> 460,90</t>
  </si>
  <si>
    <t xml:space="preserve"> 92,12</t>
  </si>
  <si>
    <t xml:space="preserve"> 460,60</t>
  </si>
  <si>
    <t xml:space="preserve"> 14,07</t>
  </si>
  <si>
    <t xml:space="preserve"> 436,17</t>
  </si>
  <si>
    <t xml:space="preserve"> 26,43</t>
  </si>
  <si>
    <t xml:space="preserve"> 422,88</t>
  </si>
  <si>
    <t xml:space="preserve"> 41,80</t>
  </si>
  <si>
    <t xml:space="preserve"> 418,00</t>
  </si>
  <si>
    <t xml:space="preserve"> 21,46</t>
  </si>
  <si>
    <t xml:space="preserve"> 407,74</t>
  </si>
  <si>
    <t xml:space="preserve"> 399,26</t>
  </si>
  <si>
    <t xml:space="preserve"> 191,89</t>
  </si>
  <si>
    <t xml:space="preserve"> 383,78</t>
  </si>
  <si>
    <t xml:space="preserve"> 371,69</t>
  </si>
  <si>
    <t xml:space="preserve"> 41,42</t>
  </si>
  <si>
    <t xml:space="preserve"> 362,83</t>
  </si>
  <si>
    <t xml:space="preserve"> 78,64</t>
  </si>
  <si>
    <t xml:space="preserve"> 360,17</t>
  </si>
  <si>
    <t xml:space="preserve"> 39,70</t>
  </si>
  <si>
    <t xml:space="preserve"> 357,30</t>
  </si>
  <si>
    <t xml:space="preserve"> 43,11</t>
  </si>
  <si>
    <t xml:space="preserve"> 344,88</t>
  </si>
  <si>
    <t xml:space="preserve"> 84,52</t>
  </si>
  <si>
    <t xml:space="preserve"> 338,08</t>
  </si>
  <si>
    <t xml:space="preserve"> 337,44</t>
  </si>
  <si>
    <t xml:space="preserve"> 8,37</t>
  </si>
  <si>
    <t xml:space="preserve"> 326,43</t>
  </si>
  <si>
    <t xml:space="preserve"> 21,97</t>
  </si>
  <si>
    <t xml:space="preserve"> 307,58</t>
  </si>
  <si>
    <t xml:space="preserve"> 15,30</t>
  </si>
  <si>
    <t xml:space="preserve"> 306,00</t>
  </si>
  <si>
    <t xml:space="preserve"> 75,60</t>
  </si>
  <si>
    <t xml:space="preserve"> 302,40</t>
  </si>
  <si>
    <t xml:space="preserve"> 293,31</t>
  </si>
  <si>
    <t xml:space="preserve"> 284,96</t>
  </si>
  <si>
    <t xml:space="preserve"> 23,47</t>
  </si>
  <si>
    <t xml:space="preserve"> 281,64</t>
  </si>
  <si>
    <t xml:space="preserve"> 11,05</t>
  </si>
  <si>
    <t xml:space="preserve"> 276,25</t>
  </si>
  <si>
    <t xml:space="preserve"> 89,18</t>
  </si>
  <si>
    <t xml:space="preserve"> 267,54</t>
  </si>
  <si>
    <t xml:space="preserve"> 10,30</t>
  </si>
  <si>
    <t xml:space="preserve"> 247,20</t>
  </si>
  <si>
    <t xml:space="preserve"> 9,80</t>
  </si>
  <si>
    <t xml:space="preserve"> 245,00</t>
  </si>
  <si>
    <t xml:space="preserve"> 16,11</t>
  </si>
  <si>
    <t xml:space="preserve"> 241,65</t>
  </si>
  <si>
    <t xml:space="preserve"> 11,70</t>
  </si>
  <si>
    <t xml:space="preserve"> 234,00</t>
  </si>
  <si>
    <t xml:space="preserve"> 7,65</t>
  </si>
  <si>
    <t xml:space="preserve"> 229,50</t>
  </si>
  <si>
    <t xml:space="preserve"> 54,08</t>
  </si>
  <si>
    <t xml:space="preserve"> 216,32</t>
  </si>
  <si>
    <t xml:space="preserve"> 208,04</t>
  </si>
  <si>
    <t xml:space="preserve"> 202,68</t>
  </si>
  <si>
    <t xml:space="preserve"> 67,47</t>
  </si>
  <si>
    <t xml:space="preserve"> 202,41</t>
  </si>
  <si>
    <t xml:space="preserve"> 33,63</t>
  </si>
  <si>
    <t xml:space="preserve"> 201,78</t>
  </si>
  <si>
    <t xml:space="preserve"> 198,21</t>
  </si>
  <si>
    <t xml:space="preserve"> 49,30</t>
  </si>
  <si>
    <t xml:space="preserve"> 197,20</t>
  </si>
  <si>
    <t xml:space="preserve"> 197,03</t>
  </si>
  <si>
    <t xml:space="preserve"> 16,17</t>
  </si>
  <si>
    <t xml:space="preserve"> 194,04</t>
  </si>
  <si>
    <t xml:space="preserve"> 9,14</t>
  </si>
  <si>
    <t xml:space="preserve"> 191,94</t>
  </si>
  <si>
    <t xml:space="preserve"> 15,72</t>
  </si>
  <si>
    <t xml:space="preserve"> 188,64</t>
  </si>
  <si>
    <t xml:space="preserve"> 18,73</t>
  </si>
  <si>
    <t xml:space="preserve"> 187,30</t>
  </si>
  <si>
    <t xml:space="preserve"> 44,77</t>
  </si>
  <si>
    <t xml:space="preserve"> 179,08</t>
  </si>
  <si>
    <t xml:space="preserve"> 16,16</t>
  </si>
  <si>
    <t xml:space="preserve"> 178,72</t>
  </si>
  <si>
    <t xml:space="preserve"> 176,14</t>
  </si>
  <si>
    <t xml:space="preserve"> 175,77</t>
  </si>
  <si>
    <t xml:space="preserve"> 172,44</t>
  </si>
  <si>
    <t xml:space="preserve"> 57,37</t>
  </si>
  <si>
    <t xml:space="preserve"> 172,11</t>
  </si>
  <si>
    <t xml:space="preserve"> 21,25</t>
  </si>
  <si>
    <t xml:space="preserve"> 170,00</t>
  </si>
  <si>
    <t xml:space="preserve"> 1,78</t>
  </si>
  <si>
    <t xml:space="preserve"> 168,13</t>
  </si>
  <si>
    <t xml:space="preserve"> 161,61</t>
  </si>
  <si>
    <t xml:space="preserve"> 161,08</t>
  </si>
  <si>
    <t xml:space="preserve"> 155,70</t>
  </si>
  <si>
    <t xml:space="preserve"> 25,78</t>
  </si>
  <si>
    <t xml:space="preserve"> 154,68</t>
  </si>
  <si>
    <t xml:space="preserve"> 30,55</t>
  </si>
  <si>
    <t xml:space="preserve"> 152,75</t>
  </si>
  <si>
    <t xml:space="preserve"> 22,04</t>
  </si>
  <si>
    <t xml:space="preserve"> 151,19</t>
  </si>
  <si>
    <t xml:space="preserve"> 69,73</t>
  </si>
  <si>
    <t xml:space="preserve"> 139,46</t>
  </si>
  <si>
    <t xml:space="preserve"> 138,02</t>
  </si>
  <si>
    <t xml:space="preserve"> 33,82</t>
  </si>
  <si>
    <t xml:space="preserve"> 135,28</t>
  </si>
  <si>
    <t xml:space="preserve"> 32,53</t>
  </si>
  <si>
    <t xml:space="preserve"> 130,12</t>
  </si>
  <si>
    <t xml:space="preserve"> 128,51</t>
  </si>
  <si>
    <t xml:space="preserve"> 2,93</t>
  </si>
  <si>
    <t xml:space="preserve"> 126,72</t>
  </si>
  <si>
    <t xml:space="preserve"> 41,72</t>
  </si>
  <si>
    <t xml:space="preserve"> 125,16</t>
  </si>
  <si>
    <t xml:space="preserve"> 6,49</t>
  </si>
  <si>
    <t xml:space="preserve"> 123,31</t>
  </si>
  <si>
    <t xml:space="preserve"> 122,40</t>
  </si>
  <si>
    <t xml:space="preserve"> 122,26</t>
  </si>
  <si>
    <t xml:space="preserve"> 39,86</t>
  </si>
  <si>
    <t xml:space="preserve"> 119,58</t>
  </si>
  <si>
    <t xml:space="preserve"> 19,53</t>
  </si>
  <si>
    <t xml:space="preserve"> 117,18</t>
  </si>
  <si>
    <t xml:space="preserve"> 117,05</t>
  </si>
  <si>
    <t xml:space="preserve"> 57,39</t>
  </si>
  <si>
    <t xml:space="preserve"> 114,78</t>
  </si>
  <si>
    <t xml:space="preserve"> 37,14</t>
  </si>
  <si>
    <t xml:space="preserve"> 111,42</t>
  </si>
  <si>
    <t xml:space="preserve"> 109,76</t>
  </si>
  <si>
    <t xml:space="preserve"> 5,46</t>
  </si>
  <si>
    <t xml:space="preserve"> 109,20</t>
  </si>
  <si>
    <t xml:space="preserve"> 26,98</t>
  </si>
  <si>
    <t xml:space="preserve"> 107,92</t>
  </si>
  <si>
    <t xml:space="preserve"> 107,30</t>
  </si>
  <si>
    <t xml:space="preserve"> 25,64</t>
  </si>
  <si>
    <t xml:space="preserve"> 102,56</t>
  </si>
  <si>
    <t xml:space="preserve"> 32,67</t>
  </si>
  <si>
    <t xml:space="preserve"> 11,92</t>
  </si>
  <si>
    <t xml:space="preserve"> 95,36</t>
  </si>
  <si>
    <t xml:space="preserve"> 11,13</t>
  </si>
  <si>
    <t xml:space="preserve"> 89,04</t>
  </si>
  <si>
    <t xml:space="preserve"> 43,79</t>
  </si>
  <si>
    <t xml:space="preserve"> 87,58</t>
  </si>
  <si>
    <t xml:space="preserve"> 20,89</t>
  </si>
  <si>
    <t xml:space="preserve"> 27,64</t>
  </si>
  <si>
    <t xml:space="preserve"> 82,92</t>
  </si>
  <si>
    <t xml:space="preserve"> 7,26</t>
  </si>
  <si>
    <t xml:space="preserve"> 79,86</t>
  </si>
  <si>
    <t xml:space="preserve"> 25,07</t>
  </si>
  <si>
    <t xml:space="preserve"> 75,21</t>
  </si>
  <si>
    <t xml:space="preserve"> 14,34</t>
  </si>
  <si>
    <t xml:space="preserve"> 71,70</t>
  </si>
  <si>
    <t xml:space="preserve"> 11,84</t>
  </si>
  <si>
    <t xml:space="preserve"> 71,04</t>
  </si>
  <si>
    <t xml:space="preserve"> 67,03</t>
  </si>
  <si>
    <t xml:space="preserve"> 66,64</t>
  </si>
  <si>
    <t xml:space="preserve"> 65,97</t>
  </si>
  <si>
    <t xml:space="preserve"> 1,09</t>
  </si>
  <si>
    <t xml:space="preserve"> 59,95</t>
  </si>
  <si>
    <t xml:space="preserve"> 11,93</t>
  </si>
  <si>
    <t xml:space="preserve"> 59,65</t>
  </si>
  <si>
    <t xml:space="preserve"> 14,74</t>
  </si>
  <si>
    <t xml:space="preserve"> 58,96</t>
  </si>
  <si>
    <t xml:space="preserve"> 58,28</t>
  </si>
  <si>
    <t xml:space="preserve"> 14,36</t>
  </si>
  <si>
    <t xml:space="preserve"> 57,44</t>
  </si>
  <si>
    <t xml:space="preserve"> 13,98</t>
  </si>
  <si>
    <t xml:space="preserve"> 55,92</t>
  </si>
  <si>
    <t xml:space="preserve"> 55,89</t>
  </si>
  <si>
    <t xml:space="preserve"> 12,84</t>
  </si>
  <si>
    <t xml:space="preserve"> 15,13</t>
  </si>
  <si>
    <t xml:space="preserve"> 45,39</t>
  </si>
  <si>
    <t xml:space="preserve"> 13,83</t>
  </si>
  <si>
    <t xml:space="preserve"> 41,49</t>
  </si>
  <si>
    <t xml:space="preserve"> 37,57</t>
  </si>
  <si>
    <t xml:space="preserve"> 36,96</t>
  </si>
  <si>
    <t xml:space="preserve"> 7,34</t>
  </si>
  <si>
    <t xml:space="preserve"> 36,70</t>
  </si>
  <si>
    <t xml:space="preserve"> 36,17</t>
  </si>
  <si>
    <t xml:space="preserve"> 12,17</t>
  </si>
  <si>
    <t xml:space="preserve"> 34,31</t>
  </si>
  <si>
    <t xml:space="preserve"> 34,20</t>
  </si>
  <si>
    <t xml:space="preserve"> 31,58</t>
  </si>
  <si>
    <t xml:space="preserve"> 31,10</t>
  </si>
  <si>
    <t xml:space="preserve"> 4,88</t>
  </si>
  <si>
    <t xml:space="preserve"> 29,28</t>
  </si>
  <si>
    <t xml:space="preserve"> 28,80</t>
  </si>
  <si>
    <t xml:space="preserve"> 11,46</t>
  </si>
  <si>
    <t xml:space="preserve"> 22,92</t>
  </si>
  <si>
    <t xml:space="preserve"> 21,79</t>
  </si>
  <si>
    <t xml:space="preserve"> 21,34</t>
  </si>
  <si>
    <t xml:space="preserve"> 21,01</t>
  </si>
  <si>
    <t xml:space="preserve"> 20,33</t>
  </si>
  <si>
    <t xml:space="preserve"> 18,01</t>
  </si>
  <si>
    <t xml:space="preserve"> 17,84</t>
  </si>
  <si>
    <t xml:space="preserve"> 29,11</t>
  </si>
  <si>
    <t xml:space="preserve"> 8,73</t>
  </si>
  <si>
    <t xml:space="preserve"> 8,24</t>
  </si>
  <si>
    <t xml:space="preserve"> 5,68</t>
  </si>
  <si>
    <t>BDI = 20,34%</t>
  </si>
  <si>
    <t xml:space="preserve"> 100,00%
 44.679,02</t>
  </si>
  <si>
    <t xml:space="preserve"> 10,00%
 4.467,90</t>
  </si>
  <si>
    <t xml:space="preserve"> 30,00%
 13.403,71</t>
  </si>
  <si>
    <t xml:space="preserve"> 23,86</t>
  </si>
  <si>
    <t xml:space="preserve">ADMINISTRAÇÃO LOCAL </t>
  </si>
  <si>
    <t xml:space="preserve"> 100,00%
 120.036,80</t>
  </si>
  <si>
    <t xml:space="preserve"> 7,71%
 9.254,84</t>
  </si>
  <si>
    <t xml:space="preserve"> 9,74%
 11.691,58</t>
  </si>
  <si>
    <t xml:space="preserve"> 8,36%
 10.035,08</t>
  </si>
  <si>
    <t xml:space="preserve"> 10,69%
 12.831,93</t>
  </si>
  <si>
    <t xml:space="preserve"> 13,26%
 15.916,88</t>
  </si>
  <si>
    <t xml:space="preserve"> 8,21%
 9.855,02</t>
  </si>
  <si>
    <t xml:space="preserve"> 15,85%
 19.025,83</t>
  </si>
  <si>
    <t xml:space="preserve"> 9,97%
 11.967,67</t>
  </si>
  <si>
    <t xml:space="preserve"> 8,23%
 9.879,03</t>
  </si>
  <si>
    <t xml:space="preserve"> 7,98%
 9.578,94</t>
  </si>
  <si>
    <t xml:space="preserve"> 100,00%
 2.607.987,11</t>
  </si>
  <si>
    <t xml:space="preserve"> 2,14%
 55.835,60</t>
  </si>
  <si>
    <t xml:space="preserve"> 8,99%
 234.537,59</t>
  </si>
  <si>
    <t xml:space="preserve"> 11,58%
 301.987,57</t>
  </si>
  <si>
    <t xml:space="preserve"> 13,70%
 357.322,87</t>
  </si>
  <si>
    <t xml:space="preserve"> 11,27%
 294.044,73</t>
  </si>
  <si>
    <t xml:space="preserve"> 10,41%
 271.361,09</t>
  </si>
  <si>
    <t xml:space="preserve"> 12,41%
 323.656,27</t>
  </si>
  <si>
    <t xml:space="preserve"> 9,40%
 245.124,55</t>
  </si>
  <si>
    <t xml:space="preserve"> 12,76%
 332.805,09</t>
  </si>
  <si>
    <t xml:space="preserve"> 7,34%
 191.311,75</t>
  </si>
  <si>
    <t xml:space="preserve"> 100,00%
 654.850,09</t>
  </si>
  <si>
    <t xml:space="preserve"> 30,00%
 196.455,03</t>
  </si>
  <si>
    <t xml:space="preserve"> 40,00%
 261.940,04</t>
  </si>
  <si>
    <t xml:space="preserve"> 4,21%</t>
  </si>
  <si>
    <t xml:space="preserve"> 9,2%</t>
  </si>
  <si>
    <t xml:space="preserve"> 10,85%</t>
  </si>
  <si>
    <t xml:space="preserve"> 12,36%</t>
  </si>
  <si>
    <t xml:space="preserve"> 11,11%</t>
  </si>
  <si>
    <t xml:space="preserve"> 9,41%</t>
  </si>
  <si>
    <t xml:space="preserve"> 11,53%</t>
  </si>
  <si>
    <t xml:space="preserve"> 11,47%</t>
  </si>
  <si>
    <t xml:space="preserve"> 13,25%</t>
  </si>
  <si>
    <t xml:space="preserve"> 6,61%</t>
  </si>
  <si>
    <t xml:space="preserve"> 128.853,09</t>
  </si>
  <si>
    <t xml:space="preserve"> 281.430,28</t>
  </si>
  <si>
    <t xml:space="preserve"> 331.943,49</t>
  </si>
  <si>
    <t xml:space="preserve"> 378.040,72</t>
  </si>
  <si>
    <t xml:space="preserve"> 339.986,12</t>
  </si>
  <si>
    <t xml:space="preserve"> 287.835,52</t>
  </si>
  <si>
    <t xml:space="preserve"> 352.611,21</t>
  </si>
  <si>
    <t xml:space="preserve"> 351.050,22</t>
  </si>
  <si>
    <t xml:space="preserve"> 405.322,78</t>
  </si>
  <si>
    <t xml:space="preserve"> 202.318,50</t>
  </si>
  <si>
    <t xml:space="preserve"> 13,41%</t>
  </si>
  <si>
    <t xml:space="preserve"> 24,26%</t>
  </si>
  <si>
    <t xml:space="preserve"> 36,62%</t>
  </si>
  <si>
    <t xml:space="preserve"> 47,73%</t>
  </si>
  <si>
    <t xml:space="preserve"> 57,14%</t>
  </si>
  <si>
    <t xml:space="preserve"> 68,66%</t>
  </si>
  <si>
    <t xml:space="preserve"> 80,14%</t>
  </si>
  <si>
    <t xml:space="preserve"> 93,39%</t>
  </si>
  <si>
    <t xml:space="preserve"> 128.853,08</t>
  </si>
  <si>
    <t xml:space="preserve"> 410.283,36</t>
  </si>
  <si>
    <t xml:space="preserve"> 742.226,85</t>
  </si>
  <si>
    <t xml:space="preserve"> 1.120.267,58</t>
  </si>
  <si>
    <t xml:space="preserve"> 1.460.253,70</t>
  </si>
  <si>
    <t xml:space="preserve"> 1.748.089,22</t>
  </si>
  <si>
    <t xml:space="preserve"> 2.100.700,43</t>
  </si>
  <si>
    <t xml:space="preserve"> 2.451.750,65</t>
  </si>
  <si>
    <t xml:space="preserve"> 2.857.073,43</t>
  </si>
  <si>
    <t xml:space="preserve"> 3.059.391,94</t>
  </si>
  <si>
    <t xml:space="preserve"> 32.027,82</t>
  </si>
  <si>
    <t xml:space="preserve"> 652.726,97</t>
  </si>
  <si>
    <t xml:space="preserve"> 10,07</t>
  </si>
  <si>
    <t xml:space="preserve"> 31,40</t>
  </si>
  <si>
    <t xml:space="preserve"> 5,99</t>
  </si>
  <si>
    <t xml:space="preserve"> 37,39</t>
  </si>
  <si>
    <t xml:space="preserve"> 12.003,68</t>
  </si>
  <si>
    <t xml:space="preserve"> 120.036,80</t>
  </si>
  <si>
    <t xml:space="preserve"> 41,31</t>
  </si>
  <si>
    <t xml:space="preserve"> 3,40</t>
  </si>
  <si>
    <t xml:space="preserve"> 44,71</t>
  </si>
  <si>
    <t xml:space="preserve"> 2,47</t>
  </si>
  <si>
    <t xml:space="preserve"> 47,18</t>
  </si>
  <si>
    <t xml:space="preserve"> 1,72</t>
  </si>
  <si>
    <t xml:space="preserve"> 48,90</t>
  </si>
  <si>
    <t xml:space="preserve"> 1,70</t>
  </si>
  <si>
    <t xml:space="preserve"> 50,60</t>
  </si>
  <si>
    <t xml:space="preserve"> 1,67</t>
  </si>
  <si>
    <t xml:space="preserve"> 52,27</t>
  </si>
  <si>
    <t xml:space="preserve"> 1,45</t>
  </si>
  <si>
    <t xml:space="preserve"> 53,72</t>
  </si>
  <si>
    <t xml:space="preserve"> 55,14</t>
  </si>
  <si>
    <t xml:space="preserve"> 1,41</t>
  </si>
  <si>
    <t xml:space="preserve"> 56,55</t>
  </si>
  <si>
    <t xml:space="preserve"> 1,39</t>
  </si>
  <si>
    <t xml:space="preserve"> 57,95</t>
  </si>
  <si>
    <t xml:space="preserve"> 1,22</t>
  </si>
  <si>
    <t xml:space="preserve"> 59,16</t>
  </si>
  <si>
    <t xml:space="preserve"> 60,36</t>
  </si>
  <si>
    <t xml:space="preserve"> 1,06</t>
  </si>
  <si>
    <t xml:space="preserve"> 61,42</t>
  </si>
  <si>
    <t xml:space="preserve"> 62,40</t>
  </si>
  <si>
    <t xml:space="preserve"> 0,96</t>
  </si>
  <si>
    <t xml:space="preserve"> 63,37</t>
  </si>
  <si>
    <t xml:space="preserve"> 0,94</t>
  </si>
  <si>
    <t xml:space="preserve"> 64,31</t>
  </si>
  <si>
    <t xml:space="preserve"> 65,25</t>
  </si>
  <si>
    <t xml:space="preserve"> 66,17</t>
  </si>
  <si>
    <t xml:space="preserve"> 0,91</t>
  </si>
  <si>
    <t xml:space="preserve"> 67,08</t>
  </si>
  <si>
    <t xml:space="preserve"> 0,87</t>
  </si>
  <si>
    <t xml:space="preserve"> 67,96</t>
  </si>
  <si>
    <t xml:space="preserve"> 68,79</t>
  </si>
  <si>
    <t xml:space="preserve"> 69,62</t>
  </si>
  <si>
    <t xml:space="preserve"> 0,81</t>
  </si>
  <si>
    <t xml:space="preserve"> 70,43</t>
  </si>
  <si>
    <t xml:space="preserve"> 71,18</t>
  </si>
  <si>
    <t xml:space="preserve"> 71,92</t>
  </si>
  <si>
    <t xml:space="preserve"> 72,66</t>
  </si>
  <si>
    <t xml:space="preserve"> 73,39</t>
  </si>
  <si>
    <t xml:space="preserve"> 74,09</t>
  </si>
  <si>
    <t xml:space="preserve"> 74,79</t>
  </si>
  <si>
    <t xml:space="preserve"> 0,68</t>
  </si>
  <si>
    <t xml:space="preserve"> 75,47</t>
  </si>
  <si>
    <t xml:space="preserve"> 0,58</t>
  </si>
  <si>
    <t xml:space="preserve"> 76,05</t>
  </si>
  <si>
    <t xml:space="preserve"> 76,61</t>
  </si>
  <si>
    <t xml:space="preserve"> 77,15</t>
  </si>
  <si>
    <t xml:space="preserve"> 77,69</t>
  </si>
  <si>
    <t xml:space="preserve"> 78,73</t>
  </si>
  <si>
    <t xml:space="preserve"> 79,22</t>
  </si>
  <si>
    <t xml:space="preserve"> 0,47</t>
  </si>
  <si>
    <t xml:space="preserve"> 79,69</t>
  </si>
  <si>
    <t xml:space="preserve"> 80,15</t>
  </si>
  <si>
    <t xml:space="preserve"> 80,60</t>
  </si>
  <si>
    <t xml:space="preserve"> 81,05</t>
  </si>
  <si>
    <t xml:space="preserve"> 81,49</t>
  </si>
  <si>
    <t xml:space="preserve"> 81,91</t>
  </si>
  <si>
    <t xml:space="preserve"> 82,30</t>
  </si>
  <si>
    <t xml:space="preserve"> 0,38</t>
  </si>
  <si>
    <t xml:space="preserve"> 82,68</t>
  </si>
  <si>
    <t xml:space="preserve"> 83,05</t>
  </si>
  <si>
    <t xml:space="preserve"> 83,42</t>
  </si>
  <si>
    <t xml:space="preserve"> 0,36</t>
  </si>
  <si>
    <t xml:space="preserve"> 83,79</t>
  </si>
  <si>
    <t xml:space="preserve"> 84,15</t>
  </si>
  <si>
    <t xml:space="preserve"> 84,50</t>
  </si>
  <si>
    <t xml:space="preserve"> 84,84</t>
  </si>
  <si>
    <t xml:space="preserve"> 85,18</t>
  </si>
  <si>
    <t xml:space="preserve"> 0,31</t>
  </si>
  <si>
    <t xml:space="preserve"> 85,49</t>
  </si>
  <si>
    <t xml:space="preserve"> 85,79</t>
  </si>
  <si>
    <t xml:space="preserve"> 86,07</t>
  </si>
  <si>
    <t xml:space="preserve"> 86,35</t>
  </si>
  <si>
    <t xml:space="preserve"> 86,63</t>
  </si>
  <si>
    <t xml:space="preserve"> 86,90</t>
  </si>
  <si>
    <t xml:space="preserve"> 87,16</t>
  </si>
  <si>
    <t xml:space="preserve"> 87,43</t>
  </si>
  <si>
    <t xml:space="preserve"> 87,70</t>
  </si>
  <si>
    <t xml:space="preserve"> 87,95</t>
  </si>
  <si>
    <t xml:space="preserve"> 88,19</t>
  </si>
  <si>
    <t xml:space="preserve"> 88,44</t>
  </si>
  <si>
    <t xml:space="preserve"> 88,69</t>
  </si>
  <si>
    <t xml:space="preserve"> 88,93</t>
  </si>
  <si>
    <t xml:space="preserve"> 89,16</t>
  </si>
  <si>
    <t xml:space="preserve"> 89,39</t>
  </si>
  <si>
    <t xml:space="preserve"> 89,60</t>
  </si>
  <si>
    <t xml:space="preserve"> 89,82</t>
  </si>
  <si>
    <t xml:space="preserve"> 90,02</t>
  </si>
  <si>
    <t xml:space="preserve"> 90,23</t>
  </si>
  <si>
    <t xml:space="preserve"> 90,43</t>
  </si>
  <si>
    <t xml:space="preserve"> 90,64</t>
  </si>
  <si>
    <t xml:space="preserve"> 90,82</t>
  </si>
  <si>
    <t xml:space="preserve"> 91,00</t>
  </si>
  <si>
    <t xml:space="preserve"> 91,18</t>
  </si>
  <si>
    <t xml:space="preserve"> 91,35</t>
  </si>
  <si>
    <t xml:space="preserve"> 91,51</t>
  </si>
  <si>
    <t xml:space="preserve"> 91,68</t>
  </si>
  <si>
    <t xml:space="preserve"> 91,84</t>
  </si>
  <si>
    <t xml:space="preserve"> 92,00</t>
  </si>
  <si>
    <t xml:space="preserve"> 92,16</t>
  </si>
  <si>
    <t xml:space="preserve"> 92,32</t>
  </si>
  <si>
    <t xml:space="preserve"> 92,48</t>
  </si>
  <si>
    <t xml:space="preserve"> 92,63</t>
  </si>
  <si>
    <t xml:space="preserve"> 92,78</t>
  </si>
  <si>
    <t xml:space="preserve"> 92,93</t>
  </si>
  <si>
    <t xml:space="preserve"> 93,08</t>
  </si>
  <si>
    <t xml:space="preserve"> 93,23</t>
  </si>
  <si>
    <t xml:space="preserve"> 93,37</t>
  </si>
  <si>
    <t xml:space="preserve"> 93,51</t>
  </si>
  <si>
    <t xml:space="preserve"> 93,65</t>
  </si>
  <si>
    <t xml:space="preserve"> 93,79</t>
  </si>
  <si>
    <t xml:space="preserve"> 93,92</t>
  </si>
  <si>
    <t xml:space="preserve"> 94,05</t>
  </si>
  <si>
    <t xml:space="preserve"> 94,17</t>
  </si>
  <si>
    <t xml:space="preserve"> 94,29</t>
  </si>
  <si>
    <t xml:space="preserve"> 94,40</t>
  </si>
  <si>
    <t xml:space="preserve"> 94,52</t>
  </si>
  <si>
    <t xml:space="preserve"> 94,63</t>
  </si>
  <si>
    <t xml:space="preserve"> 94,75</t>
  </si>
  <si>
    <t xml:space="preserve"> 94,86</t>
  </si>
  <si>
    <t xml:space="preserve"> 94,97</t>
  </si>
  <si>
    <t xml:space="preserve"> 95,07</t>
  </si>
  <si>
    <t xml:space="preserve"> 95,17</t>
  </si>
  <si>
    <t xml:space="preserve"> 95,27</t>
  </si>
  <si>
    <t xml:space="preserve"> 95,37</t>
  </si>
  <si>
    <t xml:space="preserve"> 95,46</t>
  </si>
  <si>
    <t xml:space="preserve"> 95,55</t>
  </si>
  <si>
    <t xml:space="preserve"> 95,64</t>
  </si>
  <si>
    <t xml:space="preserve"> 95,73</t>
  </si>
  <si>
    <t xml:space="preserve"> 95,82</t>
  </si>
  <si>
    <t xml:space="preserve"> 95,91</t>
  </si>
  <si>
    <t xml:space="preserve"> 95,99</t>
  </si>
  <si>
    <t xml:space="preserve"> 96,08</t>
  </si>
  <si>
    <t xml:space="preserve"> 96,16</t>
  </si>
  <si>
    <t xml:space="preserve"> 96,24</t>
  </si>
  <si>
    <t xml:space="preserve"> 96,32</t>
  </si>
  <si>
    <t xml:space="preserve"> 96,40</t>
  </si>
  <si>
    <t xml:space="preserve"> 96,48</t>
  </si>
  <si>
    <t xml:space="preserve"> 96,55</t>
  </si>
  <si>
    <t xml:space="preserve"> 96,62</t>
  </si>
  <si>
    <t xml:space="preserve"> 96,69</t>
  </si>
  <si>
    <t xml:space="preserve"> 96,75</t>
  </si>
  <si>
    <t xml:space="preserve"> 96,82</t>
  </si>
  <si>
    <t xml:space="preserve"> 96,88</t>
  </si>
  <si>
    <t xml:space="preserve"> 96,95</t>
  </si>
  <si>
    <t xml:space="preserve"> 97,01</t>
  </si>
  <si>
    <t xml:space="preserve"> 97,07</t>
  </si>
  <si>
    <t xml:space="preserve"> 97,13</t>
  </si>
  <si>
    <t xml:space="preserve"> 97,19</t>
  </si>
  <si>
    <t xml:space="preserve"> 97,24</t>
  </si>
  <si>
    <t xml:space="preserve"> 97,30</t>
  </si>
  <si>
    <t xml:space="preserve"> 97,36</t>
  </si>
  <si>
    <t xml:space="preserve"> 97,41</t>
  </si>
  <si>
    <t xml:space="preserve"> 97,47</t>
  </si>
  <si>
    <t xml:space="preserve"> 97,52</t>
  </si>
  <si>
    <t xml:space="preserve"> 97,57</t>
  </si>
  <si>
    <t xml:space="preserve"> 97,62</t>
  </si>
  <si>
    <t xml:space="preserve"> 97,68</t>
  </si>
  <si>
    <t xml:space="preserve"> 97,72</t>
  </si>
  <si>
    <t xml:space="preserve"> 97,77</t>
  </si>
  <si>
    <t xml:space="preserve"> 97,82</t>
  </si>
  <si>
    <t xml:space="preserve"> 97,86</t>
  </si>
  <si>
    <t xml:space="preserve"> 97,91</t>
  </si>
  <si>
    <t xml:space="preserve"> 97,95</t>
  </si>
  <si>
    <t xml:space="preserve"> 97,99</t>
  </si>
  <si>
    <t xml:space="preserve"> 98,03</t>
  </si>
  <si>
    <t xml:space="preserve"> 98,07</t>
  </si>
  <si>
    <t xml:space="preserve"> 98,11</t>
  </si>
  <si>
    <t xml:space="preserve"> 98,15</t>
  </si>
  <si>
    <t xml:space="preserve"> 98,19</t>
  </si>
  <si>
    <t xml:space="preserve"> 98,22</t>
  </si>
  <si>
    <t xml:space="preserve"> 98,26</t>
  </si>
  <si>
    <t xml:space="preserve"> 98,30</t>
  </si>
  <si>
    <t xml:space="preserve"> 98,33</t>
  </si>
  <si>
    <t xml:space="preserve"> 98,36</t>
  </si>
  <si>
    <t xml:space="preserve"> 98,40</t>
  </si>
  <si>
    <t xml:space="preserve"> 98,43</t>
  </si>
  <si>
    <t xml:space="preserve"> 98,46</t>
  </si>
  <si>
    <t xml:space="preserve"> 98,49</t>
  </si>
  <si>
    <t xml:space="preserve"> 98,52</t>
  </si>
  <si>
    <t xml:space="preserve"> 98,55</t>
  </si>
  <si>
    <t xml:space="preserve"> 98,58</t>
  </si>
  <si>
    <t xml:space="preserve"> 98,61</t>
  </si>
  <si>
    <t xml:space="preserve"> 98,64</t>
  </si>
  <si>
    <t xml:space="preserve"> 98,66</t>
  </si>
  <si>
    <t xml:space="preserve"> 98,69</t>
  </si>
  <si>
    <t xml:space="preserve"> 98,72</t>
  </si>
  <si>
    <t xml:space="preserve"> 98,75</t>
  </si>
  <si>
    <t xml:space="preserve"> 98,77</t>
  </si>
  <si>
    <t xml:space="preserve"> 98,80</t>
  </si>
  <si>
    <t xml:space="preserve"> 98,83</t>
  </si>
  <si>
    <t xml:space="preserve"> 98,85</t>
  </si>
  <si>
    <t xml:space="preserve"> 98,90</t>
  </si>
  <si>
    <t xml:space="preserve"> 98,92</t>
  </si>
  <si>
    <t xml:space="preserve"> 98,97</t>
  </si>
  <si>
    <t xml:space="preserve"> 98,99</t>
  </si>
  <si>
    <t xml:space="preserve"> 99,01</t>
  </si>
  <si>
    <t xml:space="preserve"> 99,03</t>
  </si>
  <si>
    <t xml:space="preserve"> 99,05</t>
  </si>
  <si>
    <t xml:space="preserve"> 99,07</t>
  </si>
  <si>
    <t xml:space="preserve"> 99,09</t>
  </si>
  <si>
    <t xml:space="preserve"> 99,11</t>
  </si>
  <si>
    <t xml:space="preserve"> 99,13</t>
  </si>
  <si>
    <t xml:space="preserve"> 99,18</t>
  </si>
  <si>
    <t xml:space="preserve"> 99,20</t>
  </si>
  <si>
    <t xml:space="preserve"> 99,25</t>
  </si>
  <si>
    <t xml:space="preserve"> 99,30</t>
  </si>
  <si>
    <t xml:space="preserve"> 99,33</t>
  </si>
  <si>
    <t xml:space="preserve"> 99,35</t>
  </si>
  <si>
    <t xml:space="preserve"> 99,38</t>
  </si>
  <si>
    <t xml:space="preserve"> 99,42</t>
  </si>
  <si>
    <t xml:space="preserve"> 99,46</t>
  </si>
  <si>
    <t xml:space="preserve"> 99,51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</si>
</sst>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0000"/>
    <numFmt numFmtId="165" formatCode="_(* #,##0.00_);_(* \(#,##0.00\);_(* \-??_);_(@_)"/>
    <numFmt numFmtId="166" formatCode="dd/mm/yy"/>
    <numFmt numFmtId="167" formatCode="#,##0.00\ %"/>
  </numFmts>
  <fonts count="30" x14ac:knownFonts="1">
    <font>
      <sz val="11"/>
      <name val="Arial"/>
      <family val="1"/>
    </font>
    <font>
      <sz val="11"/>
      <color theme="1"/>
      <name val="Calibri"/>
      <family val="2"/>
      <scheme val="minor"/>
    </font>
    <font>
      <sz val="11"/>
      <color theme="1"/>
      <name val="Calibri"/>
      <family val="2"/>
      <scheme val="minor"/>
    </font>
    <font>
      <b/>
      <sz val="10"/>
      <name val="Tahoma"/>
      <family val="2"/>
    </font>
    <font>
      <sz val="10"/>
      <name val="Tahoma"/>
      <family val="2"/>
    </font>
    <font>
      <b/>
      <sz val="12"/>
      <name val="Tahoma"/>
      <family val="2"/>
    </font>
    <font>
      <sz val="10"/>
      <name val="Arial"/>
      <family val="2"/>
    </font>
    <font>
      <sz val="11"/>
      <name val="Arial"/>
      <family val="1"/>
    </font>
    <font>
      <sz val="10"/>
      <name val="Calibri"/>
      <family val="2"/>
    </font>
    <font>
      <b/>
      <sz val="10"/>
      <color rgb="FF000000"/>
      <name val="Arial"/>
      <family val="1"/>
    </font>
    <font>
      <sz val="10"/>
      <name val="Arial"/>
      <family val="1"/>
    </font>
    <font>
      <b/>
      <sz val="10"/>
      <name val="Arial"/>
      <family val="1"/>
    </font>
    <font>
      <b/>
      <sz val="11"/>
      <name val="Arial"/>
      <family val="1"/>
    </font>
    <font>
      <sz val="11"/>
      <name val="Tahoma"/>
      <family val="2"/>
    </font>
    <font>
      <b/>
      <sz val="11"/>
      <name val="Tahoma"/>
      <family val="2"/>
    </font>
    <font>
      <b/>
      <sz val="11"/>
      <name val="Arial"/>
      <family val="2"/>
    </font>
    <font>
      <sz val="10"/>
      <color rgb="FF000000"/>
      <name val="Arial"/>
      <family val="1"/>
    </font>
    <font>
      <sz val="10"/>
      <color rgb="FF000000"/>
      <name val="Times New Roman"/>
      <family val="1"/>
    </font>
    <font>
      <b/>
      <sz val="16"/>
      <color theme="1"/>
      <name val="Calibri"/>
      <family val="2"/>
      <scheme val="minor"/>
    </font>
    <font>
      <b/>
      <sz val="18"/>
      <color theme="1"/>
      <name val="Calibri"/>
      <family val="2"/>
      <scheme val="minor"/>
    </font>
    <font>
      <b/>
      <sz val="18"/>
      <name val="Calibri"/>
      <family val="2"/>
      <scheme val="minor"/>
    </font>
    <font>
      <sz val="12"/>
      <name val="Calibri"/>
      <family val="2"/>
      <scheme val="minor"/>
    </font>
    <font>
      <b/>
      <sz val="11"/>
      <color theme="1"/>
      <name val="Tahoma"/>
      <family val="2"/>
    </font>
    <font>
      <sz val="10"/>
      <color theme="1"/>
      <name val="Tahoma"/>
      <family val="2"/>
    </font>
    <font>
      <b/>
      <sz val="10"/>
      <color theme="1"/>
      <name val="Tahoma"/>
      <family val="2"/>
    </font>
    <font>
      <sz val="11"/>
      <color theme="1"/>
      <name val="Arial"/>
      <family val="2"/>
    </font>
    <font>
      <sz val="8"/>
      <name val="Arial"/>
      <family val="1"/>
    </font>
    <font>
      <b/>
      <sz val="8"/>
      <color rgb="FF000000"/>
      <name val="Arial"/>
      <family val="1"/>
    </font>
    <font>
      <b/>
      <sz val="11"/>
      <color rgb="FFFF0000"/>
      <name val="Arial"/>
      <family val="2"/>
    </font>
    <font>
      <b/>
      <sz val="8"/>
      <name val="Arial"/>
      <family val="2"/>
    </font>
  </fonts>
  <fills count="17">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rgb="FFD8ECF6"/>
      </patternFill>
    </fill>
    <fill>
      <patternFill patternType="solid">
        <fgColor rgb="FFDFF0D8"/>
      </patternFill>
    </fill>
    <fill>
      <patternFill patternType="solid">
        <fgColor rgb="FFD6D6D6"/>
      </patternFill>
    </fill>
    <fill>
      <patternFill patternType="solid">
        <fgColor rgb="FFEFEFEF"/>
      </patternFill>
    </fill>
    <fill>
      <patternFill patternType="solid">
        <fgColor theme="0"/>
        <bgColor indexed="26"/>
      </patternFill>
    </fill>
    <fill>
      <patternFill patternType="solid">
        <fgColor theme="0" tint="-0.249977111117893"/>
        <bgColor indexed="64"/>
      </patternFill>
    </fill>
    <fill>
      <patternFill patternType="solid">
        <fgColor rgb="FFD8ECF6"/>
        <bgColor indexed="64"/>
      </patternFill>
    </fill>
    <fill>
      <patternFill patternType="solid">
        <fgColor rgb="FFDFF0D8"/>
        <bgColor indexed="64"/>
      </patternFill>
    </fill>
  </fills>
  <borders count="63">
    <border>
      <left/>
      <right/>
      <top/>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bottom style="thin">
        <color auto="1"/>
      </bottom>
      <diagonal/>
    </border>
    <border>
      <left/>
      <right style="thin">
        <color indexed="64"/>
      </right>
      <top/>
      <bottom style="thin">
        <color auto="1"/>
      </bottom>
      <diagonal/>
    </border>
    <border>
      <left/>
      <right style="thin">
        <color indexed="64"/>
      </right>
      <top/>
      <bottom/>
      <diagonal/>
    </border>
    <border>
      <left/>
      <right style="thin">
        <color theme="0" tint="-0.14999847407452621"/>
      </right>
      <top style="thin">
        <color theme="0" tint="-0.14999847407452621"/>
      </top>
      <bottom style="thin">
        <color theme="0" tint="-0.14999847407452621"/>
      </bottom>
      <diagonal/>
    </border>
    <border>
      <left/>
      <right style="thin">
        <color indexed="64"/>
      </right>
      <top style="thin">
        <color indexed="64"/>
      </top>
      <bottom/>
      <diagonal/>
    </border>
    <border>
      <left/>
      <right/>
      <top/>
      <bottom style="thin">
        <color theme="0" tint="-0.14999847407452621"/>
      </bottom>
      <diagonal/>
    </border>
    <border>
      <left/>
      <right/>
      <top style="thick">
        <color rgb="FF000000"/>
      </top>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theme="0" tint="-0.14999847407452621"/>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ck">
        <color rgb="FFFF5500"/>
      </bottom>
      <diagonal/>
    </border>
    <border>
      <left/>
      <right/>
      <top/>
      <bottom style="thick">
        <color rgb="FF0092F6"/>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bottom style="thin">
        <color theme="0" tint="-0.14999847407452621"/>
      </bottom>
      <diagonal/>
    </border>
    <border>
      <left style="thin">
        <color rgb="FFCCCCCC"/>
      </left>
      <right/>
      <top style="thin">
        <color theme="0" tint="-0.249977111117893"/>
      </top>
      <bottom style="thin">
        <color theme="0" tint="-0.249977111117893"/>
      </bottom>
      <diagonal/>
    </border>
    <border>
      <left/>
      <right style="thin">
        <color rgb="FFCCCCCC"/>
      </right>
      <top style="thin">
        <color theme="0" tint="-0.249977111117893"/>
      </top>
      <bottom style="thin">
        <color theme="0" tint="-0.249977111117893"/>
      </bottom>
      <diagonal/>
    </border>
    <border>
      <left style="thin">
        <color rgb="FFCCCCCC"/>
      </left>
      <right/>
      <top style="thin">
        <color theme="0" tint="-0.14999847407452621"/>
      </top>
      <bottom style="thin">
        <color theme="0" tint="-0.14999847407452621"/>
      </bottom>
      <diagonal/>
    </border>
    <border>
      <left/>
      <right style="thin">
        <color theme="0" tint="-0.249977111117893"/>
      </right>
      <top style="thin">
        <color theme="0" tint="-0.14999847407452621"/>
      </top>
      <bottom style="thin">
        <color theme="0" tint="-0.14999847407452621"/>
      </bottom>
      <diagonal/>
    </border>
  </borders>
  <cellStyleXfs count="12">
    <xf numFmtId="0" fontId="0" fillId="0" borderId="0"/>
    <xf numFmtId="0" fontId="6" fillId="0" borderId="0"/>
    <xf numFmtId="0" fontId="6" fillId="0" borderId="0"/>
    <xf numFmtId="0" fontId="2" fillId="0" borderId="0"/>
    <xf numFmtId="0" fontId="6" fillId="0" borderId="0"/>
    <xf numFmtId="9" fontId="6" fillId="0" borderId="0" applyFont="0" applyFill="0" applyBorder="0" applyAlignment="0" applyProtection="0"/>
    <xf numFmtId="43" fontId="7" fillId="0" borderId="0" applyFont="0" applyFill="0" applyBorder="0" applyAlignment="0" applyProtection="0"/>
    <xf numFmtId="0" fontId="1" fillId="0" borderId="0"/>
    <xf numFmtId="0" fontId="17" fillId="0" borderId="0"/>
    <xf numFmtId="9" fontId="7" fillId="0" borderId="0" applyFont="0" applyFill="0" applyBorder="0" applyAlignment="0" applyProtection="0"/>
    <xf numFmtId="0" fontId="6" fillId="0" borderId="0"/>
    <xf numFmtId="0" fontId="6" fillId="0" borderId="0" applyFill="0" applyBorder="0" applyAlignment="0" applyProtection="0"/>
  </cellStyleXfs>
  <cellXfs count="389">
    <xf numFmtId="0" fontId="0" fillId="0" borderId="0" xfId="0"/>
    <xf numFmtId="0" fontId="4" fillId="0" borderId="0" xfId="0" applyFont="1"/>
    <xf numFmtId="0" fontId="3" fillId="3" borderId="2" xfId="0" applyFont="1" applyFill="1" applyBorder="1" applyAlignment="1"/>
    <xf numFmtId="0" fontId="4" fillId="0" borderId="10" xfId="0" applyFont="1" applyBorder="1"/>
    <xf numFmtId="10" fontId="4" fillId="0" borderId="10" xfId="0" applyNumberFormat="1" applyFont="1" applyBorder="1"/>
    <xf numFmtId="10" fontId="4" fillId="0" borderId="10" xfId="6" applyNumberFormat="1" applyFont="1" applyBorder="1"/>
    <xf numFmtId="0" fontId="3" fillId="7" borderId="10" xfId="0" applyFont="1" applyFill="1" applyBorder="1"/>
    <xf numFmtId="10" fontId="3" fillId="7" borderId="10" xfId="0" applyNumberFormat="1" applyFont="1" applyFill="1" applyBorder="1"/>
    <xf numFmtId="0" fontId="3" fillId="6" borderId="18" xfId="0" applyFont="1" applyFill="1" applyBorder="1" applyAlignment="1">
      <alignment horizontal="center"/>
    </xf>
    <xf numFmtId="0" fontId="3" fillId="6" borderId="19" xfId="0" applyFont="1" applyFill="1" applyBorder="1" applyAlignment="1">
      <alignment horizontal="center"/>
    </xf>
    <xf numFmtId="10" fontId="4" fillId="8" borderId="20" xfId="0" applyNumberFormat="1" applyFont="1" applyFill="1" applyBorder="1"/>
    <xf numFmtId="0" fontId="4" fillId="6" borderId="20" xfId="0" applyFont="1" applyFill="1" applyBorder="1"/>
    <xf numFmtId="0" fontId="0" fillId="8" borderId="14" xfId="0" applyFill="1" applyBorder="1"/>
    <xf numFmtId="0" fontId="3" fillId="6" borderId="11" xfId="0" applyFont="1" applyFill="1" applyBorder="1" applyAlignment="1">
      <alignment horizontal="center"/>
    </xf>
    <xf numFmtId="0" fontId="4" fillId="8" borderId="14" xfId="0" applyFont="1" applyFill="1" applyBorder="1"/>
    <xf numFmtId="0" fontId="4" fillId="6" borderId="14" xfId="0" applyFont="1" applyFill="1" applyBorder="1"/>
    <xf numFmtId="0" fontId="13" fillId="0" borderId="0" xfId="0" applyFont="1"/>
    <xf numFmtId="0" fontId="13" fillId="0" borderId="0" xfId="0" applyFont="1"/>
    <xf numFmtId="0" fontId="13" fillId="0" borderId="0" xfId="0" applyFont="1" applyBorder="1"/>
    <xf numFmtId="0" fontId="0" fillId="6" borderId="0" xfId="0" applyFill="1" applyBorder="1"/>
    <xf numFmtId="0" fontId="13" fillId="0" borderId="0" xfId="0" applyFont="1" applyFill="1"/>
    <xf numFmtId="0" fontId="14" fillId="5" borderId="0" xfId="0" applyFont="1" applyFill="1" applyBorder="1" applyAlignment="1">
      <alignment wrapText="1"/>
    </xf>
    <xf numFmtId="0" fontId="14" fillId="5" borderId="0" xfId="0" applyFont="1" applyFill="1" applyBorder="1" applyAlignment="1">
      <alignment vertical="top" wrapText="1"/>
    </xf>
    <xf numFmtId="0" fontId="0" fillId="0" borderId="0" xfId="0"/>
    <xf numFmtId="0" fontId="11" fillId="5" borderId="0" xfId="0" applyFont="1" applyFill="1" applyAlignment="1">
      <alignment vertical="top" wrapText="1"/>
    </xf>
    <xf numFmtId="0" fontId="14" fillId="5" borderId="2" xfId="0" applyFont="1" applyFill="1" applyBorder="1" applyAlignment="1">
      <alignment vertical="center" wrapText="1"/>
    </xf>
    <xf numFmtId="0" fontId="13" fillId="6" borderId="0" xfId="0" applyFont="1" applyFill="1"/>
    <xf numFmtId="0" fontId="0" fillId="6" borderId="0" xfId="0" applyFill="1"/>
    <xf numFmtId="0" fontId="3" fillId="2" borderId="2" xfId="0" applyFont="1" applyFill="1" applyBorder="1" applyAlignment="1">
      <alignment vertical="center" wrapText="1"/>
    </xf>
    <xf numFmtId="0" fontId="11" fillId="5" borderId="0" xfId="0" applyFont="1" applyFill="1" applyAlignment="1">
      <alignment horizontal="left" wrapText="1"/>
    </xf>
    <xf numFmtId="0" fontId="0" fillId="0" borderId="0" xfId="0"/>
    <xf numFmtId="0" fontId="3" fillId="0" borderId="10" xfId="0" applyFont="1" applyBorder="1" applyAlignment="1">
      <alignment horizontal="left"/>
    </xf>
    <xf numFmtId="0" fontId="0" fillId="0" borderId="0" xfId="0"/>
    <xf numFmtId="0" fontId="11" fillId="6" borderId="0" xfId="0" applyFont="1" applyFill="1" applyAlignment="1">
      <alignment wrapText="1"/>
    </xf>
    <xf numFmtId="0" fontId="5" fillId="6" borderId="0" xfId="0" applyFont="1" applyFill="1" applyAlignment="1">
      <alignment vertical="top" wrapText="1"/>
    </xf>
    <xf numFmtId="0" fontId="4" fillId="6" borderId="1" xfId="0" applyFont="1" applyFill="1" applyBorder="1" applyAlignment="1">
      <alignment horizontal="right" vertical="top" wrapText="1"/>
    </xf>
    <xf numFmtId="0" fontId="4" fillId="6" borderId="1" xfId="0" applyFont="1" applyFill="1" applyBorder="1" applyAlignment="1">
      <alignment horizontal="left" vertical="top" wrapText="1"/>
    </xf>
    <xf numFmtId="0" fontId="4" fillId="6" borderId="1" xfId="0" applyFont="1" applyFill="1" applyBorder="1" applyAlignment="1">
      <alignment horizontal="center" vertical="top" wrapText="1"/>
    </xf>
    <xf numFmtId="4" fontId="4" fillId="6" borderId="1" xfId="0" applyNumberFormat="1" applyFont="1" applyFill="1" applyBorder="1" applyAlignment="1">
      <alignment horizontal="center" vertical="top" wrapText="1"/>
    </xf>
    <xf numFmtId="0" fontId="10" fillId="6" borderId="0" xfId="0" applyFont="1" applyFill="1" applyAlignment="1">
      <alignment horizontal="right" vertical="top" wrapText="1"/>
    </xf>
    <xf numFmtId="0" fontId="13" fillId="6" borderId="0" xfId="0" applyFont="1" applyFill="1" applyAlignment="1">
      <alignment horizontal="right"/>
    </xf>
    <xf numFmtId="0" fontId="4" fillId="6" borderId="0" xfId="0" applyFont="1" applyFill="1" applyAlignment="1">
      <alignment horizontal="right"/>
    </xf>
    <xf numFmtId="4" fontId="4" fillId="6" borderId="0" xfId="0" applyNumberFormat="1" applyFont="1" applyFill="1"/>
    <xf numFmtId="4" fontId="9" fillId="6" borderId="0" xfId="0" applyNumberFormat="1" applyFont="1" applyFill="1" applyAlignment="1">
      <alignment horizontal="right" vertical="top" wrapText="1"/>
    </xf>
    <xf numFmtId="10" fontId="3" fillId="6" borderId="0" xfId="0" applyNumberFormat="1" applyFont="1" applyFill="1"/>
    <xf numFmtId="4" fontId="10" fillId="0" borderId="1" xfId="0" applyNumberFormat="1" applyFont="1" applyFill="1" applyBorder="1" applyAlignment="1">
      <alignment horizontal="center" vertical="top" wrapText="1"/>
    </xf>
    <xf numFmtId="0" fontId="3" fillId="4" borderId="21" xfId="0" applyFont="1" applyFill="1" applyBorder="1" applyAlignment="1">
      <alignment horizontal="left" vertical="top" wrapText="1"/>
    </xf>
    <xf numFmtId="0" fontId="0" fillId="8" borderId="9" xfId="0" applyFill="1" applyBorder="1"/>
    <xf numFmtId="0" fontId="0" fillId="8" borderId="9" xfId="0" applyFont="1" applyFill="1" applyBorder="1"/>
    <xf numFmtId="0" fontId="0" fillId="8" borderId="14" xfId="0" applyFont="1" applyFill="1" applyBorder="1"/>
    <xf numFmtId="0" fontId="0" fillId="0" borderId="0" xfId="0"/>
    <xf numFmtId="0" fontId="16" fillId="10" borderId="1" xfId="0" applyFont="1" applyFill="1" applyBorder="1" applyAlignment="1">
      <alignment horizontal="left" vertical="top" wrapText="1"/>
    </xf>
    <xf numFmtId="0" fontId="16" fillId="10" borderId="1" xfId="0" applyFont="1" applyFill="1" applyBorder="1" applyAlignment="1">
      <alignment horizontal="right" vertical="top" wrapText="1"/>
    </xf>
    <xf numFmtId="0" fontId="16" fillId="10" borderId="25" xfId="0" applyFont="1" applyFill="1" applyBorder="1" applyAlignment="1">
      <alignment vertical="top" wrapText="1"/>
    </xf>
    <xf numFmtId="0" fontId="16" fillId="10" borderId="26" xfId="0" applyFont="1" applyFill="1" applyBorder="1" applyAlignment="1">
      <alignment vertical="top" wrapText="1"/>
    </xf>
    <xf numFmtId="0" fontId="0" fillId="0" borderId="0" xfId="0"/>
    <xf numFmtId="0" fontId="3" fillId="7" borderId="10" xfId="0" applyFont="1" applyFill="1" applyBorder="1" applyAlignment="1">
      <alignment horizontal="center"/>
    </xf>
    <xf numFmtId="0" fontId="3" fillId="4" borderId="0" xfId="0" applyFont="1" applyFill="1" applyBorder="1" applyAlignment="1">
      <alignment vertical="top" wrapText="1"/>
    </xf>
    <xf numFmtId="0" fontId="0" fillId="6" borderId="3" xfId="0" applyFill="1" applyBorder="1"/>
    <xf numFmtId="0" fontId="0" fillId="6" borderId="4" xfId="0" applyFill="1" applyBorder="1"/>
    <xf numFmtId="0" fontId="0" fillId="6" borderId="5" xfId="0" applyFill="1" applyBorder="1"/>
    <xf numFmtId="0" fontId="0" fillId="6" borderId="6" xfId="0" applyFill="1" applyBorder="1"/>
    <xf numFmtId="0" fontId="0" fillId="6" borderId="7" xfId="0" applyFill="1" applyBorder="1"/>
    <xf numFmtId="0" fontId="18" fillId="6" borderId="0" xfId="0" applyFont="1" applyFill="1" applyAlignment="1">
      <alignment horizontal="center" vertical="center"/>
    </xf>
    <xf numFmtId="0" fontId="18" fillId="6" borderId="0" xfId="0" applyFont="1" applyFill="1" applyAlignment="1">
      <alignment vertical="center"/>
    </xf>
    <xf numFmtId="0" fontId="0" fillId="6" borderId="8" xfId="0" applyFill="1" applyBorder="1"/>
    <xf numFmtId="0" fontId="0" fillId="6" borderId="29" xfId="0" applyFill="1" applyBorder="1"/>
    <xf numFmtId="0" fontId="0" fillId="6" borderId="30" xfId="0" applyFill="1" applyBorder="1"/>
    <xf numFmtId="0" fontId="3" fillId="2" borderId="2" xfId="0" applyFont="1" applyFill="1" applyBorder="1" applyAlignment="1">
      <alignment horizontal="left" vertical="center" wrapText="1"/>
    </xf>
    <xf numFmtId="0" fontId="4" fillId="8" borderId="0" xfId="0" applyFont="1" applyFill="1"/>
    <xf numFmtId="0" fontId="4" fillId="6" borderId="0" xfId="0" applyFont="1" applyFill="1"/>
    <xf numFmtId="4" fontId="0" fillId="0" borderId="0" xfId="0" applyNumberFormat="1"/>
    <xf numFmtId="43" fontId="0" fillId="0" borderId="0" xfId="6" applyFont="1"/>
    <xf numFmtId="0" fontId="0" fillId="0" borderId="0" xfId="9" applyNumberFormat="1" applyFont="1"/>
    <xf numFmtId="0" fontId="0" fillId="0" borderId="0" xfId="0" applyAlignment="1"/>
    <xf numFmtId="0" fontId="0" fillId="6" borderId="0" xfId="0" applyFill="1" applyAlignment="1"/>
    <xf numFmtId="0" fontId="11" fillId="6" borderId="0" xfId="0" applyFont="1" applyFill="1" applyAlignment="1"/>
    <xf numFmtId="0" fontId="15" fillId="6" borderId="23" xfId="0" applyFont="1" applyFill="1" applyBorder="1" applyAlignment="1">
      <alignment vertical="center"/>
    </xf>
    <xf numFmtId="0" fontId="0" fillId="0" borderId="0" xfId="0"/>
    <xf numFmtId="0" fontId="3" fillId="0" borderId="13" xfId="0" applyFont="1" applyBorder="1" applyAlignment="1">
      <alignment horizontal="left"/>
    </xf>
    <xf numFmtId="0" fontId="10" fillId="5" borderId="0" xfId="0" applyFont="1" applyFill="1" applyAlignment="1">
      <alignment horizontal="left" vertical="top" wrapText="1"/>
    </xf>
    <xf numFmtId="0" fontId="11" fillId="5" borderId="0" xfId="0" applyFont="1" applyFill="1" applyAlignment="1">
      <alignment horizontal="center" vertical="top" wrapText="1"/>
    </xf>
    <xf numFmtId="0" fontId="0" fillId="0" borderId="0" xfId="0"/>
    <xf numFmtId="0" fontId="23" fillId="6" borderId="6" xfId="1" applyFont="1" applyFill="1" applyBorder="1" applyAlignment="1">
      <alignment vertical="center"/>
    </xf>
    <xf numFmtId="0" fontId="24" fillId="6" borderId="0" xfId="1" applyFont="1" applyFill="1" applyAlignment="1">
      <alignment vertical="center"/>
    </xf>
    <xf numFmtId="0" fontId="23" fillId="6" borderId="0" xfId="1" applyFont="1" applyFill="1" applyAlignment="1">
      <alignment vertical="center"/>
    </xf>
    <xf numFmtId="0" fontId="24" fillId="6" borderId="7" xfId="1" applyFont="1" applyFill="1" applyBorder="1" applyAlignment="1">
      <alignment vertical="center"/>
    </xf>
    <xf numFmtId="0" fontId="24" fillId="6" borderId="34" xfId="2" applyFont="1" applyFill="1" applyBorder="1" applyAlignment="1" applyProtection="1">
      <alignment horizontal="center" wrapText="1"/>
      <protection locked="0"/>
    </xf>
    <xf numFmtId="0" fontId="24" fillId="6" borderId="3" xfId="3" applyFont="1" applyFill="1" applyBorder="1" applyAlignment="1">
      <alignment horizontal="center" vertical="center"/>
    </xf>
    <xf numFmtId="14" fontId="24" fillId="6" borderId="3" xfId="3" applyNumberFormat="1" applyFont="1" applyFill="1" applyBorder="1" applyAlignment="1">
      <alignment horizontal="center" vertical="center"/>
    </xf>
    <xf numFmtId="14" fontId="24" fillId="6" borderId="34" xfId="2" applyNumberFormat="1" applyFont="1" applyFill="1" applyBorder="1" applyAlignment="1" applyProtection="1">
      <alignment horizontal="center" vertical="center"/>
      <protection locked="0"/>
    </xf>
    <xf numFmtId="0" fontId="24" fillId="6" borderId="6" xfId="3" applyFont="1" applyFill="1" applyBorder="1" applyAlignment="1">
      <alignment horizontal="center" vertical="center"/>
    </xf>
    <xf numFmtId="10" fontId="24" fillId="6" borderId="35" xfId="2" applyNumberFormat="1" applyFont="1" applyFill="1" applyBorder="1" applyAlignment="1" applyProtection="1">
      <alignment vertical="center"/>
      <protection locked="0"/>
    </xf>
    <xf numFmtId="0" fontId="24" fillId="6" borderId="8" xfId="3" applyFont="1" applyFill="1" applyBorder="1" applyAlignment="1">
      <alignment horizontal="center" vertical="center" wrapText="1"/>
    </xf>
    <xf numFmtId="0" fontId="24" fillId="0" borderId="6" xfId="4" applyFont="1" applyBorder="1" applyAlignment="1">
      <alignment horizontal="center"/>
    </xf>
    <xf numFmtId="0" fontId="24" fillId="0" borderId="0" xfId="4" applyFont="1" applyAlignment="1">
      <alignment horizontal="center"/>
    </xf>
    <xf numFmtId="0" fontId="23" fillId="0" borderId="10" xfId="10" applyFont="1" applyBorder="1" applyAlignment="1">
      <alignment horizontal="left"/>
    </xf>
    <xf numFmtId="10" fontId="23" fillId="0" borderId="13" xfId="5" applyNumberFormat="1" applyFont="1" applyBorder="1"/>
    <xf numFmtId="0" fontId="24" fillId="0" borderId="37" xfId="10" applyFont="1" applyBorder="1" applyAlignment="1">
      <alignment horizontal="center"/>
    </xf>
    <xf numFmtId="0" fontId="24" fillId="0" borderId="15" xfId="10" applyFont="1" applyBorder="1"/>
    <xf numFmtId="10" fontId="24" fillId="0" borderId="15" xfId="10" applyNumberFormat="1" applyFont="1" applyBorder="1"/>
    <xf numFmtId="10" fontId="24" fillId="0" borderId="38" xfId="5" applyNumberFormat="1" applyFont="1" applyBorder="1"/>
    <xf numFmtId="0" fontId="23" fillId="0" borderId="37" xfId="10" applyFont="1" applyBorder="1" applyAlignment="1">
      <alignment horizontal="center"/>
    </xf>
    <xf numFmtId="0" fontId="23" fillId="0" borderId="15" xfId="10" applyFont="1" applyBorder="1"/>
    <xf numFmtId="0" fontId="24" fillId="0" borderId="37" xfId="10" applyFont="1" applyBorder="1" applyAlignment="1">
      <alignment horizontal="center" vertical="center"/>
    </xf>
    <xf numFmtId="0" fontId="24" fillId="0" borderId="15" xfId="10" applyFont="1" applyBorder="1" applyAlignment="1">
      <alignment horizontal="justify" vertical="top" wrapText="1"/>
    </xf>
    <xf numFmtId="0" fontId="23" fillId="0" borderId="10" xfId="10" applyFont="1" applyBorder="1"/>
    <xf numFmtId="0" fontId="23" fillId="0" borderId="44" xfId="10" applyFont="1" applyBorder="1" applyAlignment="1">
      <alignment horizontal="center" vertical="top" wrapText="1"/>
    </xf>
    <xf numFmtId="0" fontId="23" fillId="0" borderId="45" xfId="10" applyFont="1" applyBorder="1" applyAlignment="1">
      <alignment vertical="top" wrapText="1"/>
    </xf>
    <xf numFmtId="0" fontId="24" fillId="0" borderId="41" xfId="10" applyFont="1" applyBorder="1" applyAlignment="1">
      <alignment horizontal="center"/>
    </xf>
    <xf numFmtId="10" fontId="24" fillId="0" borderId="38" xfId="10" applyNumberFormat="1" applyFont="1" applyBorder="1"/>
    <xf numFmtId="10" fontId="24" fillId="0" borderId="10" xfId="10" applyNumberFormat="1" applyFont="1" applyBorder="1"/>
    <xf numFmtId="0" fontId="11" fillId="5" borderId="0" xfId="0" applyFont="1" applyFill="1" applyAlignment="1">
      <alignment horizontal="right" vertical="top" wrapText="1"/>
    </xf>
    <xf numFmtId="0" fontId="0" fillId="0" borderId="0" xfId="0"/>
    <xf numFmtId="0" fontId="11" fillId="5" borderId="0" xfId="0" applyFont="1" applyFill="1" applyAlignment="1">
      <alignment horizontal="center" vertical="top" wrapText="1"/>
    </xf>
    <xf numFmtId="0" fontId="12" fillId="5" borderId="1" xfId="0" applyFont="1" applyFill="1" applyBorder="1" applyAlignment="1">
      <alignment horizontal="center" vertical="top" wrapText="1"/>
    </xf>
    <xf numFmtId="0" fontId="12" fillId="5" borderId="1" xfId="0" applyFont="1" applyFill="1" applyBorder="1" applyAlignment="1">
      <alignment horizontal="right" vertical="top" wrapText="1"/>
    </xf>
    <xf numFmtId="0" fontId="10" fillId="5" borderId="0" xfId="0" applyFont="1" applyFill="1" applyAlignment="1">
      <alignment horizontal="left" vertical="top" wrapText="1"/>
    </xf>
    <xf numFmtId="0" fontId="10" fillId="5" borderId="0" xfId="0" applyFont="1" applyFill="1" applyAlignment="1">
      <alignment horizontal="center" vertical="top" wrapText="1"/>
    </xf>
    <xf numFmtId="0" fontId="12" fillId="5" borderId="1" xfId="0" applyFont="1" applyFill="1" applyBorder="1" applyAlignment="1">
      <alignment horizontal="left" vertical="top" wrapText="1"/>
    </xf>
    <xf numFmtId="0" fontId="0" fillId="0" borderId="0" xfId="0"/>
    <xf numFmtId="0" fontId="16" fillId="0" borderId="10" xfId="0" applyFont="1" applyFill="1" applyBorder="1" applyAlignment="1">
      <alignment horizontal="right" vertical="top" wrapText="1"/>
    </xf>
    <xf numFmtId="4" fontId="16" fillId="0" borderId="10" xfId="0" applyNumberFormat="1" applyFont="1" applyFill="1" applyBorder="1" applyAlignment="1">
      <alignment horizontal="right" vertical="top" wrapText="1"/>
    </xf>
    <xf numFmtId="0" fontId="3" fillId="0" borderId="7" xfId="4" applyFont="1" applyBorder="1" applyAlignment="1">
      <alignment horizontal="center"/>
    </xf>
    <xf numFmtId="10" fontId="3" fillId="0" borderId="36" xfId="2" applyNumberFormat="1" applyFont="1" applyBorder="1" applyAlignment="1" applyProtection="1">
      <alignment horizontal="center" vertical="top"/>
      <protection locked="0"/>
    </xf>
    <xf numFmtId="0" fontId="3" fillId="6" borderId="0" xfId="0" applyFont="1" applyFill="1"/>
    <xf numFmtId="4" fontId="9" fillId="9" borderId="1" xfId="0" applyNumberFormat="1" applyFont="1" applyFill="1" applyBorder="1" applyAlignment="1">
      <alignment horizontal="right" vertical="top" wrapText="1"/>
    </xf>
    <xf numFmtId="167" fontId="9" fillId="9" borderId="1" xfId="0" applyNumberFormat="1" applyFont="1" applyFill="1" applyBorder="1" applyAlignment="1">
      <alignment horizontal="right" vertical="top" wrapText="1"/>
    </xf>
    <xf numFmtId="0" fontId="11" fillId="5" borderId="0" xfId="0" applyFont="1" applyFill="1" applyAlignment="1">
      <alignment horizontal="center" vertical="top" wrapText="1"/>
    </xf>
    <xf numFmtId="0" fontId="11" fillId="5" borderId="0" xfId="0" applyFont="1" applyFill="1" applyAlignment="1">
      <alignment horizontal="right" vertical="top" wrapText="1"/>
    </xf>
    <xf numFmtId="0" fontId="10" fillId="5" borderId="0" xfId="0" applyFont="1" applyFill="1" applyAlignment="1">
      <alignment horizontal="left" vertical="top" wrapText="1"/>
    </xf>
    <xf numFmtId="0" fontId="10" fillId="5" borderId="0" xfId="0" applyFont="1" applyFill="1" applyAlignment="1">
      <alignment horizontal="center" vertical="top" wrapText="1"/>
    </xf>
    <xf numFmtId="0" fontId="11" fillId="5" borderId="0" xfId="0" applyFont="1" applyFill="1" applyAlignment="1">
      <alignment horizontal="center" vertical="top" wrapText="1"/>
    </xf>
    <xf numFmtId="10" fontId="0" fillId="0" borderId="0" xfId="9" applyNumberFormat="1" applyFont="1"/>
    <xf numFmtId="4" fontId="3" fillId="6" borderId="0" xfId="0" applyNumberFormat="1" applyFont="1" applyFill="1"/>
    <xf numFmtId="0" fontId="0" fillId="8" borderId="0" xfId="0" applyFill="1"/>
    <xf numFmtId="0" fontId="0" fillId="0" borderId="0" xfId="0"/>
    <xf numFmtId="0" fontId="12" fillId="5" borderId="1" xfId="0" applyFont="1" applyFill="1" applyBorder="1" applyAlignment="1">
      <alignment horizontal="left" vertical="top" wrapText="1"/>
    </xf>
    <xf numFmtId="0" fontId="12" fillId="5" borderId="1" xfId="0" applyFont="1" applyFill="1" applyBorder="1" applyAlignment="1">
      <alignment horizontal="center" vertical="top" wrapText="1"/>
    </xf>
    <xf numFmtId="0" fontId="12" fillId="5" borderId="1" xfId="0" applyFont="1" applyFill="1" applyBorder="1" applyAlignment="1">
      <alignment horizontal="right" vertical="top" wrapText="1"/>
    </xf>
    <xf numFmtId="0" fontId="9" fillId="9" borderId="1" xfId="0" applyFont="1" applyFill="1" applyBorder="1" applyAlignment="1">
      <alignment horizontal="left" vertical="top" wrapText="1"/>
    </xf>
    <xf numFmtId="0" fontId="9" fillId="9" borderId="1" xfId="0" applyFont="1" applyFill="1" applyBorder="1" applyAlignment="1">
      <alignment horizontal="right" vertical="top" wrapText="1"/>
    </xf>
    <xf numFmtId="4" fontId="9" fillId="9" borderId="1" xfId="0" applyNumberFormat="1" applyFont="1" applyFill="1" applyBorder="1" applyAlignment="1">
      <alignment horizontal="right" vertical="top" wrapText="1"/>
    </xf>
    <xf numFmtId="167" fontId="9" fillId="9" borderId="1" xfId="0" applyNumberFormat="1" applyFont="1" applyFill="1" applyBorder="1" applyAlignment="1">
      <alignment horizontal="right" vertical="top" wrapText="1"/>
    </xf>
    <xf numFmtId="0" fontId="16" fillId="10" borderId="1" xfId="0" applyFont="1" applyFill="1" applyBorder="1" applyAlignment="1">
      <alignment horizontal="left" vertical="top" wrapText="1"/>
    </xf>
    <xf numFmtId="0" fontId="16" fillId="10" borderId="1" xfId="0" applyFont="1" applyFill="1" applyBorder="1" applyAlignment="1">
      <alignment horizontal="center" vertical="top" wrapText="1"/>
    </xf>
    <xf numFmtId="0" fontId="16" fillId="10" borderId="1" xfId="0" applyFont="1" applyFill="1" applyBorder="1" applyAlignment="1">
      <alignment horizontal="right" vertical="top" wrapText="1"/>
    </xf>
    <xf numFmtId="4" fontId="16" fillId="10" borderId="1" xfId="0" applyNumberFormat="1" applyFont="1" applyFill="1" applyBorder="1" applyAlignment="1">
      <alignment horizontal="right" vertical="top" wrapText="1"/>
    </xf>
    <xf numFmtId="167" fontId="16" fillId="10" borderId="1" xfId="0" applyNumberFormat="1" applyFont="1" applyFill="1" applyBorder="1" applyAlignment="1">
      <alignment horizontal="right" vertical="top" wrapText="1"/>
    </xf>
    <xf numFmtId="0" fontId="11" fillId="5" borderId="0" xfId="0" applyFont="1" applyFill="1" applyAlignment="1">
      <alignment horizontal="center" vertical="top" wrapText="1"/>
    </xf>
    <xf numFmtId="0" fontId="11" fillId="5" borderId="0" xfId="0" applyFont="1" applyFill="1" applyAlignment="1">
      <alignment horizontal="right" vertical="top" wrapText="1"/>
    </xf>
    <xf numFmtId="0" fontId="10" fillId="5" borderId="0" xfId="0" applyFont="1" applyFill="1" applyAlignment="1">
      <alignment horizontal="left" vertical="top" wrapText="1"/>
    </xf>
    <xf numFmtId="0" fontId="10" fillId="5" borderId="0" xfId="0" applyFont="1" applyFill="1" applyAlignment="1">
      <alignment horizontal="center" vertical="top" wrapText="1"/>
    </xf>
    <xf numFmtId="0" fontId="13" fillId="8" borderId="0" xfId="0" applyFont="1" applyFill="1" applyBorder="1"/>
    <xf numFmtId="0" fontId="3" fillId="2" borderId="2" xfId="0" applyFont="1" applyFill="1" applyBorder="1" applyAlignment="1">
      <alignment horizontal="center" vertical="center" wrapText="1"/>
    </xf>
    <xf numFmtId="0" fontId="0" fillId="0" borderId="52" xfId="0" applyBorder="1"/>
    <xf numFmtId="0" fontId="14" fillId="5" borderId="0" xfId="0" applyFont="1" applyFill="1" applyAlignment="1">
      <alignment wrapText="1"/>
    </xf>
    <xf numFmtId="0" fontId="14" fillId="5" borderId="0" xfId="0" applyFont="1" applyFill="1" applyAlignment="1">
      <alignment vertical="top" wrapText="1"/>
    </xf>
    <xf numFmtId="0" fontId="14" fillId="5" borderId="0" xfId="0" applyFont="1" applyFill="1" applyAlignment="1">
      <alignment vertical="center" wrapText="1"/>
    </xf>
    <xf numFmtId="0" fontId="12" fillId="5" borderId="0" xfId="0" applyFont="1" applyFill="1" applyAlignment="1">
      <alignment vertical="center" wrapText="1"/>
    </xf>
    <xf numFmtId="0" fontId="3" fillId="5" borderId="2" xfId="0" applyFont="1" applyFill="1" applyBorder="1"/>
    <xf numFmtId="0" fontId="3" fillId="5" borderId="2" xfId="0" applyFont="1" applyFill="1" applyBorder="1" applyAlignment="1">
      <alignment vertical="center" wrapText="1"/>
    </xf>
    <xf numFmtId="0" fontId="9" fillId="9" borderId="52" xfId="0" applyFont="1" applyFill="1" applyBorder="1" applyAlignment="1">
      <alignment horizontal="left" vertical="top" wrapText="1"/>
    </xf>
    <xf numFmtId="0" fontId="26" fillId="0" borderId="52" xfId="0" applyFont="1" applyBorder="1"/>
    <xf numFmtId="0" fontId="16" fillId="10" borderId="52" xfId="0" applyFont="1" applyFill="1" applyBorder="1" applyAlignment="1">
      <alignment horizontal="left" vertical="top" wrapText="1"/>
    </xf>
    <xf numFmtId="0" fontId="16" fillId="10" borderId="52" xfId="0" applyFont="1" applyFill="1" applyBorder="1" applyAlignment="1">
      <alignment horizontal="right" vertical="top" wrapText="1"/>
    </xf>
    <xf numFmtId="0" fontId="23" fillId="0" borderId="10" xfId="10" applyFont="1" applyBorder="1" applyAlignment="1">
      <alignment horizontal="center"/>
    </xf>
    <xf numFmtId="166" fontId="23" fillId="0" borderId="10" xfId="10" applyNumberFormat="1" applyFont="1" applyBorder="1" applyAlignment="1">
      <alignment horizontal="center"/>
    </xf>
    <xf numFmtId="0" fontId="28" fillId="0" borderId="0" xfId="0" applyFont="1"/>
    <xf numFmtId="0" fontId="28" fillId="0" borderId="0" xfId="0" applyFont="1" applyAlignment="1">
      <alignment horizontal="left" vertical="top"/>
    </xf>
    <xf numFmtId="10" fontId="3" fillId="2" borderId="2" xfId="9" applyNumberFormat="1" applyFont="1" applyFill="1" applyBorder="1" applyAlignment="1">
      <alignment horizontal="center" wrapText="1"/>
    </xf>
    <xf numFmtId="10" fontId="3" fillId="5" borderId="2" xfId="9" applyNumberFormat="1" applyFont="1" applyFill="1" applyBorder="1" applyAlignment="1">
      <alignment vertical="center"/>
    </xf>
    <xf numFmtId="0" fontId="3" fillId="5" borderId="2" xfId="0" applyFont="1" applyFill="1" applyBorder="1" applyAlignment="1"/>
    <xf numFmtId="0" fontId="16" fillId="0" borderId="10" xfId="0" applyFont="1" applyFill="1" applyBorder="1" applyAlignment="1">
      <alignment horizontal="left" vertical="top" wrapText="1"/>
    </xf>
    <xf numFmtId="0" fontId="25" fillId="0" borderId="10" xfId="0" applyFont="1" applyBorder="1" applyAlignment="1">
      <alignment horizontal="right" vertical="top"/>
    </xf>
    <xf numFmtId="0" fontId="10" fillId="0" borderId="10" xfId="0" applyFont="1" applyFill="1" applyBorder="1" applyAlignment="1">
      <alignment horizontal="left" vertical="top" wrapText="1"/>
    </xf>
    <xf numFmtId="0" fontId="9" fillId="15" borderId="1" xfId="0" applyFont="1" applyFill="1" applyBorder="1" applyAlignment="1">
      <alignment horizontal="left" vertical="top" wrapText="1"/>
    </xf>
    <xf numFmtId="0" fontId="26" fillId="15" borderId="52" xfId="0" applyFont="1" applyFill="1" applyBorder="1"/>
    <xf numFmtId="0" fontId="0" fillId="0" borderId="0" xfId="0"/>
    <xf numFmtId="0" fontId="11" fillId="5" borderId="0" xfId="0" applyFont="1" applyFill="1" applyAlignment="1">
      <alignment horizontal="right" vertical="top" wrapText="1"/>
    </xf>
    <xf numFmtId="0" fontId="9" fillId="9" borderId="1" xfId="0" applyFont="1" applyFill="1" applyBorder="1" applyAlignment="1">
      <alignment horizontal="left" vertical="top" wrapText="1"/>
    </xf>
    <xf numFmtId="10" fontId="3" fillId="2" borderId="2" xfId="0" applyNumberFormat="1" applyFont="1" applyFill="1" applyBorder="1" applyAlignment="1">
      <alignment horizontal="center" vertical="center" wrapText="1"/>
    </xf>
    <xf numFmtId="0" fontId="16" fillId="10" borderId="1" xfId="0" applyFont="1" applyFill="1" applyBorder="1" applyAlignment="1">
      <alignment horizontal="left" vertical="top" wrapText="1"/>
    </xf>
    <xf numFmtId="0" fontId="0" fillId="0" borderId="0" xfId="0"/>
    <xf numFmtId="0" fontId="12" fillId="5" borderId="1" xfId="0" applyFont="1" applyFill="1" applyBorder="1" applyAlignment="1">
      <alignment horizontal="left" vertical="top" wrapText="1"/>
    </xf>
    <xf numFmtId="0" fontId="0" fillId="0" borderId="0" xfId="0"/>
    <xf numFmtId="0" fontId="10" fillId="5" borderId="0" xfId="0" applyFont="1" applyFill="1" applyAlignment="1">
      <alignment horizontal="center" vertical="top" wrapText="1"/>
    </xf>
    <xf numFmtId="0" fontId="12" fillId="5" borderId="1" xfId="0" applyFont="1" applyFill="1" applyBorder="1" applyAlignment="1">
      <alignment horizontal="right" vertical="top" wrapText="1"/>
    </xf>
    <xf numFmtId="164" fontId="16" fillId="10" borderId="1" xfId="0" applyNumberFormat="1" applyFont="1" applyFill="1" applyBorder="1" applyAlignment="1">
      <alignment horizontal="right" vertical="top" wrapText="1"/>
    </xf>
    <xf numFmtId="0" fontId="16" fillId="10" borderId="24" xfId="0" applyFont="1" applyFill="1" applyBorder="1" applyAlignment="1">
      <alignment horizontal="left" vertical="top" wrapText="1"/>
    </xf>
    <xf numFmtId="0" fontId="10" fillId="11" borderId="1" xfId="0" applyFont="1" applyFill="1" applyBorder="1" applyAlignment="1">
      <alignment horizontal="center" vertical="top" wrapText="1"/>
    </xf>
    <xf numFmtId="0" fontId="10" fillId="11" borderId="1" xfId="0" applyFont="1" applyFill="1" applyBorder="1" applyAlignment="1">
      <alignment horizontal="right" vertical="top" wrapText="1"/>
    </xf>
    <xf numFmtId="4" fontId="10" fillId="11" borderId="1" xfId="0" applyNumberFormat="1" applyFont="1" applyFill="1" applyBorder="1" applyAlignment="1">
      <alignment horizontal="right" vertical="top" wrapText="1"/>
    </xf>
    <xf numFmtId="164" fontId="10" fillId="11" borderId="1" xfId="0" applyNumberFormat="1" applyFont="1" applyFill="1" applyBorder="1" applyAlignment="1">
      <alignment horizontal="right" vertical="top" wrapText="1"/>
    </xf>
    <xf numFmtId="0" fontId="10" fillId="12" borderId="1" xfId="0" applyFont="1" applyFill="1" applyBorder="1" applyAlignment="1">
      <alignment horizontal="center" vertical="top" wrapText="1"/>
    </xf>
    <xf numFmtId="0" fontId="10" fillId="12" borderId="1" xfId="0" applyFont="1" applyFill="1" applyBorder="1" applyAlignment="1">
      <alignment horizontal="right" vertical="top" wrapText="1"/>
    </xf>
    <xf numFmtId="4" fontId="10" fillId="12" borderId="1" xfId="0" applyNumberFormat="1" applyFont="1" applyFill="1" applyBorder="1" applyAlignment="1">
      <alignment horizontal="right" vertical="top" wrapText="1"/>
    </xf>
    <xf numFmtId="164" fontId="10" fillId="12" borderId="1" xfId="0" applyNumberFormat="1" applyFont="1" applyFill="1" applyBorder="1" applyAlignment="1">
      <alignment horizontal="right" vertical="top" wrapText="1"/>
    </xf>
    <xf numFmtId="0" fontId="10" fillId="5" borderId="0" xfId="0" applyFont="1" applyFill="1" applyAlignment="1">
      <alignment horizontal="right" vertical="top" wrapText="1"/>
    </xf>
    <xf numFmtId="4" fontId="10" fillId="5" borderId="0" xfId="0" applyNumberFormat="1" applyFont="1" applyFill="1" applyAlignment="1">
      <alignment horizontal="right" vertical="top" wrapText="1"/>
    </xf>
    <xf numFmtId="4" fontId="11" fillId="5" borderId="0" xfId="0" applyNumberFormat="1" applyFont="1" applyFill="1" applyAlignment="1">
      <alignment horizontal="right" vertical="top" wrapText="1"/>
    </xf>
    <xf numFmtId="0" fontId="10" fillId="11" borderId="1" xfId="0" applyFont="1" applyFill="1" applyBorder="1" applyAlignment="1">
      <alignment horizontal="left" vertical="top" wrapText="1"/>
    </xf>
    <xf numFmtId="0" fontId="10" fillId="12" borderId="1" xfId="0" applyFont="1" applyFill="1" applyBorder="1" applyAlignment="1">
      <alignment horizontal="left" vertical="top" wrapText="1"/>
    </xf>
    <xf numFmtId="0" fontId="0" fillId="0" borderId="10" xfId="0" applyBorder="1" applyAlignment="1">
      <alignment horizontal="left"/>
    </xf>
    <xf numFmtId="0" fontId="0" fillId="6" borderId="6" xfId="0" applyFill="1" applyBorder="1" applyAlignment="1">
      <alignment horizontal="center"/>
    </xf>
    <xf numFmtId="0" fontId="0" fillId="6" borderId="0" xfId="0" applyFill="1" applyAlignment="1">
      <alignment horizontal="center"/>
    </xf>
    <xf numFmtId="0" fontId="0" fillId="6" borderId="7" xfId="0" applyFill="1" applyBorder="1" applyAlignment="1">
      <alignment horizontal="center"/>
    </xf>
    <xf numFmtId="0" fontId="19" fillId="6" borderId="6" xfId="0" applyFont="1" applyFill="1" applyBorder="1" applyAlignment="1">
      <alignment horizontal="center" vertical="center"/>
    </xf>
    <xf numFmtId="0" fontId="19" fillId="6" borderId="0" xfId="0" applyFont="1" applyFill="1" applyAlignment="1">
      <alignment horizontal="center" vertical="center"/>
    </xf>
    <xf numFmtId="0" fontId="19" fillId="6" borderId="7" xfId="0" applyFont="1" applyFill="1" applyBorder="1" applyAlignment="1">
      <alignment horizontal="center" vertical="center"/>
    </xf>
    <xf numFmtId="0" fontId="20" fillId="6" borderId="6" xfId="0" applyFont="1" applyFill="1" applyBorder="1" applyAlignment="1">
      <alignment horizontal="center" vertical="center"/>
    </xf>
    <xf numFmtId="0" fontId="20" fillId="6" borderId="0" xfId="0" applyFont="1" applyFill="1" applyAlignment="1">
      <alignment horizontal="center" vertical="center"/>
    </xf>
    <xf numFmtId="0" fontId="20" fillId="6" borderId="7" xfId="0" applyFont="1" applyFill="1" applyBorder="1" applyAlignment="1">
      <alignment horizontal="center" vertical="center"/>
    </xf>
    <xf numFmtId="0" fontId="21" fillId="6" borderId="6" xfId="0" applyFont="1" applyFill="1" applyBorder="1" applyAlignment="1">
      <alignment horizontal="center" vertical="center" wrapText="1"/>
    </xf>
    <xf numFmtId="0" fontId="21" fillId="6" borderId="0" xfId="0" applyFont="1" applyFill="1" applyAlignment="1">
      <alignment horizontal="center" vertical="center" wrapText="1"/>
    </xf>
    <xf numFmtId="0" fontId="21" fillId="6" borderId="7" xfId="0" applyFont="1" applyFill="1" applyBorder="1" applyAlignment="1">
      <alignment horizontal="center" vertical="center" wrapText="1"/>
    </xf>
    <xf numFmtId="0" fontId="28" fillId="0" borderId="0" xfId="0" applyFont="1" applyAlignment="1">
      <alignment horizontal="right"/>
    </xf>
    <xf numFmtId="0" fontId="28" fillId="0" borderId="20" xfId="0" applyFont="1" applyBorder="1" applyAlignment="1">
      <alignment horizontal="right"/>
    </xf>
    <xf numFmtId="0" fontId="0" fillId="0" borderId="15" xfId="0" applyBorder="1" applyAlignment="1">
      <alignment horizontal="left"/>
    </xf>
    <xf numFmtId="0" fontId="0" fillId="0" borderId="12" xfId="0" applyBorder="1" applyAlignment="1">
      <alignment horizontal="left"/>
    </xf>
    <xf numFmtId="0" fontId="0" fillId="0" borderId="17" xfId="0" applyBorder="1" applyAlignment="1">
      <alignment horizontal="left"/>
    </xf>
    <xf numFmtId="10" fontId="0" fillId="0" borderId="15" xfId="0" applyNumberFormat="1" applyBorder="1" applyAlignment="1">
      <alignment horizontal="left"/>
    </xf>
    <xf numFmtId="10" fontId="0" fillId="0" borderId="12" xfId="0" applyNumberFormat="1" applyBorder="1" applyAlignment="1">
      <alignment horizontal="left"/>
    </xf>
    <xf numFmtId="10" fontId="0" fillId="0" borderId="17" xfId="0" applyNumberFormat="1" applyBorder="1" applyAlignment="1">
      <alignment horizontal="left"/>
    </xf>
    <xf numFmtId="0" fontId="10" fillId="5" borderId="0" xfId="0" applyFont="1" applyFill="1" applyAlignment="1">
      <alignment horizontal="center" vertical="top" wrapText="1"/>
    </xf>
    <xf numFmtId="0" fontId="0" fillId="0" borderId="0" xfId="0"/>
    <xf numFmtId="0" fontId="11" fillId="5" borderId="0" xfId="0" applyFont="1" applyFill="1" applyAlignment="1">
      <alignment horizontal="right" vertical="top" wrapText="1"/>
    </xf>
    <xf numFmtId="0" fontId="11" fillId="5" borderId="0" xfId="0" applyFont="1" applyFill="1" applyAlignment="1">
      <alignment horizontal="left" vertical="top" wrapText="1"/>
    </xf>
    <xf numFmtId="4" fontId="11" fillId="5" borderId="0" xfId="0" applyNumberFormat="1" applyFont="1" applyFill="1" applyAlignment="1">
      <alignment horizontal="right" vertical="top" wrapText="1"/>
    </xf>
    <xf numFmtId="0" fontId="9" fillId="9" borderId="1" xfId="0" applyFont="1" applyFill="1" applyBorder="1" applyAlignment="1">
      <alignment horizontal="left" vertical="top" wrapText="1"/>
    </xf>
    <xf numFmtId="0" fontId="12" fillId="5" borderId="1" xfId="0" applyFont="1" applyFill="1" applyBorder="1" applyAlignment="1">
      <alignment horizontal="left" vertical="top" wrapText="1"/>
    </xf>
    <xf numFmtId="0" fontId="5" fillId="5" borderId="0" xfId="0" applyFont="1" applyFill="1" applyBorder="1" applyAlignment="1">
      <alignment horizontal="center" wrapText="1"/>
    </xf>
    <xf numFmtId="0" fontId="14" fillId="5" borderId="28" xfId="0" applyFont="1" applyFill="1" applyBorder="1" applyAlignment="1">
      <alignment horizontal="center" vertical="top" wrapText="1"/>
    </xf>
    <xf numFmtId="0" fontId="14" fillId="5" borderId="0" xfId="0" applyFont="1" applyFill="1" applyBorder="1" applyAlignment="1">
      <alignment horizontal="center" vertical="top" wrapText="1"/>
    </xf>
    <xf numFmtId="0" fontId="5" fillId="4" borderId="0" xfId="0" applyFont="1" applyFill="1" applyAlignment="1">
      <alignment horizontal="center" vertical="top" wrapText="1"/>
    </xf>
    <xf numFmtId="0" fontId="3" fillId="4" borderId="0" xfId="0" applyFont="1" applyFill="1" applyBorder="1" applyAlignment="1">
      <alignment horizontal="left" wrapText="1"/>
    </xf>
    <xf numFmtId="0" fontId="5" fillId="4" borderId="0" xfId="0" applyFont="1" applyFill="1" applyBorder="1" applyAlignment="1">
      <alignment horizontal="center" vertical="top" wrapText="1"/>
    </xf>
    <xf numFmtId="0" fontId="3" fillId="4" borderId="0" xfId="0" applyFont="1" applyFill="1" applyBorder="1" applyAlignment="1">
      <alignment horizontal="left" vertical="top" wrapText="1"/>
    </xf>
    <xf numFmtId="0" fontId="3" fillId="4" borderId="2" xfId="0" applyFont="1" applyFill="1" applyBorder="1" applyAlignment="1">
      <alignment horizontal="left" vertical="top" wrapText="1"/>
    </xf>
    <xf numFmtId="0" fontId="11" fillId="5" borderId="2" xfId="0" applyFont="1" applyFill="1" applyBorder="1" applyAlignment="1">
      <alignment horizontal="left" vertical="top" wrapText="1"/>
    </xf>
    <xf numFmtId="0" fontId="14" fillId="5" borderId="0" xfId="0" applyFont="1" applyFill="1" applyBorder="1" applyAlignment="1">
      <alignment horizontal="center" wrapText="1"/>
    </xf>
    <xf numFmtId="0" fontId="3" fillId="3" borderId="2" xfId="0" applyFont="1" applyFill="1" applyBorder="1" applyAlignment="1">
      <alignment horizontal="left"/>
    </xf>
    <xf numFmtId="0" fontId="14" fillId="5" borderId="0" xfId="0" applyFont="1" applyFill="1" applyBorder="1" applyAlignment="1">
      <alignment horizontal="center" vertical="center" wrapText="1"/>
    </xf>
    <xf numFmtId="0" fontId="12" fillId="5" borderId="0" xfId="0" applyFont="1" applyFill="1" applyBorder="1" applyAlignment="1">
      <alignment horizontal="center" wrapText="1"/>
    </xf>
    <xf numFmtId="0" fontId="14" fillId="5" borderId="0" xfId="0" applyFont="1" applyFill="1" applyAlignment="1">
      <alignment horizontal="center" wrapText="1"/>
    </xf>
    <xf numFmtId="0" fontId="11" fillId="6" borderId="0" xfId="0" applyFont="1" applyFill="1" applyAlignment="1">
      <alignment horizontal="left" vertical="top" wrapText="1"/>
    </xf>
    <xf numFmtId="0" fontId="14" fillId="5" borderId="0" xfId="0" applyFont="1" applyFill="1" applyAlignment="1">
      <alignment horizontal="center" vertical="top" wrapText="1"/>
    </xf>
    <xf numFmtId="10"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22" fillId="6" borderId="3" xfId="1" applyFont="1" applyFill="1" applyBorder="1" applyAlignment="1">
      <alignment horizontal="center"/>
    </xf>
    <xf numFmtId="0" fontId="22" fillId="6" borderId="4" xfId="1" applyFont="1" applyFill="1" applyBorder="1" applyAlignment="1">
      <alignment horizontal="center"/>
    </xf>
    <xf numFmtId="0" fontId="22" fillId="6" borderId="5" xfId="1" applyFont="1" applyFill="1" applyBorder="1" applyAlignment="1">
      <alignment horizontal="center"/>
    </xf>
    <xf numFmtId="0" fontId="23" fillId="6" borderId="6" xfId="1" applyFont="1" applyFill="1" applyBorder="1" applyAlignment="1">
      <alignment horizontal="center" vertical="top"/>
    </xf>
    <xf numFmtId="0" fontId="23" fillId="6" borderId="0" xfId="1" applyFont="1" applyFill="1" applyAlignment="1">
      <alignment horizontal="center" vertical="top"/>
    </xf>
    <xf numFmtId="0" fontId="23" fillId="6" borderId="7" xfId="1" applyFont="1" applyFill="1" applyBorder="1" applyAlignment="1">
      <alignment horizontal="center" vertical="top"/>
    </xf>
    <xf numFmtId="0" fontId="24" fillId="6" borderId="6" xfId="1" applyFont="1" applyFill="1" applyBorder="1" applyAlignment="1">
      <alignment horizontal="center" vertical="center"/>
    </xf>
    <xf numFmtId="0" fontId="24" fillId="6" borderId="0" xfId="1" applyFont="1" applyFill="1" applyAlignment="1">
      <alignment horizontal="center" vertical="center"/>
    </xf>
    <xf numFmtId="0" fontId="24" fillId="6" borderId="7" xfId="1" applyFont="1" applyFill="1" applyBorder="1" applyAlignment="1">
      <alignment horizontal="center" vertical="center"/>
    </xf>
    <xf numFmtId="0" fontId="24" fillId="13" borderId="31" xfId="1" applyFont="1" applyFill="1" applyBorder="1" applyAlignment="1">
      <alignment horizontal="center" vertical="center"/>
    </xf>
    <xf numFmtId="0" fontId="24" fillId="13" borderId="32" xfId="1" applyFont="1" applyFill="1" applyBorder="1" applyAlignment="1">
      <alignment horizontal="center" vertical="center"/>
    </xf>
    <xf numFmtId="0" fontId="24" fillId="13" borderId="33" xfId="1" applyFont="1" applyFill="1" applyBorder="1" applyAlignment="1">
      <alignment horizontal="center" vertical="center"/>
    </xf>
    <xf numFmtId="0" fontId="24" fillId="6" borderId="35" xfId="2" applyFont="1" applyFill="1" applyBorder="1" applyAlignment="1" applyProtection="1">
      <alignment horizontal="center" vertical="center" wrapText="1"/>
      <protection locked="0"/>
    </xf>
    <xf numFmtId="0" fontId="24" fillId="6" borderId="36" xfId="2" applyFont="1" applyFill="1" applyBorder="1" applyAlignment="1" applyProtection="1">
      <alignment horizontal="center" vertical="center" wrapText="1"/>
      <protection locked="0"/>
    </xf>
    <xf numFmtId="14" fontId="3" fillId="0" borderId="35" xfId="3" applyNumberFormat="1" applyFont="1" applyBorder="1" applyAlignment="1">
      <alignment horizontal="center" vertical="center"/>
    </xf>
    <xf numFmtId="14" fontId="3" fillId="0" borderId="36" xfId="3" applyNumberFormat="1" applyFont="1" applyBorder="1" applyAlignment="1">
      <alignment horizontal="center" vertical="center"/>
    </xf>
    <xf numFmtId="0" fontId="24" fillId="0" borderId="42" xfId="10" applyFont="1" applyBorder="1" applyAlignment="1">
      <alignment horizontal="center"/>
    </xf>
    <xf numFmtId="0" fontId="24" fillId="0" borderId="16" xfId="10" applyFont="1" applyBorder="1" applyAlignment="1">
      <alignment horizontal="center"/>
    </xf>
    <xf numFmtId="0" fontId="24" fillId="0" borderId="43" xfId="10" applyFont="1" applyBorder="1" applyAlignment="1">
      <alignment horizontal="center"/>
    </xf>
    <xf numFmtId="0" fontId="24" fillId="0" borderId="39" xfId="10" applyFont="1" applyBorder="1" applyAlignment="1">
      <alignment horizontal="center"/>
    </xf>
    <xf numFmtId="0" fontId="24" fillId="0" borderId="12" xfId="10" applyFont="1" applyBorder="1" applyAlignment="1">
      <alignment horizontal="center"/>
    </xf>
    <xf numFmtId="0" fontId="24" fillId="0" borderId="40" xfId="10" applyFont="1" applyBorder="1" applyAlignment="1">
      <alignment horizontal="center"/>
    </xf>
    <xf numFmtId="0" fontId="24" fillId="0" borderId="39" xfId="10" applyFont="1" applyBorder="1" applyAlignment="1">
      <alignment horizontal="left"/>
    </xf>
    <xf numFmtId="0" fontId="24" fillId="0" borderId="17" xfId="10" applyFont="1" applyBorder="1" applyAlignment="1">
      <alignment horizontal="left"/>
    </xf>
    <xf numFmtId="49" fontId="23" fillId="0" borderId="46" xfId="4" applyNumberFormat="1" applyFont="1" applyBorder="1" applyAlignment="1">
      <alignment horizontal="center" vertical="top"/>
    </xf>
    <xf numFmtId="49" fontId="23" fillId="0" borderId="47" xfId="4" applyNumberFormat="1" applyFont="1" applyBorder="1" applyAlignment="1">
      <alignment horizontal="center" vertical="top"/>
    </xf>
    <xf numFmtId="49" fontId="23" fillId="0" borderId="48" xfId="4" applyNumberFormat="1" applyFont="1" applyBorder="1" applyAlignment="1">
      <alignment horizontal="center" vertical="top"/>
    </xf>
    <xf numFmtId="0" fontId="24" fillId="14" borderId="37" xfId="10" applyFont="1" applyFill="1" applyBorder="1" applyAlignment="1">
      <alignment horizontal="center" vertical="center"/>
    </xf>
    <xf numFmtId="0" fontId="24" fillId="14" borderId="9" xfId="10" applyFont="1" applyFill="1" applyBorder="1" applyAlignment="1">
      <alignment horizontal="center" vertical="center"/>
    </xf>
    <xf numFmtId="0" fontId="24" fillId="14" borderId="11" xfId="10" applyFont="1" applyFill="1" applyBorder="1" applyAlignment="1">
      <alignment horizontal="center" vertical="center"/>
    </xf>
    <xf numFmtId="165" fontId="24" fillId="14" borderId="10" xfId="11" applyNumberFormat="1" applyFont="1" applyFill="1" applyBorder="1" applyAlignment="1" applyProtection="1">
      <alignment horizontal="center" vertical="center" wrapText="1"/>
    </xf>
    <xf numFmtId="165" fontId="24" fillId="14" borderId="38" xfId="11" applyNumberFormat="1" applyFont="1" applyFill="1" applyBorder="1" applyAlignment="1" applyProtection="1">
      <alignment horizontal="center" vertical="center" wrapText="1"/>
    </xf>
    <xf numFmtId="0" fontId="4" fillId="6" borderId="0" xfId="0" applyFont="1" applyFill="1" applyAlignment="1">
      <alignment horizontal="center"/>
    </xf>
    <xf numFmtId="0" fontId="4" fillId="0" borderId="10" xfId="0" applyFont="1" applyBorder="1" applyAlignment="1">
      <alignment horizontal="left"/>
    </xf>
    <xf numFmtId="0" fontId="4" fillId="0" borderId="15" xfId="0" applyFont="1" applyBorder="1" applyAlignment="1">
      <alignment horizontal="left"/>
    </xf>
    <xf numFmtId="0" fontId="4" fillId="0" borderId="12" xfId="0" applyFont="1" applyBorder="1" applyAlignment="1">
      <alignment horizontal="left"/>
    </xf>
    <xf numFmtId="0" fontId="4" fillId="0" borderId="17" xfId="0" applyFont="1" applyBorder="1" applyAlignment="1">
      <alignment horizontal="left"/>
    </xf>
    <xf numFmtId="0" fontId="3" fillId="7" borderId="15" xfId="0" applyFont="1" applyFill="1" applyBorder="1" applyAlignment="1">
      <alignment horizontal="right"/>
    </xf>
    <xf numFmtId="0" fontId="3" fillId="7" borderId="12" xfId="0" applyFont="1" applyFill="1" applyBorder="1" applyAlignment="1">
      <alignment horizontal="right"/>
    </xf>
    <xf numFmtId="0" fontId="3" fillId="7" borderId="17" xfId="0" applyFont="1" applyFill="1" applyBorder="1" applyAlignment="1">
      <alignment horizontal="right"/>
    </xf>
    <xf numFmtId="0" fontId="8" fillId="6" borderId="0" xfId="0" applyFont="1" applyFill="1" applyAlignment="1">
      <alignment horizontal="center" vertical="center"/>
    </xf>
    <xf numFmtId="0" fontId="4" fillId="6" borderId="0" xfId="0" applyFont="1" applyFill="1" applyAlignment="1">
      <alignment horizontal="center" vertical="center"/>
    </xf>
    <xf numFmtId="0" fontId="4" fillId="6" borderId="20" xfId="0" applyFont="1" applyFill="1" applyBorder="1" applyAlignment="1">
      <alignment horizontal="center" vertical="center"/>
    </xf>
    <xf numFmtId="0" fontId="3" fillId="7" borderId="10" xfId="0" applyFont="1" applyFill="1" applyBorder="1" applyAlignment="1">
      <alignment horizontal="left"/>
    </xf>
    <xf numFmtId="0" fontId="4" fillId="0" borderId="15" xfId="0" applyFont="1" applyBorder="1" applyAlignment="1">
      <alignment horizontal="center"/>
    </xf>
    <xf numFmtId="0" fontId="4" fillId="0" borderId="12" xfId="0" applyFont="1" applyBorder="1" applyAlignment="1">
      <alignment horizontal="center"/>
    </xf>
    <xf numFmtId="0" fontId="4" fillId="0" borderId="17" xfId="0" applyFont="1" applyBorder="1" applyAlignment="1">
      <alignment horizontal="center"/>
    </xf>
    <xf numFmtId="0" fontId="3" fillId="5" borderId="0" xfId="0" applyFont="1" applyFill="1" applyAlignment="1">
      <alignment horizontal="center" wrapText="1"/>
    </xf>
    <xf numFmtId="0" fontId="3" fillId="5" borderId="20" xfId="0" applyFont="1" applyFill="1" applyBorder="1" applyAlignment="1">
      <alignment horizontal="center" wrapText="1"/>
    </xf>
    <xf numFmtId="0" fontId="3" fillId="5" borderId="16" xfId="0" applyFont="1" applyFill="1" applyBorder="1" applyAlignment="1">
      <alignment horizontal="center" wrapText="1"/>
    </xf>
    <xf numFmtId="0" fontId="3" fillId="5" borderId="22" xfId="0" applyFont="1" applyFill="1" applyBorder="1" applyAlignment="1">
      <alignment horizontal="center" wrapText="1"/>
    </xf>
    <xf numFmtId="0" fontId="3" fillId="5" borderId="0" xfId="0" applyFont="1" applyFill="1" applyAlignment="1">
      <alignment horizontal="center" vertical="top" wrapText="1"/>
    </xf>
    <xf numFmtId="0" fontId="3" fillId="5" borderId="20" xfId="0" applyFont="1" applyFill="1" applyBorder="1" applyAlignment="1">
      <alignment horizontal="center" vertical="top" wrapText="1"/>
    </xf>
    <xf numFmtId="0" fontId="3" fillId="5" borderId="0" xfId="0" applyFont="1" applyFill="1" applyAlignment="1">
      <alignment horizontal="center" vertical="center" wrapText="1"/>
    </xf>
    <xf numFmtId="0" fontId="3" fillId="5" borderId="20" xfId="0" applyFont="1" applyFill="1" applyBorder="1" applyAlignment="1">
      <alignment horizontal="center" vertical="center" wrapText="1"/>
    </xf>
    <xf numFmtId="0" fontId="3" fillId="7" borderId="10" xfId="0" applyFont="1" applyFill="1" applyBorder="1" applyAlignment="1">
      <alignment horizontal="center"/>
    </xf>
    <xf numFmtId="0" fontId="14" fillId="5" borderId="0" xfId="0" applyFont="1" applyFill="1" applyAlignment="1">
      <alignment horizontal="center" vertical="center" wrapText="1"/>
    </xf>
    <xf numFmtId="0" fontId="26" fillId="16" borderId="49" xfId="0" applyFont="1" applyFill="1" applyBorder="1" applyAlignment="1">
      <alignment horizontal="left" vertical="top" wrapText="1"/>
    </xf>
    <xf numFmtId="0" fontId="26" fillId="16" borderId="50" xfId="0" applyFont="1" applyFill="1" applyBorder="1" applyAlignment="1">
      <alignment horizontal="left" vertical="top" wrapText="1"/>
    </xf>
    <xf numFmtId="0" fontId="26" fillId="16" borderId="51" xfId="0" applyFont="1" applyFill="1" applyBorder="1" applyAlignment="1">
      <alignment horizontal="left" vertical="top" wrapText="1"/>
    </xf>
    <xf numFmtId="0" fontId="26" fillId="15" borderId="49" xfId="0" applyFont="1" applyFill="1" applyBorder="1" applyAlignment="1">
      <alignment horizontal="left" vertical="top" wrapText="1"/>
    </xf>
    <xf numFmtId="0" fontId="26" fillId="15" borderId="50" xfId="0" applyFont="1" applyFill="1" applyBorder="1" applyAlignment="1">
      <alignment horizontal="left" vertical="top" wrapText="1"/>
    </xf>
    <xf numFmtId="0" fontId="26" fillId="15" borderId="51" xfId="0" applyFont="1" applyFill="1" applyBorder="1" applyAlignment="1">
      <alignment horizontal="left" vertical="top" wrapText="1"/>
    </xf>
    <xf numFmtId="0" fontId="12" fillId="5" borderId="0" xfId="0" applyFont="1" applyFill="1" applyAlignment="1">
      <alignment horizontal="center" vertical="center" wrapText="1"/>
    </xf>
    <xf numFmtId="0" fontId="12" fillId="5" borderId="25" xfId="0" applyFont="1" applyFill="1" applyBorder="1" applyAlignment="1">
      <alignment horizontal="center" vertical="top" wrapText="1"/>
    </xf>
    <xf numFmtId="0" fontId="12" fillId="5" borderId="26" xfId="0" applyFont="1" applyFill="1" applyBorder="1" applyAlignment="1">
      <alignment horizontal="center" vertical="top" wrapText="1"/>
    </xf>
    <xf numFmtId="0" fontId="12" fillId="5" borderId="27" xfId="0" applyFont="1" applyFill="1" applyBorder="1" applyAlignment="1">
      <alignment horizontal="center" vertical="top" wrapText="1"/>
    </xf>
    <xf numFmtId="0" fontId="27" fillId="9" borderId="49" xfId="0" applyFont="1" applyFill="1" applyBorder="1" applyAlignment="1">
      <alignment horizontal="left" vertical="top" wrapText="1"/>
    </xf>
    <xf numFmtId="0" fontId="27" fillId="9" borderId="50" xfId="0" applyFont="1" applyFill="1" applyBorder="1" applyAlignment="1">
      <alignment horizontal="left" vertical="top" wrapText="1"/>
    </xf>
    <xf numFmtId="0" fontId="27" fillId="9" borderId="51" xfId="0" applyFont="1" applyFill="1" applyBorder="1" applyAlignment="1">
      <alignment horizontal="left" vertical="top" wrapText="1"/>
    </xf>
    <xf numFmtId="0" fontId="27" fillId="15" borderId="55" xfId="0" applyFont="1" applyFill="1" applyBorder="1" applyAlignment="1">
      <alignment horizontal="center" vertical="top" wrapText="1"/>
    </xf>
    <xf numFmtId="0" fontId="27" fillId="15" borderId="56" xfId="0" applyFont="1" applyFill="1" applyBorder="1" applyAlignment="1">
      <alignment horizontal="center" vertical="top" wrapText="1"/>
    </xf>
    <xf numFmtId="0" fontId="27" fillId="15" borderId="21" xfId="0" applyFont="1" applyFill="1" applyBorder="1" applyAlignment="1">
      <alignment horizontal="center" vertical="top" wrapText="1"/>
    </xf>
    <xf numFmtId="0" fontId="29" fillId="15" borderId="57" xfId="0" applyFont="1" applyFill="1" applyBorder="1" applyAlignment="1">
      <alignment horizontal="center" vertical="top" wrapText="1"/>
    </xf>
    <xf numFmtId="0" fontId="29" fillId="15" borderId="23" xfId="0" applyFont="1" applyFill="1" applyBorder="1" applyAlignment="1">
      <alignment horizontal="center" vertical="top" wrapText="1"/>
    </xf>
    <xf numFmtId="0" fontId="29" fillId="15" borderId="58" xfId="0" applyFont="1" applyFill="1" applyBorder="1" applyAlignment="1">
      <alignment horizontal="center" vertical="top" wrapText="1"/>
    </xf>
    <xf numFmtId="0" fontId="29" fillId="15" borderId="55" xfId="0" applyFont="1" applyFill="1" applyBorder="1" applyAlignment="1">
      <alignment horizontal="center" vertical="top" wrapText="1"/>
    </xf>
    <xf numFmtId="0" fontId="29" fillId="15" borderId="56" xfId="0" applyFont="1" applyFill="1" applyBorder="1" applyAlignment="1">
      <alignment horizontal="center" vertical="top" wrapText="1"/>
    </xf>
    <xf numFmtId="0" fontId="29" fillId="15" borderId="21" xfId="0" applyFont="1" applyFill="1" applyBorder="1" applyAlignment="1">
      <alignment horizontal="center" vertical="top" wrapText="1"/>
    </xf>
    <xf numFmtId="0" fontId="29" fillId="15" borderId="61" xfId="0" applyFont="1" applyFill="1" applyBorder="1" applyAlignment="1">
      <alignment horizontal="center" vertical="top" wrapText="1"/>
    </xf>
    <xf numFmtId="0" fontId="29" fillId="15" borderId="62" xfId="0" applyFont="1" applyFill="1" applyBorder="1" applyAlignment="1">
      <alignment horizontal="center" vertical="top" wrapText="1"/>
    </xf>
    <xf numFmtId="0" fontId="9" fillId="9" borderId="49" xfId="0" applyFont="1" applyFill="1" applyBorder="1" applyAlignment="1">
      <alignment horizontal="center" vertical="top" wrapText="1"/>
    </xf>
    <xf numFmtId="0" fontId="9" fillId="9" borderId="50" xfId="0" applyFont="1" applyFill="1" applyBorder="1" applyAlignment="1">
      <alignment horizontal="center" vertical="top" wrapText="1"/>
    </xf>
    <xf numFmtId="0" fontId="9" fillId="9" borderId="51" xfId="0" applyFont="1" applyFill="1" applyBorder="1" applyAlignment="1">
      <alignment horizontal="center" vertical="top" wrapText="1"/>
    </xf>
    <xf numFmtId="0" fontId="16" fillId="10" borderId="49" xfId="0" applyFont="1" applyFill="1" applyBorder="1" applyAlignment="1">
      <alignment horizontal="left" vertical="top" wrapText="1"/>
    </xf>
    <xf numFmtId="0" fontId="16" fillId="10" borderId="50" xfId="0" applyFont="1" applyFill="1" applyBorder="1" applyAlignment="1">
      <alignment horizontal="left" vertical="top" wrapText="1"/>
    </xf>
    <xf numFmtId="0" fontId="16" fillId="10" borderId="51" xfId="0" applyFont="1" applyFill="1" applyBorder="1" applyAlignment="1">
      <alignment horizontal="left" vertical="top" wrapText="1"/>
    </xf>
    <xf numFmtId="0" fontId="16" fillId="16" borderId="49" xfId="0" applyFont="1" applyFill="1" applyBorder="1" applyAlignment="1">
      <alignment horizontal="left" vertical="top" wrapText="1"/>
    </xf>
    <xf numFmtId="0" fontId="16" fillId="16" borderId="50" xfId="0" applyFont="1" applyFill="1" applyBorder="1" applyAlignment="1">
      <alignment horizontal="left" vertical="top" wrapText="1"/>
    </xf>
    <xf numFmtId="0" fontId="16" fillId="16" borderId="51" xfId="0" applyFont="1" applyFill="1" applyBorder="1" applyAlignment="1">
      <alignment horizontal="left" vertical="top" wrapText="1"/>
    </xf>
    <xf numFmtId="0" fontId="16" fillId="16" borderId="59" xfId="0" applyFont="1" applyFill="1" applyBorder="1" applyAlignment="1">
      <alignment horizontal="left" vertical="top" wrapText="1"/>
    </xf>
    <xf numFmtId="0" fontId="16" fillId="16" borderId="60" xfId="0" applyFont="1" applyFill="1" applyBorder="1" applyAlignment="1">
      <alignment horizontal="left" vertical="top" wrapText="1"/>
    </xf>
    <xf numFmtId="0" fontId="11" fillId="6" borderId="2" xfId="0" applyFont="1" applyFill="1" applyBorder="1" applyAlignment="1">
      <alignment horizontal="left" vertical="top" wrapText="1"/>
    </xf>
    <xf numFmtId="0" fontId="3" fillId="6" borderId="0" xfId="0" applyFont="1" applyFill="1" applyAlignment="1">
      <alignment horizontal="right"/>
    </xf>
    <xf numFmtId="0" fontId="3" fillId="6" borderId="0" xfId="0" applyFont="1" applyFill="1" applyAlignment="1">
      <alignment horizontal="left" vertical="top" wrapText="1"/>
    </xf>
    <xf numFmtId="0" fontId="5" fillId="6" borderId="0" xfId="0" applyFont="1" applyFill="1" applyAlignment="1">
      <alignment horizontal="center" vertical="center" wrapText="1"/>
    </xf>
    <xf numFmtId="0" fontId="5" fillId="6" borderId="0" xfId="0" applyFont="1" applyFill="1" applyAlignment="1">
      <alignment horizontal="center" vertical="top" wrapText="1"/>
    </xf>
    <xf numFmtId="0" fontId="4" fillId="6" borderId="0" xfId="0" applyFont="1" applyFill="1" applyAlignment="1">
      <alignment horizontal="right"/>
    </xf>
    <xf numFmtId="0" fontId="3" fillId="6" borderId="0" xfId="0" applyFont="1" applyFill="1" applyAlignment="1">
      <alignment horizontal="left" wrapText="1"/>
    </xf>
    <xf numFmtId="0" fontId="16" fillId="10" borderId="1" xfId="0" applyFont="1" applyFill="1" applyBorder="1" applyAlignment="1">
      <alignment horizontal="left" vertical="top" wrapText="1"/>
    </xf>
    <xf numFmtId="0" fontId="10" fillId="11" borderId="1" xfId="0" applyFont="1" applyFill="1" applyBorder="1" applyAlignment="1">
      <alignment horizontal="left" vertical="top" wrapText="1"/>
    </xf>
    <xf numFmtId="0" fontId="10" fillId="12" borderId="1" xfId="0" applyFont="1" applyFill="1" applyBorder="1" applyAlignment="1">
      <alignment horizontal="left" vertical="top" wrapText="1"/>
    </xf>
    <xf numFmtId="0" fontId="11" fillId="6" borderId="0" xfId="0" applyFont="1" applyFill="1" applyAlignment="1">
      <alignment horizontal="left" wrapText="1"/>
    </xf>
    <xf numFmtId="0" fontId="3" fillId="6" borderId="0" xfId="0" applyFont="1" applyFill="1" applyBorder="1" applyAlignment="1">
      <alignment horizontal="center" wrapText="1"/>
    </xf>
    <xf numFmtId="0" fontId="3" fillId="6" borderId="20" xfId="0" applyFont="1" applyFill="1" applyBorder="1" applyAlignment="1">
      <alignment horizontal="center" wrapText="1"/>
    </xf>
    <xf numFmtId="0" fontId="3" fillId="6" borderId="0" xfId="0" applyFont="1" applyFill="1" applyBorder="1" applyAlignment="1">
      <alignment horizontal="center" vertical="top" wrapText="1"/>
    </xf>
    <xf numFmtId="0" fontId="3" fillId="6" borderId="20" xfId="0" applyFont="1" applyFill="1" applyBorder="1" applyAlignment="1">
      <alignment horizontal="center" vertical="top" wrapText="1"/>
    </xf>
    <xf numFmtId="0" fontId="3" fillId="0" borderId="11" xfId="0" applyFont="1" applyBorder="1" applyAlignment="1">
      <alignment horizontal="center"/>
    </xf>
    <xf numFmtId="0" fontId="3" fillId="0" borderId="18" xfId="0" applyFont="1" applyBorder="1" applyAlignment="1">
      <alignment horizontal="center"/>
    </xf>
    <xf numFmtId="0" fontId="3" fillId="0" borderId="0" xfId="0" applyFont="1" applyBorder="1" applyAlignment="1">
      <alignment horizontal="center"/>
    </xf>
    <xf numFmtId="0" fontId="3" fillId="6" borderId="16" xfId="0" applyFont="1" applyFill="1" applyBorder="1" applyAlignment="1">
      <alignment horizontal="center" wrapText="1"/>
    </xf>
    <xf numFmtId="0" fontId="3" fillId="6" borderId="22" xfId="0" applyFont="1" applyFill="1" applyBorder="1" applyAlignment="1">
      <alignment horizontal="center" wrapText="1"/>
    </xf>
    <xf numFmtId="4" fontId="9" fillId="9" borderId="1" xfId="0" applyNumberFormat="1" applyFont="1" applyFill="1" applyBorder="1" applyAlignment="1">
      <alignment horizontal="right" vertical="top" wrapText="1"/>
    </xf>
    <xf numFmtId="167" fontId="9" fillId="9" borderId="1" xfId="0" applyNumberFormat="1" applyFont="1" applyFill="1" applyBorder="1" applyAlignment="1">
      <alignment horizontal="right" vertical="top" wrapText="1"/>
    </xf>
    <xf numFmtId="0" fontId="11" fillId="5" borderId="0" xfId="0" applyFont="1" applyFill="1" applyAlignment="1">
      <alignment horizontal="right" vertical="top" wrapText="1"/>
    </xf>
    <xf numFmtId="0" fontId="10" fillId="5" borderId="0" xfId="0" applyFont="1" applyFill="1" applyAlignment="1">
      <alignment horizontal="left" vertical="top" wrapText="1"/>
    </xf>
    <xf numFmtId="0" fontId="10" fillId="5" borderId="0" xfId="0" applyFont="1" applyFill="1" applyAlignment="1">
      <alignment horizontal="center" vertical="top" wrapText="1"/>
    </xf>
    <xf numFmtId="0" fontId="9" fillId="9" borderId="1" xfId="0" applyFont="1" applyFill="1" applyBorder="1" applyAlignment="1">
      <alignment horizontal="left" vertical="top" wrapText="1"/>
    </xf>
    <xf numFmtId="0" fontId="9" fillId="9" borderId="1" xfId="0" applyFont="1" applyFill="1" applyBorder="1" applyAlignment="1">
      <alignment horizontal="right" vertical="top" wrapText="1"/>
    </xf>
    <xf numFmtId="4" fontId="9" fillId="9" borderId="1" xfId="0" applyNumberFormat="1" applyFont="1" applyFill="1" applyBorder="1" applyAlignment="1">
      <alignment horizontal="right" vertical="top" wrapText="1"/>
    </xf>
    <xf numFmtId="167" fontId="9" fillId="9" borderId="1" xfId="0" applyNumberFormat="1" applyFont="1" applyFill="1" applyBorder="1" applyAlignment="1">
      <alignment horizontal="right" vertical="top" wrapText="1"/>
    </xf>
    <xf numFmtId="0" fontId="16" fillId="10" borderId="1" xfId="0" applyFont="1" applyFill="1" applyBorder="1" applyAlignment="1">
      <alignment horizontal="left" vertical="top" wrapText="1"/>
    </xf>
    <xf numFmtId="0" fontId="16" fillId="10" borderId="1" xfId="0" applyFont="1" applyFill="1" applyBorder="1" applyAlignment="1">
      <alignment horizontal="center" vertical="top" wrapText="1"/>
    </xf>
    <xf numFmtId="0" fontId="16" fillId="10" borderId="1" xfId="0" applyFont="1" applyFill="1" applyBorder="1" applyAlignment="1">
      <alignment horizontal="right" vertical="top" wrapText="1"/>
    </xf>
    <xf numFmtId="4" fontId="16" fillId="10" borderId="1" xfId="0" applyNumberFormat="1" applyFont="1" applyFill="1" applyBorder="1" applyAlignment="1">
      <alignment horizontal="right" vertical="top" wrapText="1"/>
    </xf>
    <xf numFmtId="167" fontId="16" fillId="10" borderId="1" xfId="0" applyNumberFormat="1" applyFont="1" applyFill="1" applyBorder="1" applyAlignment="1">
      <alignment horizontal="right" vertical="top" wrapText="1"/>
    </xf>
    <xf numFmtId="0" fontId="10" fillId="5" borderId="0" xfId="0" applyFont="1" applyFill="1" applyAlignment="1">
      <alignment horizontal="left" vertical="top" wrapText="1"/>
    </xf>
    <xf numFmtId="0" fontId="9" fillId="9" borderId="1" xfId="0" applyFont="1" applyFill="1" applyBorder="1" applyAlignment="1">
      <alignment horizontal="left" vertical="top" wrapText="1"/>
    </xf>
    <xf numFmtId="0" fontId="9" fillId="9" borderId="1" xfId="0" applyFont="1" applyFill="1" applyBorder="1" applyAlignment="1">
      <alignment horizontal="right" vertical="top" wrapText="1"/>
    </xf>
    <xf numFmtId="0" fontId="11" fillId="5" borderId="0" xfId="0" applyFont="1" applyFill="1" applyAlignment="1">
      <alignment horizontal="left" vertical="top" wrapText="1"/>
    </xf>
    <xf numFmtId="0" fontId="11" fillId="5" borderId="0" xfId="0" applyFont="1" applyFill="1" applyAlignment="1">
      <alignment horizontal="right" vertical="top" wrapText="1"/>
    </xf>
    <xf numFmtId="0" fontId="16" fillId="9" borderId="53" xfId="0" applyFont="1" applyFill="1" applyBorder="1" applyAlignment="1">
      <alignment horizontal="right" vertical="top" wrapText="1"/>
    </xf>
    <xf numFmtId="0" fontId="16" fillId="9" borderId="54" xfId="0" applyFont="1" applyFill="1" applyBorder="1" applyAlignment="1">
      <alignment horizontal="right" vertical="top" wrapText="1"/>
    </xf>
    <xf numFmtId="0" fontId="0" fillId="0" borderId="0" xfId="0"/>
    <xf numFmtId="0" fontId="12" fillId="5" borderId="1" xfId="0" applyFont="1" applyFill="1" applyBorder="1" applyAlignment="1">
      <alignment horizontal="left" vertical="top" wrapText="1"/>
    </xf>
    <xf numFmtId="0" fontId="12" fillId="5" borderId="1" xfId="0" applyFont="1" applyFill="1" applyBorder="1" applyAlignment="1">
      <alignment horizontal="center" vertical="top" wrapText="1"/>
    </xf>
    <xf numFmtId="0" fontId="12" fillId="5" borderId="1" xfId="0" applyFont="1" applyFill="1" applyBorder="1" applyAlignment="1">
      <alignment horizontal="right" vertical="top" wrapText="1"/>
    </xf>
    <xf numFmtId="0" fontId="16" fillId="10" borderId="1" xfId="0" applyFont="1" applyFill="1" applyBorder="1" applyAlignment="1">
      <alignment horizontal="left" vertical="top" wrapText="1"/>
    </xf>
    <xf numFmtId="0" fontId="16" fillId="10" borderId="1" xfId="0" applyFont="1" applyFill="1" applyBorder="1" applyAlignment="1">
      <alignment horizontal="center" vertical="top" wrapText="1"/>
    </xf>
    <xf numFmtId="0" fontId="16" fillId="10" borderId="1" xfId="0" applyFont="1" applyFill="1" applyBorder="1" applyAlignment="1">
      <alignment horizontal="right" vertical="top" wrapText="1"/>
    </xf>
  </cellXfs>
  <cellStyles count="12">
    <cellStyle name="0,0_x000d__x000a_NA_x000d__x000a_ 10" xfId="2" xr:uid="{00000000-0005-0000-0000-000000000000}"/>
    <cellStyle name="Normal" xfId="0" builtinId="0"/>
    <cellStyle name="Normal 16" xfId="7" xr:uid="{00000000-0005-0000-0000-000002000000}"/>
    <cellStyle name="Normal 2" xfId="8" xr:uid="{00000000-0005-0000-0000-000003000000}"/>
    <cellStyle name="Normal 2 10" xfId="1" xr:uid="{00000000-0005-0000-0000-000004000000}"/>
    <cellStyle name="Normal 2 10 5" xfId="4" xr:uid="{00000000-0005-0000-0000-000005000000}"/>
    <cellStyle name="Normal 2 48" xfId="3" xr:uid="{00000000-0005-0000-0000-000006000000}"/>
    <cellStyle name="Normal_Planilha detalhamento Encargos Socias" xfId="10" xr:uid="{00000000-0005-0000-0000-000007000000}"/>
    <cellStyle name="Porcentagem" xfId="9" builtinId="5"/>
    <cellStyle name="Porcentagem 2 2 5" xfId="5" xr:uid="{00000000-0005-0000-0000-000009000000}"/>
    <cellStyle name="Separador de milhares_Planilha detalhamento Encargos Socias" xfId="11" xr:uid="{00000000-0005-0000-0000-00000A000000}"/>
    <cellStyle name="Vírgula" xfId="6" builtinId="3"/>
  </cellStyles>
  <dxfs count="0"/>
  <tableStyles count="0" defaultTableStyle="TableStyleMedium9" defaultPivotStyle="PivotStyleLight16"/>
  <colors>
    <mruColors>
      <color rgb="FFD8ECF6"/>
      <color rgb="FFDFF0D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9.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8.jpg"/></Relationships>
</file>

<file path=xl/drawings/_rels/drawing9.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656168</xdr:colOff>
      <xdr:row>1</xdr:row>
      <xdr:rowOff>105834</xdr:rowOff>
    </xdr:from>
    <xdr:to>
      <xdr:col>6</xdr:col>
      <xdr:colOff>681853</xdr:colOff>
      <xdr:row>10</xdr:row>
      <xdr:rowOff>140758</xdr:rowOff>
    </xdr:to>
    <xdr:pic>
      <xdr:nvPicPr>
        <xdr:cNvPr id="3" name="Imagem 2">
          <a:extLst>
            <a:ext uri="{FF2B5EF4-FFF2-40B4-BE49-F238E27FC236}">
              <a16:creationId xmlns:a16="http://schemas.microsoft.com/office/drawing/2014/main" id="{DB4225A6-C00A-4C4C-8933-9B423F44C9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7768" y="286809"/>
          <a:ext cx="2768885" cy="169227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133351</xdr:colOff>
      <xdr:row>1</xdr:row>
      <xdr:rowOff>66674</xdr:rowOff>
    </xdr:from>
    <xdr:to>
      <xdr:col>1</xdr:col>
      <xdr:colOff>358073</xdr:colOff>
      <xdr:row>7</xdr:row>
      <xdr:rowOff>47625</xdr:rowOff>
    </xdr:to>
    <xdr:pic>
      <xdr:nvPicPr>
        <xdr:cNvPr id="4" name="Imagem 3">
          <a:extLst>
            <a:ext uri="{FF2B5EF4-FFF2-40B4-BE49-F238E27FC236}">
              <a16:creationId xmlns:a16="http://schemas.microsoft.com/office/drawing/2014/main" id="{33989589-0E69-4CF3-99B5-58B381E50CB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1" y="247649"/>
          <a:ext cx="948622" cy="10668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181100" cy="133350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207168</xdr:colOff>
      <xdr:row>0</xdr:row>
      <xdr:rowOff>137582</xdr:rowOff>
    </xdr:from>
    <xdr:to>
      <xdr:col>2</xdr:col>
      <xdr:colOff>25314</xdr:colOff>
      <xdr:row>7</xdr:row>
      <xdr:rowOff>152399</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7168" y="137582"/>
          <a:ext cx="1465971" cy="17483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152401</xdr:colOff>
      <xdr:row>0</xdr:row>
      <xdr:rowOff>180974</xdr:rowOff>
    </xdr:from>
    <xdr:to>
      <xdr:col>1</xdr:col>
      <xdr:colOff>685800</xdr:colOff>
      <xdr:row>6</xdr:row>
      <xdr:rowOff>210987</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1" y="180974"/>
          <a:ext cx="1276349" cy="15540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552450</xdr:colOff>
      <xdr:row>29</xdr:row>
      <xdr:rowOff>76932</xdr:rowOff>
    </xdr:from>
    <xdr:to>
      <xdr:col>4</xdr:col>
      <xdr:colOff>704850</xdr:colOff>
      <xdr:row>32</xdr:row>
      <xdr:rowOff>200024</xdr:rowOff>
    </xdr:to>
    <xdr:pic>
      <xdr:nvPicPr>
        <xdr:cNvPr id="3" name="Imagem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0625" y="5572857"/>
          <a:ext cx="3267075" cy="666017"/>
        </a:xfrm>
        <a:prstGeom prst="rect">
          <a:avLst/>
        </a:prstGeom>
      </xdr:spPr>
    </xdr:pic>
    <xdr:clientData/>
  </xdr:twoCellAnchor>
  <xdr:twoCellAnchor editAs="oneCell">
    <xdr:from>
      <xdr:col>0</xdr:col>
      <xdr:colOff>123825</xdr:colOff>
      <xdr:row>0</xdr:row>
      <xdr:rowOff>190499</xdr:rowOff>
    </xdr:from>
    <xdr:to>
      <xdr:col>1</xdr:col>
      <xdr:colOff>527440</xdr:colOff>
      <xdr:row>5</xdr:row>
      <xdr:rowOff>247650</xdr:rowOff>
    </xdr:to>
    <xdr:pic>
      <xdr:nvPicPr>
        <xdr:cNvPr id="5" name="Imagem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825" y="190499"/>
          <a:ext cx="1041790" cy="1171576"/>
        </a:xfrm>
        <a:prstGeom prst="rect">
          <a:avLst/>
        </a:prstGeom>
      </xdr:spPr>
    </xdr:pic>
    <xdr:clientData/>
  </xdr:twoCellAnchor>
  <xdr:twoCellAnchor editAs="oneCell">
    <xdr:from>
      <xdr:col>0</xdr:col>
      <xdr:colOff>123825</xdr:colOff>
      <xdr:row>0</xdr:row>
      <xdr:rowOff>190499</xdr:rowOff>
    </xdr:from>
    <xdr:to>
      <xdr:col>1</xdr:col>
      <xdr:colOff>466725</xdr:colOff>
      <xdr:row>5</xdr:row>
      <xdr:rowOff>179371</xdr:rowOff>
    </xdr:to>
    <xdr:pic>
      <xdr:nvPicPr>
        <xdr:cNvPr id="6" name="Imagem 5">
          <a:extLst>
            <a:ext uri="{FF2B5EF4-FFF2-40B4-BE49-F238E27FC236}">
              <a16:creationId xmlns:a16="http://schemas.microsoft.com/office/drawing/2014/main" id="{FAEA892D-1B65-43E6-A954-CB7B7CE0604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825" y="190499"/>
          <a:ext cx="981075" cy="1103297"/>
        </a:xfrm>
        <a:prstGeom prst="rect">
          <a:avLst/>
        </a:prstGeom>
      </xdr:spPr>
    </xdr:pic>
    <xdr:clientData/>
  </xdr:twoCellAnchor>
  <xdr:twoCellAnchor editAs="oneCell">
    <xdr:from>
      <xdr:col>0</xdr:col>
      <xdr:colOff>123825</xdr:colOff>
      <xdr:row>0</xdr:row>
      <xdr:rowOff>190499</xdr:rowOff>
    </xdr:from>
    <xdr:to>
      <xdr:col>1</xdr:col>
      <xdr:colOff>466725</xdr:colOff>
      <xdr:row>5</xdr:row>
      <xdr:rowOff>179371</xdr:rowOff>
    </xdr:to>
    <xdr:pic>
      <xdr:nvPicPr>
        <xdr:cNvPr id="9" name="Imagem 8">
          <a:extLst>
            <a:ext uri="{FF2B5EF4-FFF2-40B4-BE49-F238E27FC236}">
              <a16:creationId xmlns:a16="http://schemas.microsoft.com/office/drawing/2014/main" id="{57F291A6-8797-466C-B34D-95CCCDB6909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825" y="190499"/>
          <a:ext cx="981075" cy="110329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139438</xdr:colOff>
      <xdr:row>0</xdr:row>
      <xdr:rowOff>180973</xdr:rowOff>
    </xdr:from>
    <xdr:to>
      <xdr:col>2</xdr:col>
      <xdr:colOff>257176</xdr:colOff>
      <xdr:row>7</xdr:row>
      <xdr:rowOff>47625</xdr:rowOff>
    </xdr:to>
    <xdr:pic>
      <xdr:nvPicPr>
        <xdr:cNvPr id="2" name="Imagem 1">
          <a:extLst>
            <a:ext uri="{FF2B5EF4-FFF2-40B4-BE49-F238E27FC236}">
              <a16:creationId xmlns:a16="http://schemas.microsoft.com/office/drawing/2014/main" id="{87D8E5E8-5542-4C24-9C15-987E14DC713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9438" y="180973"/>
          <a:ext cx="1660788" cy="156210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265377</xdr:colOff>
      <xdr:row>0</xdr:row>
      <xdr:rowOff>219403</xdr:rowOff>
    </xdr:from>
    <xdr:to>
      <xdr:col>2</xdr:col>
      <xdr:colOff>306917</xdr:colOff>
      <xdr:row>7</xdr:row>
      <xdr:rowOff>135467</xdr:rowOff>
    </xdr:to>
    <xdr:pic>
      <xdr:nvPicPr>
        <xdr:cNvPr id="2" name="Imagem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5377" y="219403"/>
          <a:ext cx="1597290" cy="187398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128589</xdr:colOff>
      <xdr:row>0</xdr:row>
      <xdr:rowOff>159601</xdr:rowOff>
    </xdr:from>
    <xdr:to>
      <xdr:col>1</xdr:col>
      <xdr:colOff>752474</xdr:colOff>
      <xdr:row>10</xdr:row>
      <xdr:rowOff>32871</xdr:rowOff>
    </xdr:to>
    <xdr:pic>
      <xdr:nvPicPr>
        <xdr:cNvPr id="2" name="Imagem 1">
          <a:extLst>
            <a:ext uri="{FF2B5EF4-FFF2-40B4-BE49-F238E27FC236}">
              <a16:creationId xmlns:a16="http://schemas.microsoft.com/office/drawing/2014/main" id="{1436D34B-E4E0-4619-A984-42B2362F7B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589" y="159601"/>
          <a:ext cx="1481135" cy="18354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207167</xdr:colOff>
      <xdr:row>0</xdr:row>
      <xdr:rowOff>137583</xdr:rowOff>
    </xdr:from>
    <xdr:to>
      <xdr:col>2</xdr:col>
      <xdr:colOff>161924</xdr:colOff>
      <xdr:row>8</xdr:row>
      <xdr:rowOff>102765</xdr:rowOff>
    </xdr:to>
    <xdr:pic>
      <xdr:nvPicPr>
        <xdr:cNvPr id="3" name="Imagem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7167" y="137583"/>
          <a:ext cx="1574007" cy="188923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sabe/Downloads/_Escola%20nova%20em%20Alegrete%20-%20Padr&#227;o%20Katia%203%20(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vell%201511/Desktop/SAGA%20(1)/161%20-%20Sesi%20S&#227;o%20Caetano%20do%20Sul%20-%20SP/OR&#199;AMENTO/CONCORR&#202;NCIA%20N.&#186;%20287_2019/PLANILHA%20PROPOSTA%2017%25%20-%20CONCORR&#202;NCIA%20N.&#186;%20287_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amuel%20S&#225;/Downloads/OR&#199;AMENTOS%20GC%20CARVALHO/ESCOLA%20ENGENHEIRO%20SAMPAIO/Memorial%20Descritivo%20U.%20E.%20XXXXXXX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MEMORIA"/>
      <sheetName val="CALC. QUADRA"/>
      <sheetName val="CALC. CX"/>
      <sheetName val="DESCRIT."/>
      <sheetName val="CRONOG."/>
      <sheetName val="RESUMO"/>
      <sheetName val="ADM. OBRA"/>
      <sheetName val="Plan1"/>
      <sheetName val="BDI"/>
      <sheetName val="L.S."/>
      <sheetName val="COMP. CIVIL"/>
      <sheetName val="SINAPI"/>
      <sheetName val="SEINFRA"/>
      <sheetName val="ORSE"/>
      <sheetName val="iSINAPI"/>
      <sheetName val="iSEINFRA"/>
      <sheetName val="iORSE"/>
      <sheetName val="ETAPAS DA OBRA"/>
    </sheetNames>
    <sheetDataSet>
      <sheetData sheetId="0">
        <row r="2">
          <cell r="L2" t="str">
            <v>GOVERNO DO ESTADO DO PIAUÍ</v>
          </cell>
          <cell r="M2">
            <v>0</v>
          </cell>
          <cell r="N2">
            <v>0</v>
          </cell>
          <cell r="O2">
            <v>0</v>
          </cell>
          <cell r="P2">
            <v>0</v>
          </cell>
          <cell r="Q2">
            <v>0</v>
          </cell>
          <cell r="R2">
            <v>0</v>
          </cell>
          <cell r="S2">
            <v>0</v>
          </cell>
          <cell r="T2">
            <v>0</v>
          </cell>
        </row>
        <row r="3">
          <cell r="L3" t="str">
            <v>SECRETARIA DE ESTADO DA EDUCAÇÃO E CULTURA - SEDUC</v>
          </cell>
          <cell r="M3">
            <v>0</v>
          </cell>
          <cell r="N3">
            <v>0</v>
          </cell>
          <cell r="O3">
            <v>0</v>
          </cell>
          <cell r="P3">
            <v>0</v>
          </cell>
          <cell r="Q3">
            <v>0</v>
          </cell>
          <cell r="R3">
            <v>0</v>
          </cell>
          <cell r="S3">
            <v>0</v>
          </cell>
          <cell r="T3">
            <v>0</v>
          </cell>
        </row>
        <row r="4">
          <cell r="L4" t="str">
            <v>UNIDADE DE GESTÃO DE REDE FÍSICA - UGERF</v>
          </cell>
          <cell r="M4">
            <v>0</v>
          </cell>
          <cell r="N4">
            <v>0</v>
          </cell>
          <cell r="O4">
            <v>0</v>
          </cell>
          <cell r="P4">
            <v>0</v>
          </cell>
          <cell r="Q4">
            <v>0</v>
          </cell>
          <cell r="R4">
            <v>0</v>
          </cell>
          <cell r="S4">
            <v>0</v>
          </cell>
          <cell r="T4">
            <v>0</v>
          </cell>
        </row>
        <row r="5">
          <cell r="L5">
            <v>0</v>
          </cell>
          <cell r="M5">
            <v>0</v>
          </cell>
          <cell r="N5">
            <v>0</v>
          </cell>
          <cell r="O5">
            <v>0</v>
          </cell>
          <cell r="P5">
            <v>0</v>
          </cell>
          <cell r="Q5">
            <v>0</v>
          </cell>
          <cell r="R5">
            <v>0</v>
          </cell>
          <cell r="S5">
            <v>0</v>
          </cell>
          <cell r="T5">
            <v>0</v>
          </cell>
        </row>
        <row r="6">
          <cell r="L6" t="str">
            <v>MUNICÍPIO: ALEGRETE DO PIAUÍ - PI</v>
          </cell>
          <cell r="M6">
            <v>0</v>
          </cell>
          <cell r="N6">
            <v>0</v>
          </cell>
          <cell r="O6">
            <v>0</v>
          </cell>
          <cell r="P6">
            <v>0</v>
          </cell>
          <cell r="Q6">
            <v>0</v>
          </cell>
          <cell r="R6">
            <v>0</v>
          </cell>
          <cell r="S6">
            <v>0</v>
          </cell>
          <cell r="T6">
            <v>0</v>
          </cell>
        </row>
        <row r="7">
          <cell r="L7" t="str">
            <v>OBRA: CONSTRUÇÃO DE UMA ESCOLA PADRÃO SEDUC COM QUADRA POLIESPORTIVA</v>
          </cell>
          <cell r="M7">
            <v>0</v>
          </cell>
          <cell r="N7">
            <v>0</v>
          </cell>
          <cell r="O7">
            <v>0</v>
          </cell>
          <cell r="P7">
            <v>0</v>
          </cell>
          <cell r="Q7">
            <v>0</v>
          </cell>
          <cell r="R7">
            <v>0</v>
          </cell>
          <cell r="S7">
            <v>0</v>
          </cell>
          <cell r="T7">
            <v>0</v>
          </cell>
        </row>
        <row r="8">
          <cell r="L8">
            <v>43962</v>
          </cell>
          <cell r="M8">
            <v>0</v>
          </cell>
          <cell r="N8">
            <v>0</v>
          </cell>
          <cell r="O8">
            <v>0</v>
          </cell>
          <cell r="P8">
            <v>0</v>
          </cell>
          <cell r="Q8">
            <v>0</v>
          </cell>
          <cell r="R8">
            <v>0</v>
          </cell>
          <cell r="S8">
            <v>0</v>
          </cell>
          <cell r="T8">
            <v>0</v>
          </cell>
        </row>
        <row r="9">
          <cell r="L9">
            <v>0</v>
          </cell>
          <cell r="M9">
            <v>0</v>
          </cell>
          <cell r="N9">
            <v>0</v>
          </cell>
          <cell r="O9">
            <v>0</v>
          </cell>
          <cell r="P9">
            <v>0</v>
          </cell>
          <cell r="Q9">
            <v>0</v>
          </cell>
          <cell r="R9">
            <v>0</v>
          </cell>
          <cell r="S9">
            <v>0</v>
          </cell>
          <cell r="T9">
            <v>0</v>
          </cell>
        </row>
        <row r="10">
          <cell r="L10" t="str">
            <v>PLANILHA ORÇAMENTÁRIA</v>
          </cell>
          <cell r="M10">
            <v>0</v>
          </cell>
          <cell r="N10">
            <v>0</v>
          </cell>
          <cell r="O10">
            <v>0</v>
          </cell>
          <cell r="P10">
            <v>0</v>
          </cell>
          <cell r="Q10">
            <v>0</v>
          </cell>
          <cell r="R10">
            <v>0</v>
          </cell>
          <cell r="S10">
            <v>0</v>
          </cell>
          <cell r="T10">
            <v>0</v>
          </cell>
        </row>
        <row r="11">
          <cell r="L11">
            <v>0</v>
          </cell>
          <cell r="M11">
            <v>0</v>
          </cell>
          <cell r="N11">
            <v>0</v>
          </cell>
          <cell r="O11">
            <v>0</v>
          </cell>
          <cell r="P11">
            <v>0</v>
          </cell>
          <cell r="Q11">
            <v>0</v>
          </cell>
          <cell r="R11">
            <v>0</v>
          </cell>
          <cell r="S11">
            <v>0</v>
          </cell>
          <cell r="T11">
            <v>0</v>
          </cell>
        </row>
        <row r="12">
          <cell r="L12" t="str">
            <v>DATA-BASE: SINAPI MARÇO.2020 - SEINFRA 026.1 - ORSE DEZEMBRO.2019</v>
          </cell>
          <cell r="M12">
            <v>0</v>
          </cell>
          <cell r="N12">
            <v>0</v>
          </cell>
          <cell r="O12">
            <v>0</v>
          </cell>
          <cell r="P12">
            <v>0</v>
          </cell>
          <cell r="Q12" t="str">
            <v>L.S.=</v>
          </cell>
          <cell r="R12">
            <v>82.44</v>
          </cell>
          <cell r="S12" t="str">
            <v>BDI=</v>
          </cell>
          <cell r="T12">
            <v>0.25690000000000002</v>
          </cell>
        </row>
        <row r="13">
          <cell r="L13">
            <v>0</v>
          </cell>
          <cell r="M13">
            <v>0</v>
          </cell>
          <cell r="N13">
            <v>0</v>
          </cell>
          <cell r="O13">
            <v>0</v>
          </cell>
          <cell r="P13">
            <v>0</v>
          </cell>
          <cell r="Q13">
            <v>0</v>
          </cell>
          <cell r="R13">
            <v>0</v>
          </cell>
          <cell r="S13">
            <v>0</v>
          </cell>
          <cell r="T13">
            <v>0</v>
          </cell>
        </row>
        <row r="14">
          <cell r="L14" t="str">
            <v>REFER.</v>
          </cell>
          <cell r="M14" t="str">
            <v>CÓDIGO</v>
          </cell>
          <cell r="N14" t="str">
            <v>ÍTEM</v>
          </cell>
          <cell r="O14" t="str">
            <v>DESCRIÇÃO</v>
          </cell>
          <cell r="P14" t="str">
            <v>UNIDADE</v>
          </cell>
          <cell r="Q14" t="str">
            <v>QUANT.</v>
          </cell>
          <cell r="R14" t="str">
            <v>CUSTO UNITÁRIO</v>
          </cell>
          <cell r="S14" t="str">
            <v>CUSTO COM BDI</v>
          </cell>
          <cell r="T14" t="str">
            <v>CUSTO PARCIAL</v>
          </cell>
        </row>
        <row r="15">
          <cell r="L15">
            <v>0</v>
          </cell>
          <cell r="M15">
            <v>0</v>
          </cell>
          <cell r="N15">
            <v>0</v>
          </cell>
          <cell r="O15">
            <v>0</v>
          </cell>
          <cell r="P15">
            <v>0</v>
          </cell>
          <cell r="Q15">
            <v>0</v>
          </cell>
          <cell r="R15">
            <v>0</v>
          </cell>
          <cell r="S15">
            <v>0</v>
          </cell>
          <cell r="T15">
            <v>0</v>
          </cell>
        </row>
        <row r="16">
          <cell r="L16">
            <v>0</v>
          </cell>
          <cell r="M16">
            <v>0</v>
          </cell>
          <cell r="N16">
            <v>1</v>
          </cell>
          <cell r="O16" t="str">
            <v>SERVIÇOS INICIAIS</v>
          </cell>
          <cell r="P16">
            <v>0</v>
          </cell>
          <cell r="Q16">
            <v>0</v>
          </cell>
          <cell r="R16">
            <v>0</v>
          </cell>
          <cell r="S16">
            <v>0</v>
          </cell>
          <cell r="T16">
            <v>0</v>
          </cell>
        </row>
        <row r="17">
          <cell r="L17">
            <v>0</v>
          </cell>
          <cell r="M17">
            <v>0</v>
          </cell>
          <cell r="N17">
            <v>0</v>
          </cell>
          <cell r="O17">
            <v>0</v>
          </cell>
          <cell r="P17">
            <v>0</v>
          </cell>
          <cell r="Q17">
            <v>0</v>
          </cell>
          <cell r="R17">
            <v>0</v>
          </cell>
          <cell r="S17">
            <v>0</v>
          </cell>
          <cell r="T17">
            <v>0</v>
          </cell>
        </row>
        <row r="18">
          <cell r="L18">
            <v>0</v>
          </cell>
          <cell r="M18">
            <v>0</v>
          </cell>
          <cell r="N18">
            <v>1</v>
          </cell>
          <cell r="O18">
            <v>0</v>
          </cell>
          <cell r="P18">
            <v>0</v>
          </cell>
          <cell r="Q18">
            <v>0</v>
          </cell>
          <cell r="R18">
            <v>0</v>
          </cell>
          <cell r="S18">
            <v>0</v>
          </cell>
          <cell r="T18">
            <v>0</v>
          </cell>
        </row>
        <row r="19">
          <cell r="L19">
            <v>0</v>
          </cell>
          <cell r="M19">
            <v>0</v>
          </cell>
          <cell r="N19">
            <v>0</v>
          </cell>
          <cell r="O19">
            <v>0</v>
          </cell>
          <cell r="P19">
            <v>0</v>
          </cell>
          <cell r="Q19">
            <v>0</v>
          </cell>
          <cell r="R19">
            <v>0</v>
          </cell>
          <cell r="S19">
            <v>0</v>
          </cell>
          <cell r="T19">
            <v>0</v>
          </cell>
        </row>
        <row r="20">
          <cell r="L20">
            <v>0</v>
          </cell>
          <cell r="M20">
            <v>0</v>
          </cell>
          <cell r="N20" t="str">
            <v>1.1</v>
          </cell>
          <cell r="O20" t="str">
            <v>IMPLANTAÇÃO</v>
          </cell>
          <cell r="P20">
            <v>0</v>
          </cell>
          <cell r="Q20">
            <v>0</v>
          </cell>
          <cell r="R20">
            <v>0</v>
          </cell>
          <cell r="S20" t="str">
            <v>*</v>
          </cell>
          <cell r="T20">
            <v>57981.74</v>
          </cell>
        </row>
        <row r="21">
          <cell r="L21">
            <v>0</v>
          </cell>
          <cell r="M21">
            <v>0</v>
          </cell>
          <cell r="N21">
            <v>0</v>
          </cell>
          <cell r="O21">
            <v>0</v>
          </cell>
          <cell r="P21">
            <v>0</v>
          </cell>
          <cell r="Q21">
            <v>0</v>
          </cell>
          <cell r="R21">
            <v>0</v>
          </cell>
          <cell r="S21">
            <v>0</v>
          </cell>
          <cell r="T21">
            <v>0</v>
          </cell>
        </row>
        <row r="22">
          <cell r="L22" t="str">
            <v>SEDUC</v>
          </cell>
          <cell r="M22" t="str">
            <v>SEDUC</v>
          </cell>
          <cell r="N22" t="str">
            <v>1.1.1</v>
          </cell>
          <cell r="O22" t="str">
            <v>ADMINISTRAÇÃO LOCAL - SERVIÇOS COMUNS</v>
          </cell>
          <cell r="P22" t="str">
            <v>MÊS</v>
          </cell>
          <cell r="Q22">
            <v>12</v>
          </cell>
          <cell r="R22">
            <v>134.19</v>
          </cell>
          <cell r="S22">
            <v>168.66</v>
          </cell>
          <cell r="T22">
            <v>2023.92</v>
          </cell>
        </row>
        <row r="23">
          <cell r="L23" t="str">
            <v>SEDUC</v>
          </cell>
          <cell r="M23" t="str">
            <v>SEDUC 1.05</v>
          </cell>
          <cell r="N23" t="str">
            <v>1.1.2</v>
          </cell>
          <cell r="O23" t="str">
            <v>PLACA DE OBRA EM CHAPA DE ACO GALVANIZADO (Ref. SINAPI 01/2020: 74209/1)</v>
          </cell>
          <cell r="P23" t="str">
            <v>M²</v>
          </cell>
          <cell r="Q23">
            <v>4.5</v>
          </cell>
          <cell r="R23">
            <v>256.33</v>
          </cell>
          <cell r="S23">
            <v>322.18</v>
          </cell>
          <cell r="T23">
            <v>1449.81</v>
          </cell>
        </row>
        <row r="24">
          <cell r="L24" t="str">
            <v>SINAPI</v>
          </cell>
          <cell r="M24">
            <v>98525</v>
          </cell>
          <cell r="N24" t="str">
            <v>1.1.3</v>
          </cell>
          <cell r="O24" t="str">
            <v>LIMPEZA MECANIZADA DE CAMADA VEGETAL, VEGETAÇÃO E PEQUENAS ÁRVORES (DIÂMETRO DE TRONCO MENOR QUE 0,20 M), COM TRATOR DE ESTEIRAS.AF_05/2018</v>
          </cell>
          <cell r="P24" t="str">
            <v>M2</v>
          </cell>
          <cell r="Q24">
            <v>5000</v>
          </cell>
          <cell r="R24">
            <v>0.23</v>
          </cell>
          <cell r="S24">
            <v>0.28999999999999998</v>
          </cell>
          <cell r="T24">
            <v>1450</v>
          </cell>
        </row>
        <row r="25">
          <cell r="L25" t="str">
            <v>SINAPI</v>
          </cell>
          <cell r="M25">
            <v>100577</v>
          </cell>
          <cell r="N25" t="str">
            <v>1.1.4</v>
          </cell>
          <cell r="O25" t="str">
            <v>REGULARIZAÇÃO E COMPACTAÇÃO DE SUBLEITO DE SOLO PREDOMINANTEMENTE ARENOSO. AF_11/2019</v>
          </cell>
          <cell r="P25" t="str">
            <v>M2</v>
          </cell>
          <cell r="Q25">
            <v>5000</v>
          </cell>
          <cell r="R25">
            <v>0.61</v>
          </cell>
          <cell r="S25">
            <v>0.77</v>
          </cell>
          <cell r="T25">
            <v>3850</v>
          </cell>
        </row>
        <row r="26">
          <cell r="L26" t="str">
            <v>SINAPI</v>
          </cell>
          <cell r="M26">
            <v>93207</v>
          </cell>
          <cell r="N26" t="str">
            <v>1.1.5</v>
          </cell>
          <cell r="O26" t="str">
            <v>EXECUÇÃO DE ESCRITÓRIO EM CANTEIRO DE OBRA EM CHAPA DE MADEIRA COMPENSADA, NÃO INCLUSO MOBILIÁRIO E EQUIPAMENTOS. AF_02/2016</v>
          </cell>
          <cell r="P26" t="str">
            <v>M2</v>
          </cell>
          <cell r="Q26">
            <v>7.5</v>
          </cell>
          <cell r="R26">
            <v>666.13</v>
          </cell>
          <cell r="S26">
            <v>837.26</v>
          </cell>
          <cell r="T26">
            <v>6279.45</v>
          </cell>
        </row>
        <row r="27">
          <cell r="L27" t="str">
            <v>SINAPI</v>
          </cell>
          <cell r="M27">
            <v>93213</v>
          </cell>
          <cell r="N27" t="str">
            <v>1.1.6</v>
          </cell>
          <cell r="O27" t="str">
            <v>EXECUÇÃO DE SANITÁRIO E VESTIÁRIO EM CANTEIRO DE OBRA EM ALVENARIA, NÃO INCLUSO MOBILIÁRIO. AF_02/2016</v>
          </cell>
          <cell r="P27" t="str">
            <v>M2</v>
          </cell>
          <cell r="Q27">
            <v>10</v>
          </cell>
          <cell r="R27">
            <v>682.07</v>
          </cell>
          <cell r="S27">
            <v>857.29</v>
          </cell>
          <cell r="T27">
            <v>8572.9</v>
          </cell>
        </row>
        <row r="28">
          <cell r="L28" t="str">
            <v>SINAPI</v>
          </cell>
          <cell r="M28">
            <v>93209</v>
          </cell>
          <cell r="N28" t="str">
            <v>1.1.7</v>
          </cell>
          <cell r="O28" t="str">
            <v>EXECUÇÃO DE ALMOXARIFADO EM CANTEIRO DE OBRA EM ALVENARIA, INCLUSO PRATELEIRAS. AF_02/2016</v>
          </cell>
          <cell r="P28" t="str">
            <v>M2</v>
          </cell>
          <cell r="Q28">
            <v>12</v>
          </cell>
          <cell r="R28">
            <v>586.72</v>
          </cell>
          <cell r="S28">
            <v>737.45</v>
          </cell>
          <cell r="T28">
            <v>8849.4</v>
          </cell>
        </row>
        <row r="29">
          <cell r="L29" t="str">
            <v>SINAPI</v>
          </cell>
          <cell r="M29">
            <v>93210</v>
          </cell>
          <cell r="N29" t="str">
            <v>1.1.8</v>
          </cell>
          <cell r="O29" t="str">
            <v>EXECUÇÃO DE REFEITÓRIO EM CANTEIRO DE OBRA EM CHAPA DE MADEIRA COMPENSADA, NÃO INCLUSO MOBILIÁRIO E EQUIPAMENTOS. AF_02/2016</v>
          </cell>
          <cell r="P29" t="str">
            <v>M2</v>
          </cell>
          <cell r="Q29">
            <v>16</v>
          </cell>
          <cell r="R29">
            <v>361.97</v>
          </cell>
          <cell r="S29">
            <v>454.96</v>
          </cell>
          <cell r="T29">
            <v>7279.36</v>
          </cell>
        </row>
        <row r="30">
          <cell r="L30" t="str">
            <v>SEDUC</v>
          </cell>
          <cell r="M30" t="str">
            <v>SEDUC 1.04</v>
          </cell>
          <cell r="N30" t="str">
            <v>1.1.9</v>
          </cell>
          <cell r="O30" t="str">
            <v>ENTRADA PROVISORIA DE ENERGIA ELETRICA AEREA TRIFASICA 40A EM POSTE MADEIRA (Ref. SINAPI 01/2020: 41598)</v>
          </cell>
          <cell r="P30" t="str">
            <v>UN</v>
          </cell>
          <cell r="Q30">
            <v>1</v>
          </cell>
          <cell r="R30">
            <v>1417.94</v>
          </cell>
          <cell r="S30">
            <v>1782.21</v>
          </cell>
          <cell r="T30">
            <v>1782.21</v>
          </cell>
        </row>
        <row r="31">
          <cell r="L31" t="str">
            <v>SEDUC</v>
          </cell>
          <cell r="M31" t="str">
            <v>SEDUC 1.02</v>
          </cell>
          <cell r="N31" t="str">
            <v>1.1.10</v>
          </cell>
          <cell r="O31" t="str">
            <v>LIGAÇÃO PREDIAL DE ÁGUA EM MURETA DE CONCRETO, PROVISÓRIA OU DEFINITIVA, INCLUSIVE MURETA E HIDRÔMETRO, REDE DN 50MM (Ref. Orse 6096)</v>
          </cell>
          <cell r="P31" t="str">
            <v>UN</v>
          </cell>
          <cell r="Q31">
            <v>1</v>
          </cell>
          <cell r="R31">
            <v>446.62</v>
          </cell>
          <cell r="S31">
            <v>561.36</v>
          </cell>
          <cell r="T31">
            <v>561.36</v>
          </cell>
        </row>
        <row r="32">
          <cell r="L32" t="str">
            <v>SEDUC</v>
          </cell>
          <cell r="M32" t="str">
            <v>SEDUC 21.17</v>
          </cell>
          <cell r="N32" t="str">
            <v>1.1.11</v>
          </cell>
          <cell r="O32" t="str">
            <v>CÂMERA FIXA - CFTV - INSTALADA/PROGRAMADA (Ref. SINAPI 9537 - 11/2018)</v>
          </cell>
          <cell r="P32" t="str">
            <v>UN</v>
          </cell>
          <cell r="Q32">
            <v>5</v>
          </cell>
          <cell r="R32">
            <v>751.4</v>
          </cell>
          <cell r="S32">
            <v>944.43</v>
          </cell>
          <cell r="T32">
            <v>4722.1499999999996</v>
          </cell>
        </row>
        <row r="33">
          <cell r="L33" t="str">
            <v>SEDUC</v>
          </cell>
          <cell r="M33" t="str">
            <v>SEDUC 1.03</v>
          </cell>
          <cell r="N33" t="str">
            <v>1.1.12</v>
          </cell>
          <cell r="O33" t="str">
            <v>ELABORAÇÃO DE PROJETOS EXECUTIVOS DE ENGENHARIA (Ref. SEINFRA C4584 )</v>
          </cell>
          <cell r="P33" t="str">
            <v>UT</v>
          </cell>
          <cell r="Q33">
            <v>329.53</v>
          </cell>
          <cell r="R33">
            <v>26.95</v>
          </cell>
          <cell r="S33">
            <v>33.869999999999997</v>
          </cell>
          <cell r="T33">
            <v>11161.18</v>
          </cell>
        </row>
        <row r="34">
          <cell r="L34">
            <v>0</v>
          </cell>
          <cell r="M34">
            <v>0</v>
          </cell>
          <cell r="N34">
            <v>0</v>
          </cell>
          <cell r="O34">
            <v>0</v>
          </cell>
          <cell r="P34">
            <v>0</v>
          </cell>
          <cell r="Q34">
            <v>0</v>
          </cell>
          <cell r="R34">
            <v>0</v>
          </cell>
          <cell r="S34">
            <v>0</v>
          </cell>
          <cell r="T34">
            <v>0</v>
          </cell>
        </row>
        <row r="35">
          <cell r="L35">
            <v>0</v>
          </cell>
          <cell r="M35">
            <v>0</v>
          </cell>
          <cell r="N35">
            <v>0</v>
          </cell>
          <cell r="O35">
            <v>0</v>
          </cell>
          <cell r="P35">
            <v>0</v>
          </cell>
          <cell r="Q35">
            <v>0</v>
          </cell>
          <cell r="R35">
            <v>0</v>
          </cell>
          <cell r="S35" t="str">
            <v>SUBTOTAL:</v>
          </cell>
          <cell r="T35">
            <v>57981.74</v>
          </cell>
        </row>
        <row r="36">
          <cell r="L36">
            <v>0</v>
          </cell>
          <cell r="M36">
            <v>0</v>
          </cell>
          <cell r="N36">
            <v>0</v>
          </cell>
          <cell r="O36">
            <v>0</v>
          </cell>
          <cell r="P36">
            <v>0</v>
          </cell>
          <cell r="Q36">
            <v>0</v>
          </cell>
          <cell r="R36">
            <v>0</v>
          </cell>
          <cell r="S36">
            <v>0</v>
          </cell>
          <cell r="T36">
            <v>0</v>
          </cell>
        </row>
        <row r="37">
          <cell r="L37" t="str">
            <v>#</v>
          </cell>
          <cell r="M37">
            <v>0</v>
          </cell>
          <cell r="N37">
            <v>0</v>
          </cell>
          <cell r="O37">
            <v>0</v>
          </cell>
          <cell r="P37">
            <v>0</v>
          </cell>
          <cell r="Q37">
            <v>0</v>
          </cell>
          <cell r="R37">
            <v>0</v>
          </cell>
          <cell r="S37" t="str">
            <v>TOTAL DA SERVIÇOS INICIAIS:</v>
          </cell>
          <cell r="T37">
            <v>57981.74</v>
          </cell>
        </row>
        <row r="38">
          <cell r="L38">
            <v>0</v>
          </cell>
          <cell r="M38">
            <v>0</v>
          </cell>
          <cell r="N38">
            <v>0</v>
          </cell>
          <cell r="O38">
            <v>0</v>
          </cell>
          <cell r="P38">
            <v>0</v>
          </cell>
          <cell r="Q38">
            <v>0</v>
          </cell>
          <cell r="R38">
            <v>0</v>
          </cell>
          <cell r="S38">
            <v>0</v>
          </cell>
          <cell r="T38">
            <v>0</v>
          </cell>
        </row>
        <row r="39">
          <cell r="L39">
            <v>0</v>
          </cell>
          <cell r="M39">
            <v>0</v>
          </cell>
          <cell r="N39">
            <v>2</v>
          </cell>
          <cell r="O39" t="str">
            <v>CONSTRUÇÃO DE ESCOLA PADRÃO SEDUC (08 SALAS)</v>
          </cell>
          <cell r="P39">
            <v>0</v>
          </cell>
          <cell r="Q39">
            <v>0</v>
          </cell>
          <cell r="R39">
            <v>0</v>
          </cell>
          <cell r="S39">
            <v>0</v>
          </cell>
          <cell r="T39">
            <v>0</v>
          </cell>
        </row>
        <row r="40">
          <cell r="L40">
            <v>0</v>
          </cell>
          <cell r="M40">
            <v>0</v>
          </cell>
          <cell r="N40">
            <v>0</v>
          </cell>
          <cell r="O40">
            <v>0</v>
          </cell>
          <cell r="P40">
            <v>0</v>
          </cell>
          <cell r="Q40">
            <v>0</v>
          </cell>
          <cell r="R40">
            <v>0</v>
          </cell>
          <cell r="S40">
            <v>0</v>
          </cell>
          <cell r="T40">
            <v>0</v>
          </cell>
        </row>
        <row r="41">
          <cell r="L41">
            <v>0</v>
          </cell>
          <cell r="M41">
            <v>0</v>
          </cell>
          <cell r="N41">
            <v>2</v>
          </cell>
          <cell r="O41">
            <v>0</v>
          </cell>
          <cell r="P41">
            <v>0</v>
          </cell>
          <cell r="Q41">
            <v>0</v>
          </cell>
          <cell r="R41">
            <v>0</v>
          </cell>
          <cell r="S41">
            <v>0</v>
          </cell>
          <cell r="T41">
            <v>0</v>
          </cell>
        </row>
        <row r="42">
          <cell r="L42">
            <v>0</v>
          </cell>
          <cell r="M42">
            <v>0</v>
          </cell>
          <cell r="N42">
            <v>0</v>
          </cell>
          <cell r="O42">
            <v>0</v>
          </cell>
          <cell r="P42">
            <v>0</v>
          </cell>
          <cell r="Q42">
            <v>0</v>
          </cell>
          <cell r="R42">
            <v>0</v>
          </cell>
          <cell r="S42">
            <v>0</v>
          </cell>
          <cell r="T42">
            <v>0</v>
          </cell>
        </row>
        <row r="43">
          <cell r="L43">
            <v>0</v>
          </cell>
          <cell r="M43">
            <v>0</v>
          </cell>
          <cell r="N43" t="str">
            <v>2.1</v>
          </cell>
          <cell r="O43" t="str">
            <v>ADMINISTRAÇÃO DA OBRA</v>
          </cell>
          <cell r="P43">
            <v>0</v>
          </cell>
          <cell r="Q43">
            <v>0</v>
          </cell>
          <cell r="R43">
            <v>0</v>
          </cell>
          <cell r="S43" t="str">
            <v>*</v>
          </cell>
          <cell r="T43">
            <v>95320.08</v>
          </cell>
        </row>
        <row r="44">
          <cell r="L44">
            <v>0</v>
          </cell>
          <cell r="M44">
            <v>0</v>
          </cell>
          <cell r="N44">
            <v>0</v>
          </cell>
          <cell r="O44">
            <v>0</v>
          </cell>
          <cell r="P44">
            <v>0</v>
          </cell>
          <cell r="Q44">
            <v>0</v>
          </cell>
          <cell r="R44">
            <v>0</v>
          </cell>
          <cell r="S44">
            <v>0</v>
          </cell>
          <cell r="T44">
            <v>0</v>
          </cell>
        </row>
        <row r="45">
          <cell r="L45" t="str">
            <v/>
          </cell>
          <cell r="M45" t="str">
            <v>SEDUC</v>
          </cell>
          <cell r="N45" t="str">
            <v>2.1.1</v>
          </cell>
          <cell r="O45" t="str">
            <v>ADMINISTRAÇÃO LOCAL - ESCOLA PADRÃO 10 SALAS</v>
          </cell>
          <cell r="P45" t="str">
            <v>MÊS</v>
          </cell>
          <cell r="Q45">
            <v>12</v>
          </cell>
          <cell r="R45">
            <v>6319.79</v>
          </cell>
          <cell r="S45">
            <v>7943.34</v>
          </cell>
          <cell r="T45">
            <v>95320.08</v>
          </cell>
        </row>
        <row r="46">
          <cell r="L46">
            <v>0</v>
          </cell>
          <cell r="M46">
            <v>0</v>
          </cell>
          <cell r="N46">
            <v>0</v>
          </cell>
          <cell r="O46">
            <v>0</v>
          </cell>
          <cell r="P46">
            <v>0</v>
          </cell>
          <cell r="Q46">
            <v>0</v>
          </cell>
          <cell r="R46">
            <v>0</v>
          </cell>
          <cell r="S46">
            <v>0</v>
          </cell>
          <cell r="T46">
            <v>0</v>
          </cell>
        </row>
        <row r="47">
          <cell r="L47">
            <v>0</v>
          </cell>
          <cell r="M47">
            <v>0</v>
          </cell>
          <cell r="N47" t="str">
            <v>2.2</v>
          </cell>
          <cell r="O47" t="str">
            <v>SERVIÇOS PRELIMINARES</v>
          </cell>
          <cell r="P47">
            <v>0</v>
          </cell>
          <cell r="Q47">
            <v>0</v>
          </cell>
          <cell r="R47">
            <v>0</v>
          </cell>
          <cell r="S47" t="str">
            <v>*</v>
          </cell>
          <cell r="T47">
            <v>7965.72</v>
          </cell>
        </row>
        <row r="48">
          <cell r="L48">
            <v>0</v>
          </cell>
          <cell r="M48">
            <v>0</v>
          </cell>
          <cell r="N48">
            <v>0</v>
          </cell>
          <cell r="O48">
            <v>0</v>
          </cell>
          <cell r="P48">
            <v>0</v>
          </cell>
          <cell r="Q48">
            <v>0</v>
          </cell>
          <cell r="R48">
            <v>0</v>
          </cell>
          <cell r="S48">
            <v>0</v>
          </cell>
          <cell r="T48">
            <v>0</v>
          </cell>
        </row>
        <row r="49">
          <cell r="L49" t="str">
            <v>SINAPI</v>
          </cell>
          <cell r="M49">
            <v>99059</v>
          </cell>
          <cell r="N49" t="str">
            <v>2.2.1</v>
          </cell>
          <cell r="O49" t="str">
            <v>LOCACAO CONVENCIONAL DE OBRA, UTILIZANDO GABARITO DE TÁBUAS CORRIDAS PONTALETADAS A CADA 2,00M -  2 UTILIZAÇÕES. AF_10/2018</v>
          </cell>
          <cell r="P49" t="str">
            <v>M</v>
          </cell>
          <cell r="Q49">
            <v>203</v>
          </cell>
          <cell r="R49">
            <v>31.22</v>
          </cell>
          <cell r="S49">
            <v>39.24</v>
          </cell>
          <cell r="T49">
            <v>7965.72</v>
          </cell>
        </row>
        <row r="50">
          <cell r="L50">
            <v>0</v>
          </cell>
          <cell r="M50">
            <v>0</v>
          </cell>
          <cell r="N50">
            <v>0</v>
          </cell>
          <cell r="O50">
            <v>0</v>
          </cell>
          <cell r="P50">
            <v>0</v>
          </cell>
          <cell r="Q50">
            <v>0</v>
          </cell>
          <cell r="R50">
            <v>0</v>
          </cell>
          <cell r="S50">
            <v>0</v>
          </cell>
          <cell r="T50">
            <v>0</v>
          </cell>
        </row>
        <row r="51">
          <cell r="L51">
            <v>0</v>
          </cell>
          <cell r="M51">
            <v>0</v>
          </cell>
          <cell r="N51" t="str">
            <v>2.3</v>
          </cell>
          <cell r="O51" t="str">
            <v>MOVIMENTO DE TERRA</v>
          </cell>
          <cell r="P51">
            <v>0</v>
          </cell>
          <cell r="Q51">
            <v>0</v>
          </cell>
          <cell r="R51">
            <v>0</v>
          </cell>
          <cell r="S51" t="str">
            <v>*</v>
          </cell>
          <cell r="T51">
            <v>24380.18</v>
          </cell>
        </row>
        <row r="52">
          <cell r="L52">
            <v>0</v>
          </cell>
          <cell r="M52">
            <v>0</v>
          </cell>
          <cell r="N52">
            <v>0</v>
          </cell>
          <cell r="O52">
            <v>0</v>
          </cell>
          <cell r="P52">
            <v>0</v>
          </cell>
          <cell r="Q52">
            <v>0</v>
          </cell>
          <cell r="R52">
            <v>0</v>
          </cell>
          <cell r="S52">
            <v>0</v>
          </cell>
          <cell r="T52">
            <v>0</v>
          </cell>
        </row>
        <row r="53">
          <cell r="L53" t="str">
            <v>SEDUC</v>
          </cell>
          <cell r="M53" t="str">
            <v>SEDUC 3.01</v>
          </cell>
          <cell r="N53" t="str">
            <v>2.3.1</v>
          </cell>
          <cell r="O53" t="str">
            <v>ESCAVAÇÃO MANUAL DE CAMPO ABERTO EM TERRA ATÉ 2M (Ref. SEINFRA C1256)</v>
          </cell>
          <cell r="P53" t="str">
            <v>M³</v>
          </cell>
          <cell r="Q53">
            <v>61.61</v>
          </cell>
          <cell r="R53">
            <v>38.53</v>
          </cell>
          <cell r="S53">
            <v>48.43</v>
          </cell>
          <cell r="T53">
            <v>2983.77</v>
          </cell>
        </row>
        <row r="54">
          <cell r="L54" t="str">
            <v>SINAPI</v>
          </cell>
          <cell r="M54">
            <v>93358</v>
          </cell>
          <cell r="N54" t="str">
            <v>2.3.2</v>
          </cell>
          <cell r="O54" t="str">
            <v>ESCAVAÇÃO MANUAL DE VALA COM PROFUNDIDADE MENOR OU IGUAL A 1,30 M. AF_03/2016</v>
          </cell>
          <cell r="P54" t="str">
            <v>M3</v>
          </cell>
          <cell r="Q54">
            <v>191.15</v>
          </cell>
          <cell r="R54">
            <v>52.02</v>
          </cell>
          <cell r="S54">
            <v>65.38</v>
          </cell>
          <cell r="T54">
            <v>12497.39</v>
          </cell>
        </row>
        <row r="55">
          <cell r="L55" t="str">
            <v>SINAPI</v>
          </cell>
          <cell r="M55">
            <v>96995</v>
          </cell>
          <cell r="N55" t="str">
            <v>2.3.3</v>
          </cell>
          <cell r="O55" t="str">
            <v>REATERRO MANUAL APILOADO COM SOQUETE. AF_10/2017</v>
          </cell>
          <cell r="P55" t="str">
            <v>M3</v>
          </cell>
          <cell r="Q55">
            <v>202.21</v>
          </cell>
          <cell r="R55">
            <v>31.54</v>
          </cell>
          <cell r="S55">
            <v>39.64</v>
          </cell>
          <cell r="T55">
            <v>8015.6</v>
          </cell>
        </row>
        <row r="56">
          <cell r="L56" t="str">
            <v>SINAPI</v>
          </cell>
          <cell r="M56">
            <v>97083</v>
          </cell>
          <cell r="N56" t="str">
            <v>2.3.4</v>
          </cell>
          <cell r="O56" t="str">
            <v>COMPACTAÇÃO MECÂNICA DE SOLO PARA EXECUÇÃO DE RADIER, COM COMPACTADOR DE SOLOS A PERCUSSÃO. AF_09/2017</v>
          </cell>
          <cell r="P56" t="str">
            <v>M2</v>
          </cell>
          <cell r="Q56">
            <v>341.09</v>
          </cell>
          <cell r="R56">
            <v>2.06</v>
          </cell>
          <cell r="S56">
            <v>2.59</v>
          </cell>
          <cell r="T56">
            <v>883.42</v>
          </cell>
        </row>
        <row r="57">
          <cell r="L57">
            <v>0</v>
          </cell>
          <cell r="M57">
            <v>0</v>
          </cell>
          <cell r="N57">
            <v>0</v>
          </cell>
          <cell r="O57">
            <v>0</v>
          </cell>
          <cell r="P57">
            <v>0</v>
          </cell>
          <cell r="Q57">
            <v>0</v>
          </cell>
          <cell r="R57">
            <v>0</v>
          </cell>
          <cell r="S57">
            <v>0</v>
          </cell>
          <cell r="T57">
            <v>0</v>
          </cell>
        </row>
        <row r="58">
          <cell r="L58">
            <v>0</v>
          </cell>
          <cell r="M58">
            <v>0</v>
          </cell>
          <cell r="N58" t="str">
            <v>2.4</v>
          </cell>
          <cell r="O58" t="str">
            <v>INFRAESTRUTURA</v>
          </cell>
          <cell r="P58">
            <v>0</v>
          </cell>
          <cell r="Q58">
            <v>0</v>
          </cell>
          <cell r="R58">
            <v>0</v>
          </cell>
          <cell r="S58" t="str">
            <v>*</v>
          </cell>
          <cell r="T58">
            <v>167354.21</v>
          </cell>
        </row>
        <row r="59">
          <cell r="L59">
            <v>0</v>
          </cell>
          <cell r="M59">
            <v>0</v>
          </cell>
          <cell r="N59">
            <v>0</v>
          </cell>
          <cell r="O59">
            <v>0</v>
          </cell>
          <cell r="P59">
            <v>0</v>
          </cell>
          <cell r="Q59">
            <v>0</v>
          </cell>
          <cell r="R59">
            <v>0</v>
          </cell>
          <cell r="S59">
            <v>0</v>
          </cell>
          <cell r="T59">
            <v>0</v>
          </cell>
        </row>
        <row r="60">
          <cell r="L60" t="str">
            <v>SINAPI</v>
          </cell>
          <cell r="M60">
            <v>95241</v>
          </cell>
          <cell r="N60" t="str">
            <v>2.4.1</v>
          </cell>
          <cell r="O60" t="str">
            <v>LASTRO DE CONCRETO MAGRO, APLICADO EM PISOS OU RADIERS, ESPESSURA DE 5 CM. AF_07/2016</v>
          </cell>
          <cell r="P60" t="str">
            <v>M2</v>
          </cell>
          <cell r="Q60">
            <v>58.68</v>
          </cell>
          <cell r="R60">
            <v>18.34</v>
          </cell>
          <cell r="S60">
            <v>23.05</v>
          </cell>
          <cell r="T60">
            <v>1352.57</v>
          </cell>
        </row>
        <row r="61">
          <cell r="L61" t="str">
            <v>SEDUC</v>
          </cell>
          <cell r="M61" t="str">
            <v>SEDUC 4.03</v>
          </cell>
          <cell r="N61" t="str">
            <v>2.4.2</v>
          </cell>
          <cell r="O61" t="str">
            <v>EMBASAMENTO C/PEDRA ARGAMASSADA UTILIZANDO ARG.CIM/AREIA 1:4 (Ref: SINAPI 01/2020: 95467)</v>
          </cell>
          <cell r="P61" t="str">
            <v>M³</v>
          </cell>
          <cell r="Q61">
            <v>168.56</v>
          </cell>
          <cell r="R61">
            <v>337.75</v>
          </cell>
          <cell r="S61">
            <v>424.52</v>
          </cell>
          <cell r="T61">
            <v>71557.09</v>
          </cell>
        </row>
        <row r="62">
          <cell r="L62" t="str">
            <v>SINAPI</v>
          </cell>
          <cell r="M62">
            <v>87509</v>
          </cell>
          <cell r="N62" t="str">
            <v>2.4.3</v>
          </cell>
          <cell r="O62" t="str">
            <v>ALVENARIA DE VEDAÇÃO DE BLOCOS CERÂMICOS FURADOS NA HORIZONTAL DE 14X9X19CM (ESPESSURA 14CM, BLOCO DEITADO) DE PAREDES COM ÁREA LÍQUIDA MAIOR OU IGUAL A 6M² SEM VÃOS E ARGAMASSA DE ASSENTAMENTO COM PREPARO EM BETONEIRA. AF_06/2014</v>
          </cell>
          <cell r="P62" t="str">
            <v>M2</v>
          </cell>
          <cell r="Q62">
            <v>349.16</v>
          </cell>
          <cell r="R62">
            <v>80.45</v>
          </cell>
          <cell r="S62">
            <v>101.12</v>
          </cell>
          <cell r="T62">
            <v>35307.06</v>
          </cell>
        </row>
        <row r="63">
          <cell r="L63" t="str">
            <v>SINAPI</v>
          </cell>
          <cell r="M63">
            <v>73361</v>
          </cell>
          <cell r="N63" t="str">
            <v>2.4.4</v>
          </cell>
          <cell r="O63" t="str">
            <v>CONCRETO CICLOPICO FCK=10MPA 30% PEDRA DE MAO INCLUSIVE LANCAMENTO</v>
          </cell>
          <cell r="P63" t="str">
            <v>M3</v>
          </cell>
          <cell r="Q63">
            <v>29.34</v>
          </cell>
          <cell r="R63">
            <v>317.05</v>
          </cell>
          <cell r="S63">
            <v>398.5</v>
          </cell>
          <cell r="T63">
            <v>11691.99</v>
          </cell>
        </row>
        <row r="64">
          <cell r="L64" t="str">
            <v>SINAPI</v>
          </cell>
          <cell r="M64">
            <v>93204</v>
          </cell>
          <cell r="N64" t="str">
            <v>2.4.5</v>
          </cell>
          <cell r="O64" t="str">
            <v>CINTA DE AMARRAÇÃO DE ALVENARIA MOLDADA IN LOCO EM CONCRETO. AF_03/2016</v>
          </cell>
          <cell r="P64" t="str">
            <v>M</v>
          </cell>
          <cell r="Q64">
            <v>879.36</v>
          </cell>
          <cell r="R64">
            <v>29.19</v>
          </cell>
          <cell r="S64">
            <v>36.69</v>
          </cell>
          <cell r="T64">
            <v>32263.72</v>
          </cell>
        </row>
        <row r="65">
          <cell r="L65" t="str">
            <v>SINAPI</v>
          </cell>
          <cell r="M65">
            <v>98557</v>
          </cell>
          <cell r="N65" t="str">
            <v>2.4.6</v>
          </cell>
          <cell r="O65" t="str">
            <v>IMPERMEABILIZAÇÃO DE SUPERFÍCIE COM EMULSÃO ASFÁLTICA, 2 DEMÃOS AF_06/2018</v>
          </cell>
          <cell r="P65" t="str">
            <v>M2</v>
          </cell>
          <cell r="Q65">
            <v>530.09</v>
          </cell>
          <cell r="R65">
            <v>22.79</v>
          </cell>
          <cell r="S65">
            <v>28.64</v>
          </cell>
          <cell r="T65">
            <v>15181.78</v>
          </cell>
        </row>
        <row r="66">
          <cell r="L66">
            <v>0</v>
          </cell>
          <cell r="M66">
            <v>0</v>
          </cell>
          <cell r="N66">
            <v>0</v>
          </cell>
          <cell r="O66">
            <v>0</v>
          </cell>
          <cell r="P66">
            <v>0</v>
          </cell>
          <cell r="Q66">
            <v>0</v>
          </cell>
          <cell r="R66">
            <v>0</v>
          </cell>
          <cell r="S66">
            <v>0</v>
          </cell>
          <cell r="T66">
            <v>0</v>
          </cell>
        </row>
        <row r="67">
          <cell r="L67">
            <v>0</v>
          </cell>
          <cell r="M67">
            <v>0</v>
          </cell>
          <cell r="N67" t="str">
            <v>2.5</v>
          </cell>
          <cell r="O67" t="str">
            <v>SUPERESTRUTURA</v>
          </cell>
          <cell r="P67">
            <v>0</v>
          </cell>
          <cell r="Q67">
            <v>0</v>
          </cell>
          <cell r="R67">
            <v>0</v>
          </cell>
          <cell r="S67" t="str">
            <v>*</v>
          </cell>
          <cell r="T67">
            <v>119486.17</v>
          </cell>
        </row>
        <row r="68">
          <cell r="L68">
            <v>0</v>
          </cell>
          <cell r="M68">
            <v>0</v>
          </cell>
          <cell r="N68">
            <v>0</v>
          </cell>
          <cell r="O68">
            <v>0</v>
          </cell>
          <cell r="P68">
            <v>0</v>
          </cell>
          <cell r="Q68">
            <v>0</v>
          </cell>
          <cell r="R68">
            <v>0</v>
          </cell>
          <cell r="S68">
            <v>0</v>
          </cell>
          <cell r="T68">
            <v>0</v>
          </cell>
        </row>
        <row r="69">
          <cell r="L69" t="str">
            <v>SINAPI</v>
          </cell>
          <cell r="M69">
            <v>94965</v>
          </cell>
          <cell r="N69" t="str">
            <v>2.5.1</v>
          </cell>
          <cell r="O69" t="str">
            <v>CONCRETO FCK = 25MPA, TRAÇO 1:2,3:2,7 (CIMENTO/ AREIA MÉDIA/ BRITA 1)  - PREPARO MECÂNICO COM BETONEIRA 400 L. AF_07/2016</v>
          </cell>
          <cell r="P69" t="str">
            <v>M3</v>
          </cell>
          <cell r="Q69">
            <v>34.04</v>
          </cell>
          <cell r="R69">
            <v>312.06</v>
          </cell>
          <cell r="S69">
            <v>392.23</v>
          </cell>
          <cell r="T69">
            <v>13351.51</v>
          </cell>
        </row>
        <row r="70">
          <cell r="L70" t="str">
            <v>SINAPI</v>
          </cell>
          <cell r="M70">
            <v>92873</v>
          </cell>
          <cell r="N70" t="str">
            <v>2.5.2</v>
          </cell>
          <cell r="O70" t="str">
            <v>LANÇAMENTO COM USO DE BALDES, ADENSAMENTO E ACABAMENTO DE CONCRETO EM ESTRUTURAS. AF_12/2015</v>
          </cell>
          <cell r="P70" t="str">
            <v>M3</v>
          </cell>
          <cell r="Q70">
            <v>34.04</v>
          </cell>
          <cell r="R70">
            <v>136.18</v>
          </cell>
          <cell r="S70">
            <v>171.16</v>
          </cell>
          <cell r="T70">
            <v>5826.29</v>
          </cell>
        </row>
        <row r="71">
          <cell r="L71" t="str">
            <v>SINAPI</v>
          </cell>
          <cell r="M71">
            <v>92778</v>
          </cell>
          <cell r="N71" t="str">
            <v>2.5.3</v>
          </cell>
          <cell r="O71" t="str">
            <v>ARMAÇÃO DE PILAR OU VIGA DE UMA ESTRUTURA CONVENCIONAL DE CONCRETO ARMADO EM UMA EDIFICAÇÃO TÉRREA OU SOBRADO UTILIZANDO AÇO CA-50 DE 10,0 MM - MONTAGEM. AF_12/2015</v>
          </cell>
          <cell r="P71" t="str">
            <v>KG</v>
          </cell>
          <cell r="Q71">
            <v>2280.6799999999998</v>
          </cell>
          <cell r="R71">
            <v>7.8</v>
          </cell>
          <cell r="S71">
            <v>9.8000000000000007</v>
          </cell>
          <cell r="T71">
            <v>22350.66</v>
          </cell>
        </row>
        <row r="72">
          <cell r="L72" t="str">
            <v>SINAPI</v>
          </cell>
          <cell r="M72">
            <v>92775</v>
          </cell>
          <cell r="N72" t="str">
            <v>2.5.4</v>
          </cell>
          <cell r="O72" t="str">
            <v>ARMAÇÃO DE PILAR OU VIGA DE UMA ESTRUTURA CONVENCIONAL DE CONCRETO ARMADO EM UMA EDIFICAÇÃO TÉRREA OU SOBRADO UTILIZANDO AÇO CA-60 DE 5,0 MM - MONTAGEM. AF_12/2015</v>
          </cell>
          <cell r="P72" t="str">
            <v>KG</v>
          </cell>
          <cell r="Q72">
            <v>1089.28</v>
          </cell>
          <cell r="R72">
            <v>11.04</v>
          </cell>
          <cell r="S72">
            <v>13.88</v>
          </cell>
          <cell r="T72">
            <v>15119.21</v>
          </cell>
        </row>
        <row r="73">
          <cell r="L73" t="str">
            <v>SINAPI</v>
          </cell>
          <cell r="M73">
            <v>92419</v>
          </cell>
          <cell r="N73" t="str">
            <v>2.5.5</v>
          </cell>
          <cell r="O73" t="str">
            <v>MONTAGEM E DESMONTAGEM DE FÔRMA DE PILARES RETANGULARES E ESTRUTURAS SIMILARES COM ÁREA MÉDIA DAS SEÇÕES MAIOR QUE 0,25 M², PÉ-DIREITO SIMPLES, EM CHAPA DE MADEIRA COMPENSADA RESINADA, 4 UTILIZAÇÕES. AF_12/2015</v>
          </cell>
          <cell r="P73" t="str">
            <v>M2</v>
          </cell>
          <cell r="Q73">
            <v>227.73</v>
          </cell>
          <cell r="R73">
            <v>46.26</v>
          </cell>
          <cell r="S73">
            <v>58.14</v>
          </cell>
          <cell r="T73">
            <v>13240.22</v>
          </cell>
        </row>
        <row r="74">
          <cell r="L74" t="str">
            <v>SINAPI</v>
          </cell>
          <cell r="M74">
            <v>93204</v>
          </cell>
          <cell r="N74" t="str">
            <v>2.5.6</v>
          </cell>
          <cell r="O74" t="str">
            <v>CINTA DE AMARRAÇÃO DE ALVENARIA MOLDADA IN LOCO EM CONCRETO. AF_03/2016</v>
          </cell>
          <cell r="P74" t="str">
            <v>M</v>
          </cell>
          <cell r="Q74">
            <v>1351.82</v>
          </cell>
          <cell r="R74">
            <v>29.19</v>
          </cell>
          <cell r="S74">
            <v>36.69</v>
          </cell>
          <cell r="T74">
            <v>49598.28</v>
          </cell>
        </row>
        <row r="75">
          <cell r="L75">
            <v>0</v>
          </cell>
          <cell r="M75">
            <v>0</v>
          </cell>
          <cell r="N75">
            <v>0</v>
          </cell>
          <cell r="O75">
            <v>0</v>
          </cell>
          <cell r="P75">
            <v>0</v>
          </cell>
          <cell r="Q75">
            <v>0</v>
          </cell>
          <cell r="R75">
            <v>0</v>
          </cell>
          <cell r="S75">
            <v>0</v>
          </cell>
          <cell r="T75">
            <v>0</v>
          </cell>
        </row>
        <row r="76">
          <cell r="L76">
            <v>0</v>
          </cell>
          <cell r="M76">
            <v>0</v>
          </cell>
          <cell r="N76" t="str">
            <v>2.6</v>
          </cell>
          <cell r="O76" t="str">
            <v>PAREDES E DIVISORIAS</v>
          </cell>
          <cell r="P76">
            <v>0</v>
          </cell>
          <cell r="Q76">
            <v>0</v>
          </cell>
          <cell r="R76">
            <v>0</v>
          </cell>
          <cell r="S76" t="str">
            <v>*</v>
          </cell>
          <cell r="T76">
            <v>217208.34</v>
          </cell>
        </row>
        <row r="77">
          <cell r="L77">
            <v>0</v>
          </cell>
          <cell r="M77">
            <v>0</v>
          </cell>
          <cell r="N77">
            <v>0</v>
          </cell>
          <cell r="O77">
            <v>0</v>
          </cell>
          <cell r="P77">
            <v>0</v>
          </cell>
          <cell r="Q77">
            <v>0</v>
          </cell>
          <cell r="R77">
            <v>0</v>
          </cell>
          <cell r="S77">
            <v>0</v>
          </cell>
          <cell r="T77">
            <v>0</v>
          </cell>
        </row>
        <row r="78">
          <cell r="L78" t="str">
            <v>SEDUC</v>
          </cell>
          <cell r="M78" t="str">
            <v>SEDUC 6.02</v>
          </cell>
          <cell r="N78" t="str">
            <v>2.6.1</v>
          </cell>
          <cell r="O78" t="str">
            <v>ALVENARIA EM TIJOLO CERAMICO FURADO 9X14X19CM, E = 9 CM, ASSENTADO EM ARGAMASSA TRACO 1:4, PREPARO MECÂNICO, BETONEIRA 400 L , JUNTA 1 CM (REF. SINAPI 73935/5 JAN 2014)</v>
          </cell>
          <cell r="P78" t="str">
            <v>M²</v>
          </cell>
          <cell r="Q78">
            <v>2854.34</v>
          </cell>
          <cell r="R78">
            <v>50.6</v>
          </cell>
          <cell r="S78">
            <v>63.6</v>
          </cell>
          <cell r="T78">
            <v>181536.02</v>
          </cell>
        </row>
        <row r="79">
          <cell r="L79" t="str">
            <v>SINAPI</v>
          </cell>
          <cell r="M79">
            <v>93197</v>
          </cell>
          <cell r="N79" t="str">
            <v>2.6.2</v>
          </cell>
          <cell r="O79" t="str">
            <v>CONTRAVERGA MOLDADA IN LOCO EM CONCRETO PARA VÃOS DE MAIS DE 1,5 M DE COMPRIMENTO. AF_03/2016</v>
          </cell>
          <cell r="P79" t="str">
            <v>M</v>
          </cell>
          <cell r="Q79">
            <v>184.56</v>
          </cell>
          <cell r="R79">
            <v>40.6</v>
          </cell>
          <cell r="S79">
            <v>51.03</v>
          </cell>
          <cell r="T79">
            <v>9418.1</v>
          </cell>
        </row>
        <row r="80">
          <cell r="L80" t="str">
            <v>SINAPI</v>
          </cell>
          <cell r="M80">
            <v>93196</v>
          </cell>
          <cell r="N80" t="str">
            <v>2.6.3</v>
          </cell>
          <cell r="O80" t="str">
            <v>CONTRAVERGA MOLDADA IN LOCO EM CONCRETO PARA VÃOS DE ATÉ 1,5 M DE COMPRIMENTO. AF_03/2016</v>
          </cell>
          <cell r="P80" t="str">
            <v>M</v>
          </cell>
          <cell r="Q80">
            <v>24.51</v>
          </cell>
          <cell r="R80">
            <v>36.58</v>
          </cell>
          <cell r="S80">
            <v>45.98</v>
          </cell>
          <cell r="T80">
            <v>1126.97</v>
          </cell>
        </row>
        <row r="81">
          <cell r="L81" t="str">
            <v>SEDUC</v>
          </cell>
          <cell r="M81" t="str">
            <v>SEDUC 6.04</v>
          </cell>
          <cell r="N81" t="str">
            <v>2.6.4</v>
          </cell>
          <cell r="O81" t="str">
            <v>DIVISÓRIA DE GRANITO CINZA E= 3 CM (Ref. SEINFRA C4096)</v>
          </cell>
          <cell r="P81" t="str">
            <v>M²</v>
          </cell>
          <cell r="Q81">
            <v>46.98</v>
          </cell>
          <cell r="R81">
            <v>425.53</v>
          </cell>
          <cell r="S81">
            <v>534.85</v>
          </cell>
          <cell r="T81">
            <v>25127.25</v>
          </cell>
        </row>
        <row r="82">
          <cell r="L82">
            <v>0</v>
          </cell>
          <cell r="M82">
            <v>0</v>
          </cell>
          <cell r="N82">
            <v>0</v>
          </cell>
          <cell r="O82">
            <v>0</v>
          </cell>
          <cell r="P82">
            <v>0</v>
          </cell>
          <cell r="Q82">
            <v>0</v>
          </cell>
          <cell r="R82">
            <v>0</v>
          </cell>
          <cell r="S82">
            <v>0</v>
          </cell>
          <cell r="T82">
            <v>0</v>
          </cell>
        </row>
        <row r="83">
          <cell r="L83">
            <v>0</v>
          </cell>
          <cell r="M83">
            <v>0</v>
          </cell>
          <cell r="N83" t="str">
            <v>2.7</v>
          </cell>
          <cell r="O83" t="str">
            <v>COBERTURAS</v>
          </cell>
          <cell r="P83">
            <v>0</v>
          </cell>
          <cell r="Q83">
            <v>0</v>
          </cell>
          <cell r="R83">
            <v>0</v>
          </cell>
          <cell r="S83" t="str">
            <v>*</v>
          </cell>
          <cell r="T83">
            <v>665862.96</v>
          </cell>
        </row>
        <row r="84">
          <cell r="L84">
            <v>0</v>
          </cell>
          <cell r="M84">
            <v>0</v>
          </cell>
          <cell r="N84">
            <v>0</v>
          </cell>
          <cell r="O84">
            <v>0</v>
          </cell>
          <cell r="P84">
            <v>0</v>
          </cell>
          <cell r="Q84">
            <v>0</v>
          </cell>
          <cell r="R84">
            <v>0</v>
          </cell>
          <cell r="S84">
            <v>0</v>
          </cell>
          <cell r="T84">
            <v>0</v>
          </cell>
        </row>
        <row r="85">
          <cell r="L85" t="str">
            <v>SINAPI</v>
          </cell>
          <cell r="M85">
            <v>94216</v>
          </cell>
          <cell r="N85" t="str">
            <v>2.7.1</v>
          </cell>
          <cell r="O85" t="str">
            <v>TELHAMENTO COM TELHA METÁLICA TERMOACÚSTICA E = 30 MM, COM ATÉ 2 ÁGUAS, INCLUSO IÇAMENTO. AF_07/2019</v>
          </cell>
          <cell r="P85" t="str">
            <v>M2</v>
          </cell>
          <cell r="Q85">
            <v>2060.5100000000002</v>
          </cell>
          <cell r="R85">
            <v>162.86000000000001</v>
          </cell>
          <cell r="S85">
            <v>204.7</v>
          </cell>
          <cell r="T85">
            <v>421786.4</v>
          </cell>
        </row>
        <row r="86">
          <cell r="L86" t="str">
            <v>SEDUC</v>
          </cell>
          <cell r="M86" t="str">
            <v>SEDUC 7.09</v>
          </cell>
          <cell r="N86" t="str">
            <v>2.7.2</v>
          </cell>
          <cell r="O86" t="str">
            <v>CUMEEIRA TERMOACÚSTICA (Ref. SEINFRA C1002)</v>
          </cell>
          <cell r="P86" t="str">
            <v>M</v>
          </cell>
          <cell r="Q86">
            <v>98.4</v>
          </cell>
          <cell r="R86">
            <v>60.74</v>
          </cell>
          <cell r="S86">
            <v>76.34</v>
          </cell>
          <cell r="T86">
            <v>7511.86</v>
          </cell>
        </row>
        <row r="87">
          <cell r="L87" t="str">
            <v>SINAPI</v>
          </cell>
          <cell r="M87">
            <v>94231</v>
          </cell>
          <cell r="N87" t="str">
            <v>2.7.3</v>
          </cell>
          <cell r="O87" t="str">
            <v>RUFO EM CHAPA DE AÇO GALVANIZADO NÚMERO 24, CORTE DE 25 CM, INCLUSO TRANSPORTE VERTICAL. AF_07/2019</v>
          </cell>
          <cell r="P87" t="str">
            <v>M</v>
          </cell>
          <cell r="Q87">
            <v>277.45</v>
          </cell>
          <cell r="R87">
            <v>29.49</v>
          </cell>
          <cell r="S87">
            <v>37.07</v>
          </cell>
          <cell r="T87">
            <v>10285.07</v>
          </cell>
        </row>
        <row r="88">
          <cell r="L88" t="str">
            <v>SEDUC</v>
          </cell>
          <cell r="M88" t="str">
            <v>SEDUC 7.15</v>
          </cell>
          <cell r="N88" t="str">
            <v>2.7.4</v>
          </cell>
          <cell r="O88" t="str">
            <v>CHAPIM DE CONCRETO APARENTE COM ACABAMENTO DESEMPENADO, FORMA DE COMPENSADO PLASTIFICADO (MADEIRIT) DE 14 X 10 CM, FUNDIDO NO LOCAL. (Ref. SINAPI 01/2020: 71623)</v>
          </cell>
          <cell r="P88" t="str">
            <v>M</v>
          </cell>
          <cell r="Q88">
            <v>375.27</v>
          </cell>
          <cell r="R88">
            <v>24.01</v>
          </cell>
          <cell r="S88">
            <v>30.18</v>
          </cell>
          <cell r="T88">
            <v>11325.65</v>
          </cell>
        </row>
        <row r="89">
          <cell r="L89" t="str">
            <v>SINAPI</v>
          </cell>
          <cell r="M89">
            <v>94227</v>
          </cell>
          <cell r="N89" t="str">
            <v>2.7.5</v>
          </cell>
          <cell r="O89" t="str">
            <v>CALHA EM CHAPA DE AÇO GALVANIZADO NÚMERO 24, DESENVOLVIMENTO DE 33 CM, INCLUSO TRANSPORTE VERTICAL. AF_07/2019</v>
          </cell>
          <cell r="P89" t="str">
            <v>M</v>
          </cell>
          <cell r="Q89">
            <v>22.05</v>
          </cell>
          <cell r="R89">
            <v>34.880000000000003</v>
          </cell>
          <cell r="S89">
            <v>43.84</v>
          </cell>
          <cell r="T89">
            <v>966.67</v>
          </cell>
        </row>
        <row r="90">
          <cell r="L90" t="str">
            <v>SINAPI</v>
          </cell>
          <cell r="M90">
            <v>94228</v>
          </cell>
          <cell r="N90" t="str">
            <v>2.7.6</v>
          </cell>
          <cell r="O90" t="str">
            <v>CALHA EM CHAPA DE AÇO GALVANIZADO NÚMERO 24, DESENVOLVIMENTO DE 50 CM, INCLUSO TRANSPORTE VERTICAL. AF_07/2019</v>
          </cell>
          <cell r="P90" t="str">
            <v>M</v>
          </cell>
          <cell r="Q90">
            <v>233.05</v>
          </cell>
          <cell r="R90">
            <v>47.63</v>
          </cell>
          <cell r="S90">
            <v>59.87</v>
          </cell>
          <cell r="T90">
            <v>13952.7</v>
          </cell>
        </row>
        <row r="91">
          <cell r="L91" t="str">
            <v>SINAPI</v>
          </cell>
          <cell r="M91">
            <v>92580</v>
          </cell>
          <cell r="N91" t="str">
            <v>2.7.7</v>
          </cell>
          <cell r="O91" t="str">
            <v>TRAMA DE AÇO COMPOSTA POR TERÇAS PARA TELHADOS DE ATÉ 2 ÁGUAS PARA TELHA ONDULADA DE FIBROCIMENTO, METÁLICA, PLÁSTICA OU TERMOACÚSTICA, INCLUSO TRANSPORTE VERTICAL. AF_07/2019</v>
          </cell>
          <cell r="P91" t="str">
            <v>M2</v>
          </cell>
          <cell r="Q91">
            <v>2006.52</v>
          </cell>
          <cell r="R91">
            <v>29.89</v>
          </cell>
          <cell r="S91">
            <v>37.57</v>
          </cell>
          <cell r="T91">
            <v>75384.960000000006</v>
          </cell>
        </row>
        <row r="92">
          <cell r="L92" t="str">
            <v>SINAPI</v>
          </cell>
          <cell r="M92">
            <v>100775</v>
          </cell>
          <cell r="N92" t="str">
            <v>2.7.8</v>
          </cell>
          <cell r="O92" t="str">
            <v>ESTRUTURA TRELIÇADA DE COBERTURA, TIPO FINK, COM LIGAÇÕES SOLDADAS, INCLUSOS PERFIS METÁLICOS, CHAPAS METÁLICAS, MÃO DE OBRA E TRANSPORTE COM GUINDASTE - FORNECIMENTO E INSTALAÇÃO. AF_01/2020_P</v>
          </cell>
          <cell r="P92" t="str">
            <v>KG</v>
          </cell>
          <cell r="Q92">
            <v>9997.3700000000008</v>
          </cell>
          <cell r="R92">
            <v>8.49</v>
          </cell>
          <cell r="S92">
            <v>10.67</v>
          </cell>
          <cell r="T92">
            <v>106671.94</v>
          </cell>
        </row>
        <row r="93">
          <cell r="L93" t="str">
            <v>SEDUC</v>
          </cell>
          <cell r="M93" t="str">
            <v>SEDUC 7.13</v>
          </cell>
          <cell r="N93" t="str">
            <v>2.7.9</v>
          </cell>
          <cell r="O93" t="str">
            <v>ESTRUTURA METÁLICA TRELIÇADA EM AÇO, EM MARQUISES (Ref: SEINFRA C1353)</v>
          </cell>
          <cell r="P93" t="str">
            <v>M²</v>
          </cell>
          <cell r="Q93">
            <v>58.53</v>
          </cell>
          <cell r="R93">
            <v>151.49</v>
          </cell>
          <cell r="S93">
            <v>190.41</v>
          </cell>
          <cell r="T93">
            <v>11144.7</v>
          </cell>
        </row>
        <row r="94">
          <cell r="L94" t="str">
            <v>SEDUC</v>
          </cell>
          <cell r="M94" t="str">
            <v>SEDUC 7.14</v>
          </cell>
          <cell r="N94" t="str">
            <v>2.7.10</v>
          </cell>
          <cell r="O94" t="str">
            <v>FECHAMENTO LATERAL COM TELHA EM AÇO GALVALUME, SIMPLES, TRAPEZOIDAL, NÃO PINTADA, TP40, E=0,65MM, ISOESTE OU SIMILAR (Ref: ORSE 09836)</v>
          </cell>
          <cell r="P94" t="str">
            <v>M²</v>
          </cell>
          <cell r="Q94">
            <v>19.649999999999999</v>
          </cell>
          <cell r="R94">
            <v>124.79</v>
          </cell>
          <cell r="S94">
            <v>156.85</v>
          </cell>
          <cell r="T94">
            <v>3082.1</v>
          </cell>
        </row>
        <row r="95">
          <cell r="L95" t="str">
            <v>SINAPI</v>
          </cell>
          <cell r="M95">
            <v>100768</v>
          </cell>
          <cell r="N95" t="str">
            <v>2.7.11</v>
          </cell>
          <cell r="O95" t="str">
            <v>CONTRAVENTAMENTO COM CANTONEIRAS DE AÇO, ABAS IGUAIS, COM CONEXÕES SOLDADAS, INCLUSOS MÃO DE OBRA, TRANSPORTE E IÇAMENTO UTILIZANDO TALHA MANUAL, PARA EDIFÍCIOS DE ATÉ 2 PAVIMENTOS - FORNECIMENTO E INSTALAÇÃO. AF_01/2020</v>
          </cell>
          <cell r="P95" t="str">
            <v>KG</v>
          </cell>
          <cell r="Q95">
            <v>211.2</v>
          </cell>
          <cell r="R95">
            <v>14.13</v>
          </cell>
          <cell r="S95">
            <v>17.760000000000002</v>
          </cell>
          <cell r="T95">
            <v>3750.91</v>
          </cell>
        </row>
        <row r="96">
          <cell r="L96">
            <v>0</v>
          </cell>
          <cell r="M96">
            <v>0</v>
          </cell>
          <cell r="N96">
            <v>0</v>
          </cell>
          <cell r="O96">
            <v>0</v>
          </cell>
          <cell r="P96">
            <v>0</v>
          </cell>
          <cell r="Q96">
            <v>0</v>
          </cell>
          <cell r="R96">
            <v>0</v>
          </cell>
          <cell r="S96">
            <v>0</v>
          </cell>
          <cell r="T96">
            <v>0</v>
          </cell>
        </row>
        <row r="97">
          <cell r="L97">
            <v>0</v>
          </cell>
          <cell r="M97">
            <v>0</v>
          </cell>
          <cell r="N97" t="str">
            <v>2.8</v>
          </cell>
          <cell r="O97" t="str">
            <v>INSTALAÇÕES HIDRÁULICAS</v>
          </cell>
          <cell r="P97">
            <v>0</v>
          </cell>
          <cell r="Q97">
            <v>0</v>
          </cell>
          <cell r="R97">
            <v>0</v>
          </cell>
          <cell r="S97" t="str">
            <v>*</v>
          </cell>
          <cell r="T97">
            <v>14251.24</v>
          </cell>
        </row>
        <row r="98">
          <cell r="L98">
            <v>0</v>
          </cell>
          <cell r="M98">
            <v>0</v>
          </cell>
          <cell r="N98">
            <v>0</v>
          </cell>
          <cell r="O98">
            <v>0</v>
          </cell>
          <cell r="P98">
            <v>0</v>
          </cell>
          <cell r="Q98">
            <v>0</v>
          </cell>
          <cell r="R98">
            <v>0</v>
          </cell>
          <cell r="S98">
            <v>0</v>
          </cell>
          <cell r="T98">
            <v>0</v>
          </cell>
        </row>
        <row r="99">
          <cell r="L99" t="str">
            <v>SINAPI</v>
          </cell>
          <cell r="M99">
            <v>89356</v>
          </cell>
          <cell r="N99" t="str">
            <v>2.8.1</v>
          </cell>
          <cell r="O99" t="str">
            <v>TUBO, PVC, SOLDÁVEL, DN 25MM, INSTALADO EM RAMAL OU SUB-RAMAL DE ÁGUA - FORNECIMENTO E INSTALAÇÃO. AF_12/2014</v>
          </cell>
          <cell r="P99" t="str">
            <v>M</v>
          </cell>
          <cell r="Q99">
            <v>239.25</v>
          </cell>
          <cell r="R99">
            <v>13.57</v>
          </cell>
          <cell r="S99">
            <v>17.059999999999999</v>
          </cell>
          <cell r="T99">
            <v>4081.61</v>
          </cell>
        </row>
        <row r="100">
          <cell r="L100" t="str">
            <v>SINAPI</v>
          </cell>
          <cell r="M100">
            <v>89357</v>
          </cell>
          <cell r="N100" t="str">
            <v>2.8.2</v>
          </cell>
          <cell r="O100" t="str">
            <v>TUBO, PVC, SOLDÁVEL, DN 32MM, INSTALADO EM RAMAL OU SUB-RAMAL DE ÁGUA - FORNECIMENTO E INSTALAÇÃO. AF_12/2014</v>
          </cell>
          <cell r="P100" t="str">
            <v>M</v>
          </cell>
          <cell r="Q100">
            <v>62.55</v>
          </cell>
          <cell r="R100">
            <v>18.91</v>
          </cell>
          <cell r="S100">
            <v>23.77</v>
          </cell>
          <cell r="T100">
            <v>1486.81</v>
          </cell>
        </row>
        <row r="101">
          <cell r="L101" t="str">
            <v>SINAPI</v>
          </cell>
          <cell r="M101">
            <v>89449</v>
          </cell>
          <cell r="N101" t="str">
            <v>2.8.3</v>
          </cell>
          <cell r="O101" t="str">
            <v>TUBO, PVC, SOLDÁVEL, DN 50MM, INSTALADO EM PRUMADA DE ÁGUA - FORNECIMENTO E INSTALAÇÃO. AF_12/2014</v>
          </cell>
          <cell r="P101" t="str">
            <v>M</v>
          </cell>
          <cell r="Q101">
            <v>36.75</v>
          </cell>
          <cell r="R101">
            <v>10.53</v>
          </cell>
          <cell r="S101">
            <v>13.24</v>
          </cell>
          <cell r="T101">
            <v>486.57</v>
          </cell>
        </row>
        <row r="102">
          <cell r="L102" t="str">
            <v>SINAPI</v>
          </cell>
          <cell r="M102">
            <v>89450</v>
          </cell>
          <cell r="N102" t="str">
            <v>2.8.4</v>
          </cell>
          <cell r="O102" t="str">
            <v>TUBO, PVC, SOLDÁVEL, DN 60MM, INSTALADO EM PRUMADA DE ÁGUA - FORNECIMENTO E INSTALAÇÃO. AF_12/2014</v>
          </cell>
          <cell r="P102" t="str">
            <v>M</v>
          </cell>
          <cell r="Q102">
            <v>81.25</v>
          </cell>
          <cell r="R102">
            <v>17.350000000000001</v>
          </cell>
          <cell r="S102">
            <v>21.81</v>
          </cell>
          <cell r="T102">
            <v>1772.06</v>
          </cell>
        </row>
        <row r="103">
          <cell r="L103" t="str">
            <v>SINAPI</v>
          </cell>
          <cell r="M103">
            <v>89605</v>
          </cell>
          <cell r="N103" t="str">
            <v>2.8.5</v>
          </cell>
          <cell r="O103" t="str">
            <v>LUVA DE REDUÇÃO, PVC, SOLDÁVEL, DN 60MM X 50MM, INSTALADO EM PRUMADA DE ÁGUA - FORNECIMENTO E INSTALAÇÃO. AF_12/2014</v>
          </cell>
          <cell r="P103" t="str">
            <v>UN</v>
          </cell>
          <cell r="Q103">
            <v>2</v>
          </cell>
          <cell r="R103">
            <v>12.73</v>
          </cell>
          <cell r="S103">
            <v>16</v>
          </cell>
          <cell r="T103">
            <v>32</v>
          </cell>
        </row>
        <row r="104">
          <cell r="L104" t="str">
            <v>SEDUC</v>
          </cell>
          <cell r="M104" t="str">
            <v>SEDUC 14.15</v>
          </cell>
          <cell r="N104" t="str">
            <v>2.8.6</v>
          </cell>
          <cell r="O104" t="str">
            <v>BUCHA DE REDUÇÃO, PVC, SOLDÁVEL, DN 60MM X 32MM, INSTALADO EM RAMAL OU SUB-RAMAL DE ÁGUA - FORNECIMENTO E INSTALAÇÃO (Ref. SINAPI 90375)</v>
          </cell>
          <cell r="P104" t="str">
            <v>UN</v>
          </cell>
          <cell r="Q104">
            <v>2</v>
          </cell>
          <cell r="R104">
            <v>11.73</v>
          </cell>
          <cell r="S104">
            <v>14.74</v>
          </cell>
          <cell r="T104">
            <v>29.48</v>
          </cell>
        </row>
        <row r="105">
          <cell r="L105" t="str">
            <v>SEDUC</v>
          </cell>
          <cell r="M105" t="str">
            <v>SEDUC 14.03</v>
          </cell>
          <cell r="N105" t="str">
            <v>2.8.7</v>
          </cell>
          <cell r="O105" t="str">
            <v>BUCHA DE REDUÇÃO DE PVC, SOLDÁVEL, LONGA, 50 X 32 MM, INSTALADA EM RAMAL OU SUB-RAMAL (Ref. SINAPI 90375)</v>
          </cell>
          <cell r="P105" t="str">
            <v>UN</v>
          </cell>
          <cell r="Q105">
            <v>4</v>
          </cell>
          <cell r="R105">
            <v>7.97</v>
          </cell>
          <cell r="S105">
            <v>10.02</v>
          </cell>
          <cell r="T105">
            <v>40.08</v>
          </cell>
        </row>
        <row r="106">
          <cell r="L106" t="str">
            <v>SINAPI</v>
          </cell>
          <cell r="M106">
            <v>89579</v>
          </cell>
          <cell r="N106" t="str">
            <v>2.8.8</v>
          </cell>
          <cell r="O106" t="str">
            <v>LUVA DE REDUÇÃO, PVC, SOLDÁVEL, DN 50MM X 25MM, INSTALADO EM PRUMADA DE ÁGUA   FORNECIMENTO E INSTALAÇÃO. AF_12/2014</v>
          </cell>
          <cell r="P106" t="str">
            <v>UN</v>
          </cell>
          <cell r="Q106">
            <v>1</v>
          </cell>
          <cell r="R106">
            <v>7.28</v>
          </cell>
          <cell r="S106">
            <v>9.15</v>
          </cell>
          <cell r="T106">
            <v>9.15</v>
          </cell>
        </row>
        <row r="107">
          <cell r="L107" t="str">
            <v>SINAPI</v>
          </cell>
          <cell r="M107">
            <v>89380</v>
          </cell>
          <cell r="N107" t="str">
            <v>2.8.9</v>
          </cell>
          <cell r="O107" t="str">
            <v>LUVA DE REDUÇÃO, PVC, SOLDÁVEL, DN 32MM X 25MM, INSTALADO EM RAMAL OU SUB-RAMAL DE ÁGUA - FORNECIMENTO E INSTALAÇÃO. AF_12/2014</v>
          </cell>
          <cell r="P107" t="str">
            <v>UN</v>
          </cell>
          <cell r="Q107">
            <v>14</v>
          </cell>
          <cell r="R107">
            <v>6.16</v>
          </cell>
          <cell r="S107">
            <v>7.74</v>
          </cell>
          <cell r="T107">
            <v>108.36</v>
          </cell>
        </row>
        <row r="108">
          <cell r="L108" t="str">
            <v>SINAPI</v>
          </cell>
          <cell r="M108">
            <v>89440</v>
          </cell>
          <cell r="N108" t="str">
            <v>2.8.10</v>
          </cell>
          <cell r="O108" t="str">
            <v>TE, PVC, SOLDÁVEL, DN 25MM, INSTALADO EM RAMAL DE DISTRIBUIÇÃO DE ÁGUA - FORNECIMENTO E INSTALAÇÃO. AF_12/2014</v>
          </cell>
          <cell r="P108" t="str">
            <v>UN</v>
          </cell>
          <cell r="Q108">
            <v>52</v>
          </cell>
          <cell r="R108">
            <v>5.52</v>
          </cell>
          <cell r="S108">
            <v>6.94</v>
          </cell>
          <cell r="T108">
            <v>360.88</v>
          </cell>
        </row>
        <row r="109">
          <cell r="L109" t="str">
            <v>SINAPI</v>
          </cell>
          <cell r="M109">
            <v>89398</v>
          </cell>
          <cell r="N109" t="str">
            <v>2.8.11</v>
          </cell>
          <cell r="O109" t="str">
            <v>TE, PVC, SOLDÁVEL, DN 32MM, INSTALADO EM RAMAL OU SUB-RAMAL DE ÁGUA - FORNECIMENTO E INSTALAÇÃO. AF_12/2014</v>
          </cell>
          <cell r="P109" t="str">
            <v>UN</v>
          </cell>
          <cell r="Q109">
            <v>12</v>
          </cell>
          <cell r="R109">
            <v>11.33</v>
          </cell>
          <cell r="S109">
            <v>14.24</v>
          </cell>
          <cell r="T109">
            <v>170.88</v>
          </cell>
        </row>
        <row r="110">
          <cell r="L110" t="str">
            <v>SINAPI</v>
          </cell>
          <cell r="M110">
            <v>89625</v>
          </cell>
          <cell r="N110" t="str">
            <v>2.8.12</v>
          </cell>
          <cell r="O110" t="str">
            <v>TE, PVC, SOLDÁVEL, DN 50MM, INSTALADO EM PRUMADA DE ÁGUA - FORNECIMENTO E INSTALAÇÃO. AF_12/2014</v>
          </cell>
          <cell r="P110" t="str">
            <v>UN</v>
          </cell>
          <cell r="Q110">
            <v>3</v>
          </cell>
          <cell r="R110">
            <v>13.79</v>
          </cell>
          <cell r="S110">
            <v>17.329999999999998</v>
          </cell>
          <cell r="T110">
            <v>51.99</v>
          </cell>
        </row>
        <row r="111">
          <cell r="L111" t="str">
            <v>SINAPI</v>
          </cell>
          <cell r="M111">
            <v>89628</v>
          </cell>
          <cell r="N111" t="str">
            <v>2.8.13</v>
          </cell>
          <cell r="O111" t="str">
            <v>TE, PVC, SOLDÁVEL, DN 60MM, INSTALADO EM PRUMADA DE ÁGUA - FORNECIMENTO E INSTALAÇÃO. AF_12/2014</v>
          </cell>
          <cell r="P111" t="str">
            <v>UN</v>
          </cell>
          <cell r="Q111">
            <v>6</v>
          </cell>
          <cell r="R111">
            <v>28.75</v>
          </cell>
          <cell r="S111">
            <v>36.14</v>
          </cell>
          <cell r="T111">
            <v>216.84</v>
          </cell>
        </row>
        <row r="112">
          <cell r="L112" t="str">
            <v>SINAPI</v>
          </cell>
          <cell r="M112">
            <v>89362</v>
          </cell>
          <cell r="N112" t="str">
            <v>2.8.14</v>
          </cell>
          <cell r="O112" t="str">
            <v>JOELHO 90 GRAUS, PVC, SOLDÁVEL, DN 25MM, INSTALADO EM RAMAL OU SUB-RAMAL DE ÁGUA - FORNECIMENTO E INSTALAÇÃO. AF_12/2014</v>
          </cell>
          <cell r="P112" t="str">
            <v>UN</v>
          </cell>
          <cell r="Q112">
            <v>75</v>
          </cell>
          <cell r="R112">
            <v>5.68</v>
          </cell>
          <cell r="S112">
            <v>7.14</v>
          </cell>
          <cell r="T112">
            <v>535.5</v>
          </cell>
        </row>
        <row r="113">
          <cell r="L113" t="str">
            <v>SINAPI</v>
          </cell>
          <cell r="M113">
            <v>89367</v>
          </cell>
          <cell r="N113" t="str">
            <v>2.8.15</v>
          </cell>
          <cell r="O113" t="str">
            <v>JOELHO 90 GRAUS, PVC, SOLDÁVEL, DN 32MM, INSTALADO EM RAMAL OU SUB-RAMAL DE ÁGUA - FORNECIMENTO E INSTALAÇÃO. AF_12/2014</v>
          </cell>
          <cell r="P113" t="str">
            <v>UN</v>
          </cell>
          <cell r="Q113">
            <v>12</v>
          </cell>
          <cell r="R113">
            <v>7.73</v>
          </cell>
          <cell r="S113">
            <v>9.7200000000000006</v>
          </cell>
          <cell r="T113">
            <v>116.64</v>
          </cell>
        </row>
        <row r="114">
          <cell r="L114" t="str">
            <v>SINAPI</v>
          </cell>
          <cell r="M114">
            <v>89505</v>
          </cell>
          <cell r="N114" t="str">
            <v>2.8.16</v>
          </cell>
          <cell r="O114" t="str">
            <v>JOELHO 90 GRAUS, PVC, SOLDÁVEL, DN 60MM, INSTALADO EM PRUMADA DE ÁGUA - FORNECIMENTO E INSTALAÇÃO. AF_12/2014</v>
          </cell>
          <cell r="P114" t="str">
            <v>UN</v>
          </cell>
          <cell r="Q114">
            <v>5</v>
          </cell>
          <cell r="R114">
            <v>22.43</v>
          </cell>
          <cell r="S114">
            <v>28.19</v>
          </cell>
          <cell r="T114">
            <v>140.94999999999999</v>
          </cell>
        </row>
        <row r="115">
          <cell r="L115" t="str">
            <v>SINAPI</v>
          </cell>
          <cell r="M115">
            <v>89987</v>
          </cell>
          <cell r="N115" t="str">
            <v>2.8.17</v>
          </cell>
          <cell r="O115" t="str">
            <v>REGISTRO DE GAVETA BRUTO, LATÃO, ROSCÁVEL, 3/4", COM ACABAMENTO E CANOPLA CROMADOS. FORNECIDO E INSTALADO EM RAMAL DE ÁGUA. AF_12/2014</v>
          </cell>
          <cell r="P115" t="str">
            <v>UN</v>
          </cell>
          <cell r="Q115">
            <v>13</v>
          </cell>
          <cell r="R115">
            <v>67.06</v>
          </cell>
          <cell r="S115">
            <v>84.29</v>
          </cell>
          <cell r="T115">
            <v>1095.77</v>
          </cell>
        </row>
        <row r="116">
          <cell r="L116" t="str">
            <v>SINAPI</v>
          </cell>
          <cell r="M116">
            <v>94495</v>
          </cell>
          <cell r="N116" t="str">
            <v>2.8.18</v>
          </cell>
          <cell r="O116" t="str">
            <v>REGISTRO DE GAVETA BRUTO, LATÃO, ROSCÁVEL, 1, INSTALADO EM RESERVAÇÃO DE ÁGUA DE EDIFICAÇÃO QUE POSSUA RESERVATÓRIO DE FIBRA/FIBROCIMENTO  FORNECIMENTO E INSTALAÇÃO. AF_06/2016</v>
          </cell>
          <cell r="P116" t="str">
            <v>UN</v>
          </cell>
          <cell r="Q116">
            <v>3</v>
          </cell>
          <cell r="R116">
            <v>60.92</v>
          </cell>
          <cell r="S116">
            <v>76.569999999999993</v>
          </cell>
          <cell r="T116">
            <v>229.71</v>
          </cell>
        </row>
        <row r="117">
          <cell r="L117" t="str">
            <v>SINAPI</v>
          </cell>
          <cell r="M117">
            <v>94493</v>
          </cell>
          <cell r="N117" t="str">
            <v>2.8.19</v>
          </cell>
          <cell r="O117" t="str">
            <v>REGISTRO DE ESFERA, PVC, SOLDÁVEL, DN  60 MM, INSTALADO EM RESERVAÇÃO DE ÁGUA DE EDIFICAÇÃO QUE POSSUA RESERVATÓRIO DE FIBRA/FIBROCIMENTO   FORNECIMENTO E INSTALAÇÃO. AF_06/2016</v>
          </cell>
          <cell r="P117" t="str">
            <v>UN</v>
          </cell>
          <cell r="Q117">
            <v>4</v>
          </cell>
          <cell r="R117">
            <v>100.53</v>
          </cell>
          <cell r="S117">
            <v>126.36</v>
          </cell>
          <cell r="T117">
            <v>505.44</v>
          </cell>
        </row>
        <row r="118">
          <cell r="L118" t="str">
            <v>SINAPI</v>
          </cell>
          <cell r="M118">
            <v>89985</v>
          </cell>
          <cell r="N118" t="str">
            <v>2.8.20</v>
          </cell>
          <cell r="O118" t="str">
            <v>REGISTRO DE PRESSÃO BRUTO, LATÃO, ROSCÁVEL, 3/4", COM ACABAMENTO E CANOPLA CROMADOS. FORNECIDO E INSTALADO EM RAMAL DE ÁGUA. AF_12/2014</v>
          </cell>
          <cell r="P118" t="str">
            <v>UN</v>
          </cell>
          <cell r="Q118">
            <v>6</v>
          </cell>
          <cell r="R118">
            <v>63.7</v>
          </cell>
          <cell r="S118">
            <v>80.06</v>
          </cell>
          <cell r="T118">
            <v>480.36</v>
          </cell>
        </row>
        <row r="119">
          <cell r="L119" t="str">
            <v>SINAPI</v>
          </cell>
          <cell r="M119">
            <v>90373</v>
          </cell>
          <cell r="N119" t="str">
            <v>2.8.21</v>
          </cell>
          <cell r="O119" t="str">
            <v>JOELHO 90 GRAUS COM BUCHA DE LATÃO, PVC, SOLDÁVEL, DN 25MM, X 1/2 INSTALADO EM RAMAL OU SUB-RAMAL DE ÁGUA - FORNECIMENTO E INSTALAÇÃO. AF_12/2014</v>
          </cell>
          <cell r="P119" t="str">
            <v>UN</v>
          </cell>
          <cell r="Q119">
            <v>61</v>
          </cell>
          <cell r="R119">
            <v>9.2100000000000009</v>
          </cell>
          <cell r="S119">
            <v>11.58</v>
          </cell>
          <cell r="T119">
            <v>706.38</v>
          </cell>
        </row>
        <row r="120">
          <cell r="L120" t="str">
            <v>SINAPI</v>
          </cell>
          <cell r="M120">
            <v>89396</v>
          </cell>
          <cell r="N120" t="str">
            <v>2.8.22</v>
          </cell>
          <cell r="O120" t="str">
            <v>TÊ COM BUCHA DE LATÃO NA BOLSA CENTRAL, PVC, SOLDÁVEL, DN 25MM X 1/2, INSTALADO EM RAMAL OU SUB-RAMAL DE ÁGUA - FORNECIMENTO E INSTALAÇÃO. AF_12/2014</v>
          </cell>
          <cell r="P120" t="str">
            <v>UN</v>
          </cell>
          <cell r="Q120">
            <v>3</v>
          </cell>
          <cell r="R120">
            <v>12.88</v>
          </cell>
          <cell r="S120">
            <v>16.190000000000001</v>
          </cell>
          <cell r="T120">
            <v>48.57</v>
          </cell>
        </row>
        <row r="121">
          <cell r="L121" t="str">
            <v>SINAPI</v>
          </cell>
          <cell r="M121">
            <v>89383</v>
          </cell>
          <cell r="N121" t="str">
            <v>2.8.23</v>
          </cell>
          <cell r="O121" t="str">
            <v>ADAPTADOR CURTO COM BOLSA E ROSCA PARA REGISTRO, PVC, SOLDÁVEL, DN 25MM X 3/4, INSTALADO EM RAMAL OU SUB-RAMAL DE ÁGUA - FORNECIMENTO E INSTALAÇÃO. AF_12/2014</v>
          </cell>
          <cell r="P121" t="str">
            <v>UN</v>
          </cell>
          <cell r="Q121">
            <v>38</v>
          </cell>
          <cell r="R121">
            <v>4.3099999999999996</v>
          </cell>
          <cell r="S121">
            <v>5.42</v>
          </cell>
          <cell r="T121">
            <v>205.96</v>
          </cell>
        </row>
        <row r="122">
          <cell r="L122" t="str">
            <v>SINAPI</v>
          </cell>
          <cell r="M122">
            <v>89391</v>
          </cell>
          <cell r="N122" t="str">
            <v>2.8.24</v>
          </cell>
          <cell r="O122" t="str">
            <v>ADAPTADOR CURTO COM BOLSA E ROSCA PARA REGISTRO, PVC, SOLDÁVEL, DN 32MM X 1, INSTALADO EM RAMAL OU SUB-RAMAL DE ÁGUA - FORNECIMENTO E INSTALAÇÃO. AF_12/2014</v>
          </cell>
          <cell r="P122" t="str">
            <v>UN</v>
          </cell>
          <cell r="Q122">
            <v>6</v>
          </cell>
          <cell r="R122">
            <v>5.73</v>
          </cell>
          <cell r="S122">
            <v>7.2</v>
          </cell>
          <cell r="T122">
            <v>43.2</v>
          </cell>
        </row>
        <row r="123">
          <cell r="L123" t="str">
            <v>SINAPI</v>
          </cell>
          <cell r="M123">
            <v>94664</v>
          </cell>
          <cell r="N123" t="str">
            <v>2.8.25</v>
          </cell>
          <cell r="O123" t="str">
            <v>ADAPTADOR CURTO COM BOLSA E ROSCA PARA REGISTRO, PVC, SOLDÁVEL, DN 60 MM X 2 , INSTALADO EM RESERVAÇÃO DE ÁGUA DE EDIFICAÇÃO QUE POSSUA RESERVATÓRIO DE FIBRA/FIBROCIMENTO   FORNECIMENTO E INSTALAÇÃO. AF_06/2016</v>
          </cell>
          <cell r="P123" t="str">
            <v>UN</v>
          </cell>
          <cell r="Q123">
            <v>8</v>
          </cell>
          <cell r="R123">
            <v>17.760000000000002</v>
          </cell>
          <cell r="S123">
            <v>22.32</v>
          </cell>
          <cell r="T123">
            <v>178.56</v>
          </cell>
        </row>
        <row r="124">
          <cell r="L124" t="str">
            <v>SINAPI</v>
          </cell>
          <cell r="M124">
            <v>94708</v>
          </cell>
          <cell r="N124" t="str">
            <v>2.8.26</v>
          </cell>
          <cell r="O124" t="str">
            <v>ADAPTADOR COM FLANGES LIVRES, PVC, SOLDÁVEL, DN  25 MM X 3/4 , INSTALADO EM RESERVAÇÃO DE ÁGUA DE EDIFICAÇÃO QUE POSSUA RESERVATÓRIO DE FIBRA/FIBROCIMENTO   FORNECIMENTO E INSTALAÇÃO. AF_06/2016</v>
          </cell>
          <cell r="P124" t="str">
            <v>UN</v>
          </cell>
          <cell r="Q124">
            <v>2</v>
          </cell>
          <cell r="R124">
            <v>16.28</v>
          </cell>
          <cell r="S124">
            <v>20.46</v>
          </cell>
          <cell r="T124">
            <v>40.92</v>
          </cell>
        </row>
        <row r="125">
          <cell r="L125" t="str">
            <v>SINAPI</v>
          </cell>
          <cell r="M125">
            <v>94712</v>
          </cell>
          <cell r="N125" t="str">
            <v>2.8.27</v>
          </cell>
          <cell r="O125" t="str">
            <v>ADAPTADOR COM FLANGES LIVRES, PVC, SOLDÁVEL, DN 60 MM X 2 , INSTALADO EM RESERVAÇÃO DE ÁGUA DE EDIFICAÇÃO QUE POSSUA RESERVATÓRIO DE FIBRA/FIBROCIMENTO   FORNECIMENTO E INSTALAÇÃO. AF_06/2016</v>
          </cell>
          <cell r="P125" t="str">
            <v>UN</v>
          </cell>
          <cell r="Q125">
            <v>10</v>
          </cell>
          <cell r="R125">
            <v>50.64</v>
          </cell>
          <cell r="S125">
            <v>63.65</v>
          </cell>
          <cell r="T125">
            <v>636.5</v>
          </cell>
        </row>
        <row r="126">
          <cell r="L126" t="str">
            <v>SINAPI</v>
          </cell>
          <cell r="M126">
            <v>97741</v>
          </cell>
          <cell r="N126" t="str">
            <v>2.8.28</v>
          </cell>
          <cell r="O126" t="str">
            <v>KIT CAVALETE PARA MEDIÇÃO DE ÁGUA - ENTRADA INDIVIDUALIZADA, EM PVC DN 25 (¾), PARA 1 MEDIDOR  FORNECIMENTO E INSTALAÇÃO (EXCLUSIVE HIDRÔMETRO). AF_11/2016</v>
          </cell>
          <cell r="P126" t="str">
            <v>UN</v>
          </cell>
          <cell r="Q126">
            <v>1</v>
          </cell>
          <cell r="R126">
            <v>108.29</v>
          </cell>
          <cell r="S126">
            <v>136.11000000000001</v>
          </cell>
          <cell r="T126">
            <v>136.11000000000001</v>
          </cell>
        </row>
        <row r="127">
          <cell r="L127" t="str">
            <v>SINAPI</v>
          </cell>
          <cell r="M127">
            <v>95676</v>
          </cell>
          <cell r="N127" t="str">
            <v>2.8.29</v>
          </cell>
          <cell r="O127" t="str">
            <v>CAIXA EM CONCRETO PRÉ-MOLDADO PARA ABRIGO DE HIDRÔMETRO COM DN 20 (½)  FORNECIMENTO E INSTALAÇÃO. AF_11/2016</v>
          </cell>
          <cell r="P127" t="str">
            <v>UN</v>
          </cell>
          <cell r="Q127">
            <v>1</v>
          </cell>
          <cell r="R127">
            <v>78.56</v>
          </cell>
          <cell r="S127">
            <v>98.74</v>
          </cell>
          <cell r="T127">
            <v>98.74</v>
          </cell>
        </row>
        <row r="128">
          <cell r="L128" t="str">
            <v>SINAPI</v>
          </cell>
          <cell r="M128">
            <v>95675</v>
          </cell>
          <cell r="N128" t="str">
            <v>2.8.30</v>
          </cell>
          <cell r="O128" t="str">
            <v>HIDRÔMETRO DN 25 (¾ ), 5,0 M³/H FORNECIMENTO E INSTALAÇÃO. AF_11/2016</v>
          </cell>
          <cell r="P128" t="str">
            <v>UN</v>
          </cell>
          <cell r="Q128">
            <v>1</v>
          </cell>
          <cell r="R128">
            <v>128.09</v>
          </cell>
          <cell r="S128">
            <v>161</v>
          </cell>
          <cell r="T128">
            <v>161</v>
          </cell>
        </row>
        <row r="129">
          <cell r="L129" t="str">
            <v>SINAPI</v>
          </cell>
          <cell r="M129">
            <v>94796</v>
          </cell>
          <cell r="N129" t="str">
            <v>2.8.31</v>
          </cell>
          <cell r="O129" t="str">
            <v>TORNEIRA DE BOIA, ROSCÁVEL, 3/4 , FORNECIDA E INSTALADA EM RESERVAÇÃO DE ÁGUA. AF_06/2016</v>
          </cell>
          <cell r="P129" t="str">
            <v>UN</v>
          </cell>
          <cell r="Q129">
            <v>2</v>
          </cell>
          <cell r="R129">
            <v>17.59</v>
          </cell>
          <cell r="S129">
            <v>22.11</v>
          </cell>
          <cell r="T129">
            <v>44.22</v>
          </cell>
        </row>
        <row r="130">
          <cell r="L130">
            <v>0</v>
          </cell>
          <cell r="M130">
            <v>0</v>
          </cell>
          <cell r="N130">
            <v>0</v>
          </cell>
          <cell r="O130">
            <v>0</v>
          </cell>
          <cell r="P130">
            <v>0</v>
          </cell>
          <cell r="Q130">
            <v>0</v>
          </cell>
          <cell r="R130">
            <v>0</v>
          </cell>
          <cell r="S130">
            <v>0</v>
          </cell>
          <cell r="T130">
            <v>0</v>
          </cell>
        </row>
        <row r="131">
          <cell r="L131">
            <v>0</v>
          </cell>
          <cell r="M131">
            <v>0</v>
          </cell>
          <cell r="N131" t="str">
            <v>2.9</v>
          </cell>
          <cell r="O131" t="str">
            <v>INSTALAÇÕES SANITÁRIAS</v>
          </cell>
          <cell r="P131">
            <v>0</v>
          </cell>
          <cell r="Q131">
            <v>0</v>
          </cell>
          <cell r="R131">
            <v>0</v>
          </cell>
          <cell r="S131" t="str">
            <v>*</v>
          </cell>
          <cell r="T131">
            <v>33407.03</v>
          </cell>
        </row>
        <row r="132">
          <cell r="L132">
            <v>0</v>
          </cell>
          <cell r="M132">
            <v>0</v>
          </cell>
          <cell r="N132">
            <v>0</v>
          </cell>
          <cell r="O132">
            <v>0</v>
          </cell>
          <cell r="P132">
            <v>0</v>
          </cell>
          <cell r="Q132">
            <v>0</v>
          </cell>
          <cell r="R132">
            <v>0</v>
          </cell>
          <cell r="S132">
            <v>0</v>
          </cell>
          <cell r="T132">
            <v>0</v>
          </cell>
        </row>
        <row r="133">
          <cell r="L133" t="str">
            <v>SINAPI</v>
          </cell>
          <cell r="M133">
            <v>89752</v>
          </cell>
          <cell r="N133" t="str">
            <v>2.9.1</v>
          </cell>
          <cell r="O133" t="str">
            <v>LUVA SIMPLES, PVC, SERIE NORMAL, ESGOTO PREDIAL, DN 40 MM, JUNTA SOLDÁVEL, FORNECIDO E INSTALADO EM RAMAL DE DESCARGA OU RAMAL DE ESGOTO SANITÁRIO. AF_12/2014</v>
          </cell>
          <cell r="P133" t="str">
            <v>UN</v>
          </cell>
          <cell r="Q133">
            <v>2</v>
          </cell>
          <cell r="R133">
            <v>4.01</v>
          </cell>
          <cell r="S133">
            <v>5.04</v>
          </cell>
          <cell r="T133">
            <v>10.08</v>
          </cell>
        </row>
        <row r="134">
          <cell r="L134" t="str">
            <v>SINAPI</v>
          </cell>
          <cell r="M134">
            <v>89753</v>
          </cell>
          <cell r="N134" t="str">
            <v>2.9.2</v>
          </cell>
          <cell r="O134" t="str">
            <v>LUVA SIMPLES, PVC, SERIE NORMAL, ESGOTO PREDIAL, DN 50 MM, JUNTA ELÁSTICA, FORNECIDO E INSTALADO EM RAMAL DE DESCARGA OU RAMAL DE ESGOTO SANITÁRIO. AF_12/2014</v>
          </cell>
          <cell r="P134" t="str">
            <v>UN</v>
          </cell>
          <cell r="Q134">
            <v>2</v>
          </cell>
          <cell r="R134">
            <v>5.8</v>
          </cell>
          <cell r="S134">
            <v>7.29</v>
          </cell>
          <cell r="T134">
            <v>14.58</v>
          </cell>
        </row>
        <row r="135">
          <cell r="L135" t="str">
            <v>SINAPI</v>
          </cell>
          <cell r="M135">
            <v>89774</v>
          </cell>
          <cell r="N135" t="str">
            <v>2.9.3</v>
          </cell>
          <cell r="O135" t="str">
            <v>LUVA SIMPLES, PVC, SERIE NORMAL, ESGOTO PREDIAL, DN 75 MM, JUNTA ELÁSTICA, FORNECIDO E INSTALADO EM RAMAL DE DESCARGA OU RAMAL DE ESGOTO SANITÁRIO. AF_12/2014</v>
          </cell>
          <cell r="P135" t="str">
            <v>UN</v>
          </cell>
          <cell r="Q135">
            <v>2</v>
          </cell>
          <cell r="R135">
            <v>9.5</v>
          </cell>
          <cell r="S135">
            <v>11.94</v>
          </cell>
          <cell r="T135">
            <v>23.88</v>
          </cell>
        </row>
        <row r="136">
          <cell r="L136" t="str">
            <v>SINAPI</v>
          </cell>
          <cell r="M136">
            <v>89778</v>
          </cell>
          <cell r="N136" t="str">
            <v>2.9.4</v>
          </cell>
          <cell r="O136" t="str">
            <v>LUVA SIMPLES, PVC, SERIE NORMAL, ESGOTO PREDIAL, DN 100 MM, JUNTA ELÁSTICA, FORNECIDO E INSTALADO EM RAMAL DE DESCARGA OU RAMAL DE ESGOTO SANITÁRIO. AF_12/2014</v>
          </cell>
          <cell r="P136" t="str">
            <v>UN</v>
          </cell>
          <cell r="Q136">
            <v>10</v>
          </cell>
          <cell r="R136">
            <v>11.99</v>
          </cell>
          <cell r="S136">
            <v>15.07</v>
          </cell>
          <cell r="T136">
            <v>150.69999999999999</v>
          </cell>
        </row>
        <row r="137">
          <cell r="L137" t="str">
            <v>SEDUC</v>
          </cell>
          <cell r="M137" t="str">
            <v>SEDUC 15.01</v>
          </cell>
          <cell r="N137" t="str">
            <v>2.9.5</v>
          </cell>
          <cell r="O137" t="str">
            <v>REDUÇÃO EXCÊNTRICA 100 X 50 MM PARA ESGOTO PREDIAL (Ref. SEINFRA 2143)</v>
          </cell>
          <cell r="P137" t="str">
            <v>UN</v>
          </cell>
          <cell r="Q137">
            <v>8</v>
          </cell>
          <cell r="R137">
            <v>14.11</v>
          </cell>
          <cell r="S137">
            <v>17.73</v>
          </cell>
          <cell r="T137">
            <v>141.84</v>
          </cell>
        </row>
        <row r="138">
          <cell r="L138" t="str">
            <v>SINAPI</v>
          </cell>
          <cell r="M138">
            <v>89557</v>
          </cell>
          <cell r="N138" t="str">
            <v>2.9.6</v>
          </cell>
          <cell r="O138" t="str">
            <v>REDUÇÃO EXCÊNTRICA, PVC, SERIE R, ÁGUA PLUVIAL, DN 100 X 75 MM, JUNTA ELÁSTICA, FORNECIDO E INSTALADO EM RAMAL DE ENCAMINHAMENTO. AF_12/2014</v>
          </cell>
          <cell r="P138" t="str">
            <v>UN</v>
          </cell>
          <cell r="Q138">
            <v>9</v>
          </cell>
          <cell r="R138">
            <v>16.670000000000002</v>
          </cell>
          <cell r="S138">
            <v>20.95</v>
          </cell>
          <cell r="T138">
            <v>188.55</v>
          </cell>
        </row>
        <row r="139">
          <cell r="L139" t="str">
            <v>SINAPI</v>
          </cell>
          <cell r="M139">
            <v>89549</v>
          </cell>
          <cell r="N139" t="str">
            <v>2.9.7</v>
          </cell>
          <cell r="O139" t="str">
            <v>REDUÇÃO EXCÊNTRICA, PVC, SERIE R, ÁGUA PLUVIAL, DN 75 X 50 MM, JUNTA ELÁSTICA, FORNECIDO E INSTALADO EM RAMAL DE ENCAMINHAMENTO. AF_12/2014</v>
          </cell>
          <cell r="P139" t="str">
            <v>UN</v>
          </cell>
          <cell r="Q139">
            <v>6</v>
          </cell>
          <cell r="R139">
            <v>9.25</v>
          </cell>
          <cell r="S139">
            <v>11.63</v>
          </cell>
          <cell r="T139">
            <v>69.78</v>
          </cell>
        </row>
        <row r="140">
          <cell r="L140" t="str">
            <v>SINAPI</v>
          </cell>
          <cell r="M140">
            <v>89825</v>
          </cell>
          <cell r="N140" t="str">
            <v>2.9.8</v>
          </cell>
          <cell r="O140" t="str">
            <v>TE, PVC, SERIE NORMAL, ESGOTO PREDIAL, DN 50 X 50 MM, JUNTA ELÁSTICA, FORNECIDO E INSTALADO EM PRUMADA DE ESGOTO SANITÁRIO OU VENTILAÇÃO. AF_12/2014</v>
          </cell>
          <cell r="P140" t="str">
            <v>UN</v>
          </cell>
          <cell r="Q140">
            <v>26</v>
          </cell>
          <cell r="R140">
            <v>9.43</v>
          </cell>
          <cell r="S140">
            <v>11.85</v>
          </cell>
          <cell r="T140">
            <v>308.10000000000002</v>
          </cell>
        </row>
        <row r="141">
          <cell r="L141" t="str">
            <v>SINAPI</v>
          </cell>
          <cell r="M141">
            <v>89829</v>
          </cell>
          <cell r="N141" t="str">
            <v>2.9.9</v>
          </cell>
          <cell r="O141" t="str">
            <v>TE, PVC, SERIE NORMAL, ESGOTO PREDIAL, DN 75 X 75 MM, JUNTA ELÁSTICA, FORNECIDO E INSTALADO EM PRUMADA DE ESGOTO SANITÁRIO OU VENTILAÇÃO. AF_12/2014</v>
          </cell>
          <cell r="P141" t="str">
            <v>UN</v>
          </cell>
          <cell r="Q141">
            <v>14</v>
          </cell>
          <cell r="R141">
            <v>16.489999999999998</v>
          </cell>
          <cell r="S141">
            <v>20.73</v>
          </cell>
          <cell r="T141">
            <v>290.22000000000003</v>
          </cell>
        </row>
        <row r="142">
          <cell r="L142" t="str">
            <v>SINAPI</v>
          </cell>
          <cell r="M142">
            <v>89833</v>
          </cell>
          <cell r="N142" t="str">
            <v>2.9.10</v>
          </cell>
          <cell r="O142" t="str">
            <v>TE, PVC, SERIE NORMAL, ESGOTO PREDIAL, DN 100 X 100 MM, JUNTA ELÁSTICA, FORNECIDO E INSTALADO EM PRUMADA DE ESGOTO SANITÁRIO OU VENTILAÇÃO. AF_12/2014</v>
          </cell>
          <cell r="P142" t="str">
            <v>UN</v>
          </cell>
          <cell r="Q142">
            <v>8</v>
          </cell>
          <cell r="R142">
            <v>20.63</v>
          </cell>
          <cell r="S142">
            <v>25.93</v>
          </cell>
          <cell r="T142">
            <v>207.44</v>
          </cell>
        </row>
        <row r="143">
          <cell r="L143" t="str">
            <v>SINAPI</v>
          </cell>
          <cell r="M143">
            <v>89783</v>
          </cell>
          <cell r="N143" t="str">
            <v>2.9.11</v>
          </cell>
          <cell r="O143" t="str">
            <v>JUNÇÃO SIMPLES, PVC, SERIE NORMAL, ESGOTO PREDIAL, DN 40 MM, JUNTA SOLDÁVEL, FORNECIDO E INSTALADO EM RAMAL DE DESCARGA OU RAMAL DE ESGOTO SANITÁRIO. AF_12/2014</v>
          </cell>
          <cell r="P143" t="str">
            <v>UN</v>
          </cell>
          <cell r="Q143">
            <v>4</v>
          </cell>
          <cell r="R143">
            <v>7.72</v>
          </cell>
          <cell r="S143">
            <v>9.6999999999999993</v>
          </cell>
          <cell r="T143">
            <v>38.799999999999997</v>
          </cell>
        </row>
        <row r="144">
          <cell r="L144" t="str">
            <v>SINAPI</v>
          </cell>
          <cell r="M144">
            <v>89797</v>
          </cell>
          <cell r="N144" t="str">
            <v>2.9.12</v>
          </cell>
          <cell r="O144" t="str">
            <v>JUNÇÃO SIMPLES, PVC, SERIE NORMAL, ESGOTO PREDIAL, DN 100 X 100 MM, JUNTA ELÁSTICA, FORNECIDO E INSTALADO EM RAMAL DE DESCARGA OU RAMAL DE ESGOTO SANITÁRIO. AF_12/2014</v>
          </cell>
          <cell r="P144" t="str">
            <v>UN</v>
          </cell>
          <cell r="Q144">
            <v>11</v>
          </cell>
          <cell r="R144">
            <v>28.82</v>
          </cell>
          <cell r="S144">
            <v>36.22</v>
          </cell>
          <cell r="T144">
            <v>398.42</v>
          </cell>
        </row>
        <row r="145">
          <cell r="L145" t="str">
            <v>SEDUC</v>
          </cell>
          <cell r="M145" t="str">
            <v>SEDUC 15.06</v>
          </cell>
          <cell r="N145" t="str">
            <v>2.9.13</v>
          </cell>
          <cell r="O145" t="str">
            <v>JUNÇÃO SIMPLES DE REDUÇÃO PVC P/ESGOTO 100X50mm(4"X2") (Ref. SEINFRA C1582)</v>
          </cell>
          <cell r="P145" t="str">
            <v>UN</v>
          </cell>
          <cell r="Q145">
            <v>10</v>
          </cell>
          <cell r="R145">
            <v>36.44</v>
          </cell>
          <cell r="S145">
            <v>45.8</v>
          </cell>
          <cell r="T145">
            <v>458</v>
          </cell>
        </row>
        <row r="146">
          <cell r="L146" t="str">
            <v>SEDUC</v>
          </cell>
          <cell r="M146" t="str">
            <v>SEDUC 15.05</v>
          </cell>
          <cell r="N146" t="str">
            <v>2.9.14</v>
          </cell>
          <cell r="O146" t="str">
            <v>JUNÇÃO SIMPLES DE REDUÇÃO PVC P/ESGOTO 100X75mm (4"X3")-C/ANÉIS (Ref. SEINFRA C1577)</v>
          </cell>
          <cell r="P146" t="str">
            <v>UN</v>
          </cell>
          <cell r="Q146">
            <v>2</v>
          </cell>
          <cell r="R146">
            <v>71.78</v>
          </cell>
          <cell r="S146">
            <v>90.22</v>
          </cell>
          <cell r="T146">
            <v>180.44</v>
          </cell>
        </row>
        <row r="147">
          <cell r="L147" t="str">
            <v>SINAPI</v>
          </cell>
          <cell r="M147">
            <v>89724</v>
          </cell>
          <cell r="N147" t="str">
            <v>2.9.15</v>
          </cell>
          <cell r="O147" t="str">
            <v>JOELHO 90 GRAUS, PVC, SERIE NORMAL, ESGOTO PREDIAL, DN 40 MM, JUNTA SOLDÁVEL, FORNECIDO E INSTALADO EM RAMAL DE DESCARGA OU RAMAL DE ESGOTO SANITÁRIO. AF_12/2014</v>
          </cell>
          <cell r="P147" t="str">
            <v>UN</v>
          </cell>
          <cell r="Q147">
            <v>40</v>
          </cell>
          <cell r="R147">
            <v>6.23</v>
          </cell>
          <cell r="S147">
            <v>7.83</v>
          </cell>
          <cell r="T147">
            <v>313.2</v>
          </cell>
        </row>
        <row r="148">
          <cell r="L148" t="str">
            <v>SINAPI</v>
          </cell>
          <cell r="M148">
            <v>89801</v>
          </cell>
          <cell r="N148" t="str">
            <v>2.9.16</v>
          </cell>
          <cell r="O148" t="str">
            <v>JOELHO 90 GRAUS, PVC, SERIE NORMAL, ESGOTO PREDIAL, DN 50 MM, JUNTA ELÁSTICA, FORNECIDO E INSTALADO EM PRUMADA DE ESGOTO SANITÁRIO OU VENTILAÇÃO. AF_12/2014</v>
          </cell>
          <cell r="P148" t="str">
            <v>UN</v>
          </cell>
          <cell r="Q148">
            <v>14</v>
          </cell>
          <cell r="R148">
            <v>4.42</v>
          </cell>
          <cell r="S148">
            <v>5.56</v>
          </cell>
          <cell r="T148">
            <v>77.84</v>
          </cell>
        </row>
        <row r="149">
          <cell r="L149" t="str">
            <v>SINAPI</v>
          </cell>
          <cell r="M149">
            <v>89805</v>
          </cell>
          <cell r="N149" t="str">
            <v>2.9.17</v>
          </cell>
          <cell r="O149" t="str">
            <v>JOELHO 90 GRAUS, PVC, SERIE NORMAL, ESGOTO PREDIAL, DN 75 MM, JUNTA ELÁSTICA, FORNECIDO E INSTALADO EM PRUMADA DE ESGOTO SANITÁRIO OU VENTILAÇÃO. AF_12/2014</v>
          </cell>
          <cell r="P149" t="str">
            <v>UN</v>
          </cell>
          <cell r="Q149">
            <v>14</v>
          </cell>
          <cell r="R149">
            <v>8.66</v>
          </cell>
          <cell r="S149">
            <v>10.88</v>
          </cell>
          <cell r="T149">
            <v>152.32</v>
          </cell>
        </row>
        <row r="150">
          <cell r="L150" t="str">
            <v>SINAPI</v>
          </cell>
          <cell r="M150">
            <v>89809</v>
          </cell>
          <cell r="N150" t="str">
            <v>2.9.18</v>
          </cell>
          <cell r="O150" t="str">
            <v>JOELHO 90 GRAUS, PVC, SERIE NORMAL, ESGOTO PREDIAL, DN 100 MM, JUNTA ELÁSTICA, FORNECIDO E INSTALADO EM PRUMADA DE ESGOTO SANITÁRIO OU VENTILAÇÃO. AF_12/2014</v>
          </cell>
          <cell r="P150" t="str">
            <v>UN</v>
          </cell>
          <cell r="Q150">
            <v>18</v>
          </cell>
          <cell r="R150">
            <v>11.67</v>
          </cell>
          <cell r="S150">
            <v>14.67</v>
          </cell>
          <cell r="T150">
            <v>264.06</v>
          </cell>
        </row>
        <row r="151">
          <cell r="L151" t="str">
            <v>SINAPI</v>
          </cell>
          <cell r="M151">
            <v>89726</v>
          </cell>
          <cell r="N151" t="str">
            <v>2.9.19</v>
          </cell>
          <cell r="O151" t="str">
            <v>JOELHO 45 GRAUS, PVC, SERIE NORMAL, ESGOTO PREDIAL, DN 40 MM, JUNTA SOLDÁVEL, FORNECIDO E INSTALADO EM RAMAL DE DESCARGA OU RAMAL DE ESGOTO SANITÁRIO. AF_12/2014</v>
          </cell>
          <cell r="P151" t="str">
            <v>UN</v>
          </cell>
          <cell r="Q151">
            <v>21</v>
          </cell>
          <cell r="R151">
            <v>4.74</v>
          </cell>
          <cell r="S151">
            <v>5.96</v>
          </cell>
          <cell r="T151">
            <v>125.16</v>
          </cell>
        </row>
        <row r="152">
          <cell r="L152" t="str">
            <v>SINAPI</v>
          </cell>
          <cell r="M152">
            <v>89802</v>
          </cell>
          <cell r="N152" t="str">
            <v>2.9.20</v>
          </cell>
          <cell r="O152" t="str">
            <v>JOELHO 45 GRAUS, PVC, SERIE NORMAL, ESGOTO PREDIAL, DN 50 MM, JUNTA ELÁSTICA, FORNECIDO E INSTALADO EM PRUMADA DE ESGOTO SANITÁRIO OU VENTILAÇÃO. AF_12/2014</v>
          </cell>
          <cell r="P152" t="str">
            <v>UN</v>
          </cell>
          <cell r="Q152">
            <v>12</v>
          </cell>
          <cell r="R152">
            <v>4.7699999999999996</v>
          </cell>
          <cell r="S152">
            <v>6</v>
          </cell>
          <cell r="T152">
            <v>72</v>
          </cell>
        </row>
        <row r="153">
          <cell r="L153" t="str">
            <v>SINAPI</v>
          </cell>
          <cell r="M153">
            <v>89739</v>
          </cell>
          <cell r="N153" t="str">
            <v>2.9.21</v>
          </cell>
          <cell r="O153" t="str">
            <v>JOELHO 45 GRAUS, PVC, SERIE NORMAL, ESGOTO PREDIAL, DN 75 MM, JUNTA ELÁSTICA, FORNECIDO E INSTALADO EM RAMAL DE DESCARGA OU RAMAL DE ESGOTO SANITÁRIO. AF_12/2014</v>
          </cell>
          <cell r="P153" t="str">
            <v>UN</v>
          </cell>
          <cell r="Q153">
            <v>4</v>
          </cell>
          <cell r="R153">
            <v>12.37</v>
          </cell>
          <cell r="S153">
            <v>15.55</v>
          </cell>
          <cell r="T153">
            <v>62.2</v>
          </cell>
        </row>
        <row r="154">
          <cell r="L154" t="str">
            <v>SINAPI</v>
          </cell>
          <cell r="M154">
            <v>89851</v>
          </cell>
          <cell r="N154" t="str">
            <v>2.9.22</v>
          </cell>
          <cell r="O154" t="str">
            <v>JOELHO 45 GRAUS, PVC, SERIE NORMAL, ESGOTO PREDIAL, DN 100 MM, JUNTA ELÁSTICA, FORNECIDO E INSTALADO EM SUBCOLETOR AÉREO DE ESGOTO SANITÁRIO. AF_12/2014</v>
          </cell>
          <cell r="P154" t="str">
            <v>UN</v>
          </cell>
          <cell r="Q154">
            <v>6</v>
          </cell>
          <cell r="R154">
            <v>15.14</v>
          </cell>
          <cell r="S154">
            <v>19.03</v>
          </cell>
          <cell r="T154">
            <v>114.18</v>
          </cell>
        </row>
        <row r="155">
          <cell r="L155" t="str">
            <v>SINAPI</v>
          </cell>
          <cell r="M155">
            <v>89495</v>
          </cell>
          <cell r="N155" t="str">
            <v>2.9.23</v>
          </cell>
          <cell r="O155" t="str">
            <v>RALO SIFONADO, PVC, DN 100 X 40 MM, JUNTA SOLDÁVEL, FORNECIDO E INSTALADO EM RAMAIS DE ENCAMINHAMENTO DE ÁGUA PLUVIAL. AF_12/2014</v>
          </cell>
          <cell r="P155" t="str">
            <v>UN</v>
          </cell>
          <cell r="Q155">
            <v>6</v>
          </cell>
          <cell r="R155">
            <v>6.71</v>
          </cell>
          <cell r="S155">
            <v>8.43</v>
          </cell>
          <cell r="T155">
            <v>50.58</v>
          </cell>
        </row>
        <row r="156">
          <cell r="L156" t="str">
            <v>SINAPI</v>
          </cell>
          <cell r="M156">
            <v>89707</v>
          </cell>
          <cell r="N156" t="str">
            <v>2.9.24</v>
          </cell>
          <cell r="O156" t="str">
            <v>CAIXA SIFONADA, PVC, DN 100 X 100 X 50 MM, JUNTA ELÁSTICA, FORNECIDA E INSTALADA EM RAMAL DE DESCARGA OU EM RAMAL DE ESGOTO SANITÁRIO. AF_12/2014</v>
          </cell>
          <cell r="P156" t="str">
            <v>UN</v>
          </cell>
          <cell r="Q156">
            <v>13</v>
          </cell>
          <cell r="R156">
            <v>20.92</v>
          </cell>
          <cell r="S156">
            <v>26.29</v>
          </cell>
          <cell r="T156">
            <v>341.77</v>
          </cell>
        </row>
        <row r="157">
          <cell r="L157" t="str">
            <v>SINAPI</v>
          </cell>
          <cell r="M157">
            <v>89708</v>
          </cell>
          <cell r="N157" t="str">
            <v>2.9.25</v>
          </cell>
          <cell r="O157" t="str">
            <v>CAIXA SIFONADA, PVC, DN 150 X 185 X 75 MM, JUNTA ELÁSTICA, FORNECIDA E INSTALADA EM RAMAL DE DESCARGA OU EM RAMAL DE ESGOTO SANITÁRIO. AF_12/2014</v>
          </cell>
          <cell r="P157" t="str">
            <v>UN</v>
          </cell>
          <cell r="Q157">
            <v>4</v>
          </cell>
          <cell r="R157">
            <v>46.66</v>
          </cell>
          <cell r="S157">
            <v>58.65</v>
          </cell>
          <cell r="T157">
            <v>234.6</v>
          </cell>
        </row>
        <row r="158">
          <cell r="L158" t="str">
            <v>SINAPI</v>
          </cell>
          <cell r="M158" t="str">
            <v>74166/1</v>
          </cell>
          <cell r="N158" t="str">
            <v>2.9.26</v>
          </cell>
          <cell r="O158" t="str">
            <v>CAIXA DE INSPEÇÃO EM CONCRETO PRÉ-MOLDADO DN 60CM COM TAMPA H= 60CM - FORNECIMENTO E INSTALACAO</v>
          </cell>
          <cell r="P158" t="str">
            <v>UN</v>
          </cell>
          <cell r="Q158">
            <v>16</v>
          </cell>
          <cell r="R158">
            <v>194.57</v>
          </cell>
          <cell r="S158">
            <v>244.56</v>
          </cell>
          <cell r="T158">
            <v>3912.96</v>
          </cell>
        </row>
        <row r="159">
          <cell r="L159" t="str">
            <v>SINAPI</v>
          </cell>
          <cell r="M159">
            <v>98102</v>
          </cell>
          <cell r="N159" t="str">
            <v>2.9.27</v>
          </cell>
          <cell r="O159" t="str">
            <v>CAIXA DE GORDURA SIMPLES, CIRCULAR, EM CONCRETO PRÉ-MOLDADO, DIÂMETRO INTERNO = 0,4 M, ALTURA INTERNA = 0,4 M. AF_05/2018</v>
          </cell>
          <cell r="P159" t="str">
            <v>UN</v>
          </cell>
          <cell r="Q159">
            <v>1</v>
          </cell>
          <cell r="R159">
            <v>71.03</v>
          </cell>
          <cell r="S159">
            <v>89.28</v>
          </cell>
          <cell r="T159">
            <v>89.28</v>
          </cell>
        </row>
        <row r="160">
          <cell r="L160" t="str">
            <v>SINAPI</v>
          </cell>
          <cell r="M160">
            <v>98052</v>
          </cell>
          <cell r="N160" t="str">
            <v>2.9.28</v>
          </cell>
          <cell r="O160" t="str">
            <v>TANQUE SÉPTICO CIRCULAR, EM CONCRETO PRÉ-MOLDADO, DIÂMETRO INTERNO = 1,10 M, ALTURA INTERNA = 2,50 M, VOLUME ÚTIL: 2138,2 L (PARA 5 CONTRIBUINTES). AF_05/2018</v>
          </cell>
          <cell r="P160" t="str">
            <v>UN</v>
          </cell>
          <cell r="Q160">
            <v>2</v>
          </cell>
          <cell r="R160">
            <v>1158.9100000000001</v>
          </cell>
          <cell r="S160">
            <v>1456.63</v>
          </cell>
          <cell r="T160">
            <v>2913.26</v>
          </cell>
        </row>
        <row r="161">
          <cell r="L161" t="str">
            <v>SINAPI</v>
          </cell>
          <cell r="M161">
            <v>98094</v>
          </cell>
          <cell r="N161" t="str">
            <v>2.9.29</v>
          </cell>
          <cell r="O161" t="str">
            <v>SUMIDOURO RETANGULAR, EM ALVENARIA COM BLOCOS DE CONCRETO, DIMENSÕES INTERNAS: 0,8 X 1,4 X 3,0 M, ÁREA DE INFILTRAÇÃO: 13,2 M² (PARA 5 CONTRIBUINTES). AF_05/2018</v>
          </cell>
          <cell r="P161" t="str">
            <v>UN</v>
          </cell>
          <cell r="Q161">
            <v>4</v>
          </cell>
          <cell r="R161">
            <v>1873.68</v>
          </cell>
          <cell r="S161">
            <v>2355.0300000000002</v>
          </cell>
          <cell r="T161">
            <v>9420.1200000000008</v>
          </cell>
        </row>
        <row r="162">
          <cell r="L162" t="str">
            <v>SINAPI</v>
          </cell>
          <cell r="M162">
            <v>89711</v>
          </cell>
          <cell r="N162" t="str">
            <v>2.9.30</v>
          </cell>
          <cell r="O162" t="str">
            <v>TUBO PVC, SERIE NORMAL, ESGOTO PREDIAL, DN 40 MM, FORNECIDO E INSTALADO EM RAMAL DE DESCARGA OU RAMAL DE ESGOTO SANITÁRIO. AF_12/2014</v>
          </cell>
          <cell r="P162" t="str">
            <v>M</v>
          </cell>
          <cell r="Q162">
            <v>97.15</v>
          </cell>
          <cell r="R162">
            <v>12.07</v>
          </cell>
          <cell r="S162">
            <v>15.17</v>
          </cell>
          <cell r="T162">
            <v>1473.77</v>
          </cell>
        </row>
        <row r="163">
          <cell r="L163" t="str">
            <v>SINAPI</v>
          </cell>
          <cell r="M163">
            <v>89712</v>
          </cell>
          <cell r="N163" t="str">
            <v>2.9.31</v>
          </cell>
          <cell r="O163" t="str">
            <v>TUBO PVC, SERIE NORMAL, ESGOTO PREDIAL, DN 50 MM, FORNECIDO E INSTALADO EM RAMAL DE DESCARGA OU RAMAL DE ESGOTO SANITÁRIO. AF_12/2014</v>
          </cell>
          <cell r="P163" t="str">
            <v>M</v>
          </cell>
          <cell r="Q163">
            <v>75.5</v>
          </cell>
          <cell r="R163">
            <v>17.989999999999998</v>
          </cell>
          <cell r="S163">
            <v>22.61</v>
          </cell>
          <cell r="T163">
            <v>1707.06</v>
          </cell>
        </row>
        <row r="164">
          <cell r="L164" t="str">
            <v>SINAPI</v>
          </cell>
          <cell r="M164">
            <v>89713</v>
          </cell>
          <cell r="N164" t="str">
            <v>2.9.32</v>
          </cell>
          <cell r="O164" t="str">
            <v>TUBO PVC, SERIE NORMAL, ESGOTO PREDIAL, DN 75 MM, FORNECIDO E INSTALADO EM RAMAL DE DESCARGA OU RAMAL DE ESGOTO SANITÁRIO. AF_12/2014</v>
          </cell>
          <cell r="P164" t="str">
            <v>M</v>
          </cell>
          <cell r="Q164">
            <v>44.6</v>
          </cell>
          <cell r="R164">
            <v>27.51</v>
          </cell>
          <cell r="S164">
            <v>34.58</v>
          </cell>
          <cell r="T164">
            <v>1542.27</v>
          </cell>
        </row>
        <row r="165">
          <cell r="L165" t="str">
            <v>SINAPI</v>
          </cell>
          <cell r="M165">
            <v>89714</v>
          </cell>
          <cell r="N165" t="str">
            <v>2.9.33</v>
          </cell>
          <cell r="O165" t="str">
            <v>TUBO PVC, SERIE NORMAL, ESGOTO PREDIAL, DN 100 MM, FORNECIDO E INSTALADO EM RAMAL DE DESCARGA OU RAMAL DE ESGOTO SANITÁRIO. AF_12/2014</v>
          </cell>
          <cell r="P165" t="str">
            <v>M</v>
          </cell>
          <cell r="Q165">
            <v>180.87</v>
          </cell>
          <cell r="R165">
            <v>35.450000000000003</v>
          </cell>
          <cell r="S165">
            <v>44.56</v>
          </cell>
          <cell r="T165">
            <v>8059.57</v>
          </cell>
        </row>
        <row r="166">
          <cell r="L166">
            <v>0</v>
          </cell>
          <cell r="M166">
            <v>0</v>
          </cell>
          <cell r="N166">
            <v>0</v>
          </cell>
          <cell r="O166">
            <v>0</v>
          </cell>
          <cell r="P166">
            <v>0</v>
          </cell>
          <cell r="Q166">
            <v>0</v>
          </cell>
          <cell r="R166">
            <v>0</v>
          </cell>
          <cell r="S166">
            <v>0</v>
          </cell>
          <cell r="T166">
            <v>0</v>
          </cell>
        </row>
        <row r="167">
          <cell r="L167">
            <v>0</v>
          </cell>
          <cell r="M167">
            <v>0</v>
          </cell>
          <cell r="N167" t="str">
            <v>2.10</v>
          </cell>
          <cell r="O167" t="str">
            <v>UNIDADES DE TRATAMENTO</v>
          </cell>
          <cell r="P167">
            <v>0</v>
          </cell>
          <cell r="Q167">
            <v>0</v>
          </cell>
          <cell r="R167">
            <v>0</v>
          </cell>
          <cell r="S167" t="str">
            <v>*</v>
          </cell>
          <cell r="T167">
            <v>31078.07</v>
          </cell>
        </row>
        <row r="168">
          <cell r="L168">
            <v>0</v>
          </cell>
          <cell r="M168">
            <v>0</v>
          </cell>
          <cell r="N168">
            <v>0</v>
          </cell>
          <cell r="O168">
            <v>0</v>
          </cell>
          <cell r="P168">
            <v>0</v>
          </cell>
          <cell r="Q168">
            <v>0</v>
          </cell>
          <cell r="R168">
            <v>0</v>
          </cell>
          <cell r="S168">
            <v>0</v>
          </cell>
          <cell r="T168">
            <v>0</v>
          </cell>
        </row>
        <row r="169">
          <cell r="L169" t="str">
            <v>SINAPI</v>
          </cell>
          <cell r="M169">
            <v>93358</v>
          </cell>
          <cell r="N169" t="str">
            <v>2.10.1</v>
          </cell>
          <cell r="O169" t="str">
            <v>ESCAVAÇÃO MANUAL DE VALA COM PROFUNDIDADE MENOR OU IGUAL A 1,30 M. AF_03/2016</v>
          </cell>
          <cell r="P169" t="str">
            <v>M3</v>
          </cell>
          <cell r="Q169">
            <v>72.48</v>
          </cell>
          <cell r="R169">
            <v>52.02</v>
          </cell>
          <cell r="S169">
            <v>65.38</v>
          </cell>
          <cell r="T169">
            <v>4738.74</v>
          </cell>
        </row>
        <row r="170">
          <cell r="L170" t="str">
            <v>SINAPI</v>
          </cell>
          <cell r="M170">
            <v>96995</v>
          </cell>
          <cell r="N170" t="str">
            <v>2.10.2</v>
          </cell>
          <cell r="O170" t="str">
            <v>REATERRO MANUAL APILOADO COM SOQUETE. AF_10/2017</v>
          </cell>
          <cell r="P170" t="str">
            <v>M3</v>
          </cell>
          <cell r="Q170">
            <v>18.88</v>
          </cell>
          <cell r="R170">
            <v>31.54</v>
          </cell>
          <cell r="S170">
            <v>39.64</v>
          </cell>
          <cell r="T170">
            <v>748.4</v>
          </cell>
        </row>
        <row r="171">
          <cell r="L171" t="str">
            <v>SINAPI</v>
          </cell>
          <cell r="M171">
            <v>72898</v>
          </cell>
          <cell r="N171" t="str">
            <v>2.10.3</v>
          </cell>
          <cell r="O171" t="str">
            <v>CARGA E DESCARGA MECANIZADAS DE ENTULHO EM CAMINHAO BASCULANTE 6 M3</v>
          </cell>
          <cell r="P171" t="str">
            <v>M3</v>
          </cell>
          <cell r="Q171">
            <v>53.6</v>
          </cell>
          <cell r="R171">
            <v>3.27</v>
          </cell>
          <cell r="S171">
            <v>4.1100000000000003</v>
          </cell>
          <cell r="T171">
            <v>220.3</v>
          </cell>
        </row>
        <row r="172">
          <cell r="L172" t="str">
            <v>SINAPI</v>
          </cell>
          <cell r="M172">
            <v>72900</v>
          </cell>
          <cell r="N172" t="str">
            <v>2.10.4</v>
          </cell>
          <cell r="O172" t="str">
            <v>TRANSPORTE DE ENTULHO COM CAMINHAO BASCULANTE 6 M3, RODOVIA PAVIMENTADA, DMT 0,5 A 1,0 KM</v>
          </cell>
          <cell r="P172" t="str">
            <v>M3</v>
          </cell>
          <cell r="Q172">
            <v>53.6</v>
          </cell>
          <cell r="R172">
            <v>4.3</v>
          </cell>
          <cell r="S172">
            <v>5.4</v>
          </cell>
          <cell r="T172">
            <v>289.44</v>
          </cell>
        </row>
        <row r="173">
          <cell r="L173" t="str">
            <v>SEDUC</v>
          </cell>
          <cell r="M173" t="str">
            <v>SEDUC 3.03</v>
          </cell>
          <cell r="N173" t="str">
            <v>2.10.5</v>
          </cell>
          <cell r="O173" t="str">
            <v>APILOAMENTO DE PISO OU FUNDO DE VALAS COM MACIÇO DE 30 A 60 KG (Ref. SEINFRA C0095)</v>
          </cell>
          <cell r="P173" t="str">
            <v>M²</v>
          </cell>
          <cell r="Q173">
            <v>9.35</v>
          </cell>
          <cell r="R173">
            <v>22.36</v>
          </cell>
          <cell r="S173">
            <v>28.1</v>
          </cell>
          <cell r="T173">
            <v>262.74</v>
          </cell>
        </row>
        <row r="174">
          <cell r="L174" t="str">
            <v>SINAPI</v>
          </cell>
          <cell r="M174" t="str">
            <v>73883/2</v>
          </cell>
          <cell r="N174" t="str">
            <v>2.10.6</v>
          </cell>
          <cell r="O174" t="str">
            <v>EXECUCAO DE DRENO FRANCES COM BRITA NUM 2</v>
          </cell>
          <cell r="P174" t="str">
            <v>M3</v>
          </cell>
          <cell r="Q174">
            <v>9.5</v>
          </cell>
          <cell r="R174">
            <v>87.58</v>
          </cell>
          <cell r="S174">
            <v>110.08</v>
          </cell>
          <cell r="T174">
            <v>1045.76</v>
          </cell>
        </row>
        <row r="175">
          <cell r="L175" t="str">
            <v>SINAPI</v>
          </cell>
          <cell r="M175">
            <v>94965</v>
          </cell>
          <cell r="N175" t="str">
            <v>2.10.7</v>
          </cell>
          <cell r="O175" t="str">
            <v>CONCRETO FCK = 25MPA, TRAÇO 1:2,3:2,7 (CIMENTO/ AREIA MÉDIA/ BRITA 1)  - PREPARO MECÂNICO COM BETONEIRA 400 L. AF_07/2016</v>
          </cell>
          <cell r="P175" t="str">
            <v>M3</v>
          </cell>
          <cell r="Q175">
            <v>5.48</v>
          </cell>
          <cell r="R175">
            <v>312.06</v>
          </cell>
          <cell r="S175">
            <v>392.23</v>
          </cell>
          <cell r="T175">
            <v>2149.42</v>
          </cell>
        </row>
        <row r="176">
          <cell r="L176" t="str">
            <v>SINAPI</v>
          </cell>
          <cell r="M176">
            <v>94962</v>
          </cell>
          <cell r="N176" t="str">
            <v>2.10.8</v>
          </cell>
          <cell r="O176" t="str">
            <v>CONCRETO MAGRO PARA LASTRO, TRAÇO 1:4,5:4,5 (CIMENTO/ AREIA MÉDIA/ BRITA 1)  - PREPARO MECÂNICO COM BETONEIRA 400 L. AF_07/2016</v>
          </cell>
          <cell r="P176" t="str">
            <v>M3</v>
          </cell>
          <cell r="Q176">
            <v>0.56000000000000005</v>
          </cell>
          <cell r="R176">
            <v>228.75</v>
          </cell>
          <cell r="S176">
            <v>287.52</v>
          </cell>
          <cell r="T176">
            <v>161.01</v>
          </cell>
        </row>
        <row r="177">
          <cell r="L177" t="str">
            <v>SINAPI</v>
          </cell>
          <cell r="M177">
            <v>92775</v>
          </cell>
          <cell r="N177" t="str">
            <v>2.10.9</v>
          </cell>
          <cell r="O177" t="str">
            <v>ARMAÇÃO DE PILAR OU VIGA DE UMA ESTRUTURA CONVENCIONAL DE CONCRETO ARMADO EM UMA EDIFICAÇÃO TÉRREA OU SOBRADO UTILIZANDO AÇO CA-60 DE 5,0 MM - MONTAGEM. AF_12/2015</v>
          </cell>
          <cell r="P177" t="str">
            <v>KG</v>
          </cell>
          <cell r="Q177">
            <v>102.91</v>
          </cell>
          <cell r="R177">
            <v>11.04</v>
          </cell>
          <cell r="S177">
            <v>13.88</v>
          </cell>
          <cell r="T177">
            <v>1428.39</v>
          </cell>
        </row>
        <row r="178">
          <cell r="L178" t="str">
            <v>SINAPI</v>
          </cell>
          <cell r="M178">
            <v>92778</v>
          </cell>
          <cell r="N178" t="str">
            <v>2.10.10</v>
          </cell>
          <cell r="O178" t="str">
            <v>ARMAÇÃO DE PILAR OU VIGA DE UMA ESTRUTURA CONVENCIONAL DE CONCRETO ARMADO EM UMA EDIFICAÇÃO TÉRREA OU SOBRADO UTILIZANDO AÇO CA-50 DE 10,0 MM - MONTAGEM. AF_12/2015</v>
          </cell>
          <cell r="P178" t="str">
            <v>KG</v>
          </cell>
          <cell r="Q178">
            <v>215.47</v>
          </cell>
          <cell r="R178">
            <v>7.8</v>
          </cell>
          <cell r="S178">
            <v>9.8000000000000007</v>
          </cell>
          <cell r="T178">
            <v>2111.61</v>
          </cell>
        </row>
        <row r="179">
          <cell r="L179" t="str">
            <v>SINAPI</v>
          </cell>
          <cell r="M179">
            <v>92785</v>
          </cell>
          <cell r="N179" t="str">
            <v>2.10.11</v>
          </cell>
          <cell r="O179" t="str">
            <v>ARMAÇÃO DE LAJE DE UMA ESTRUTURA CONVENCIONAL DE CONCRETO ARMADO EM UMA EDIFICAÇÃO TÉRREA OU SOBRADO UTILIZANDO AÇO CA-50 DE 6,3 MM - MONTAGEM. AF_12/2015</v>
          </cell>
          <cell r="P179" t="str">
            <v>KG</v>
          </cell>
          <cell r="Q179">
            <v>155.26</v>
          </cell>
          <cell r="R179">
            <v>8.7200000000000006</v>
          </cell>
          <cell r="S179">
            <v>10.96</v>
          </cell>
          <cell r="T179">
            <v>1701.65</v>
          </cell>
        </row>
        <row r="180">
          <cell r="L180" t="str">
            <v>SINAPI</v>
          </cell>
          <cell r="M180">
            <v>92269</v>
          </cell>
          <cell r="N180" t="str">
            <v>2.10.12</v>
          </cell>
          <cell r="O180" t="str">
            <v>FABRICAÇÃO DE FÔRMA PARA PILARES E ESTRUTURAS SIMILARES, EM MADEIRA SERRADA, E=25 MM. AF_12/2015</v>
          </cell>
          <cell r="P180" t="str">
            <v>M2</v>
          </cell>
          <cell r="Q180">
            <v>64.849999999999994</v>
          </cell>
          <cell r="R180">
            <v>67.010000000000005</v>
          </cell>
          <cell r="S180">
            <v>84.22</v>
          </cell>
          <cell r="T180">
            <v>5461.67</v>
          </cell>
        </row>
        <row r="181">
          <cell r="L181" t="str">
            <v>SINAPI</v>
          </cell>
          <cell r="M181">
            <v>92873</v>
          </cell>
          <cell r="N181" t="str">
            <v>2.10.13</v>
          </cell>
          <cell r="O181" t="str">
            <v>LANÇAMENTO COM USO DE BALDES, ADENSAMENTO E ACABAMENTO DE CONCRETO EM ESTRUTURAS. AF_12/2015</v>
          </cell>
          <cell r="P181" t="str">
            <v>M3</v>
          </cell>
          <cell r="Q181">
            <v>5.48</v>
          </cell>
          <cell r="R181">
            <v>136.18</v>
          </cell>
          <cell r="S181">
            <v>171.16</v>
          </cell>
          <cell r="T181">
            <v>937.96</v>
          </cell>
        </row>
        <row r="182">
          <cell r="L182" t="str">
            <v>SEDUC</v>
          </cell>
          <cell r="M182" t="str">
            <v>SEDUC 15.11</v>
          </cell>
          <cell r="N182" t="str">
            <v>2.10.14</v>
          </cell>
          <cell r="O182" t="str">
            <v>FORNECIMENTO E MONTAGEM DE ANEL PRÉ-MOLDADO, D=1,50M, H=0,50M, P/DECANTO DIGESTOR/FILTRO ANAERÓBIO (Ref. SEINFRA C2882)</v>
          </cell>
          <cell r="P182" t="str">
            <v>UN</v>
          </cell>
          <cell r="Q182">
            <v>24</v>
          </cell>
          <cell r="R182">
            <v>257.93</v>
          </cell>
          <cell r="S182">
            <v>324.19</v>
          </cell>
          <cell r="T182">
            <v>7780.56</v>
          </cell>
        </row>
        <row r="183">
          <cell r="L183" t="str">
            <v>SINAPI</v>
          </cell>
          <cell r="M183">
            <v>98557</v>
          </cell>
          <cell r="N183" t="str">
            <v>2.10.15</v>
          </cell>
          <cell r="O183" t="str">
            <v>IMPERMEABILIZAÇÃO DE SUPERFÍCIE COM EMULSÃO ASFÁLTICA, 2 DEMÃOS AF_06/2018</v>
          </cell>
          <cell r="P183" t="str">
            <v>M2</v>
          </cell>
          <cell r="Q183">
            <v>64.849999999999994</v>
          </cell>
          <cell r="R183">
            <v>22.79</v>
          </cell>
          <cell r="S183">
            <v>28.64</v>
          </cell>
          <cell r="T183">
            <v>1857.3</v>
          </cell>
        </row>
        <row r="184">
          <cell r="L184" t="str">
            <v>SINAPI</v>
          </cell>
          <cell r="M184">
            <v>6087</v>
          </cell>
          <cell r="N184" t="str">
            <v>2.10.16</v>
          </cell>
          <cell r="O184" t="str">
            <v>TAMPA EM CONCRETO ARMADO 60X60X5CM P/CX INSPECAO/FOSSA SEPTICA</v>
          </cell>
          <cell r="P184" t="str">
            <v>UN</v>
          </cell>
          <cell r="Q184">
            <v>7</v>
          </cell>
          <cell r="R184">
            <v>20.81</v>
          </cell>
          <cell r="S184">
            <v>26.16</v>
          </cell>
          <cell r="T184">
            <v>183.12</v>
          </cell>
        </row>
        <row r="185">
          <cell r="L185">
            <v>0</v>
          </cell>
          <cell r="M185">
            <v>0</v>
          </cell>
          <cell r="N185">
            <v>0</v>
          </cell>
          <cell r="O185">
            <v>0</v>
          </cell>
          <cell r="P185">
            <v>0</v>
          </cell>
          <cell r="Q185">
            <v>0</v>
          </cell>
          <cell r="R185">
            <v>0</v>
          </cell>
          <cell r="S185">
            <v>0</v>
          </cell>
          <cell r="T185">
            <v>0</v>
          </cell>
        </row>
        <row r="186">
          <cell r="L186">
            <v>0</v>
          </cell>
          <cell r="M186">
            <v>0</v>
          </cell>
          <cell r="N186" t="str">
            <v>2.11</v>
          </cell>
          <cell r="O186" t="str">
            <v>LOUÇAS E ACESSÓRIOS</v>
          </cell>
          <cell r="P186">
            <v>0</v>
          </cell>
          <cell r="Q186">
            <v>0</v>
          </cell>
          <cell r="R186">
            <v>0</v>
          </cell>
          <cell r="S186" t="str">
            <v>*</v>
          </cell>
          <cell r="T186">
            <v>33542.800000000003</v>
          </cell>
        </row>
        <row r="187">
          <cell r="L187">
            <v>0</v>
          </cell>
          <cell r="M187">
            <v>0</v>
          </cell>
          <cell r="N187">
            <v>0</v>
          </cell>
          <cell r="O187">
            <v>0</v>
          </cell>
          <cell r="P187">
            <v>0</v>
          </cell>
          <cell r="Q187">
            <v>0</v>
          </cell>
          <cell r="R187">
            <v>0</v>
          </cell>
          <cell r="S187">
            <v>0</v>
          </cell>
          <cell r="T187">
            <v>0</v>
          </cell>
        </row>
        <row r="188">
          <cell r="L188" t="str">
            <v>SINAPI</v>
          </cell>
          <cell r="M188">
            <v>86938</v>
          </cell>
          <cell r="N188" t="str">
            <v>2.11.1</v>
          </cell>
          <cell r="O188" t="str">
            <v>CUBA DE EMBUTIR OVAL EM LOUÇA BRANCA, 35 X 50CM OU EQUIVALENTE, INCLUSO VÁLVULA E SIFÃO TIPO GARRAFA EM METAL CROMADO - FORNECIMENTO E INSTALAÇÃO. AF_01/2020</v>
          </cell>
          <cell r="P188" t="str">
            <v>UN</v>
          </cell>
          <cell r="Q188">
            <v>15</v>
          </cell>
          <cell r="R188">
            <v>258.7</v>
          </cell>
          <cell r="S188">
            <v>325.16000000000003</v>
          </cell>
          <cell r="T188">
            <v>4877.3999999999996</v>
          </cell>
        </row>
        <row r="189">
          <cell r="L189" t="str">
            <v>SEDUC</v>
          </cell>
          <cell r="M189" t="str">
            <v>SEDUC 20.12</v>
          </cell>
          <cell r="N189" t="str">
            <v>2.11.2</v>
          </cell>
          <cell r="O189" t="str">
            <v>LAVATÓRIO LOUÇA DE CANTO SEM COLUNA, COM SIFÃO CROMADO, VÁLVULA CROMADA E ENGATE CROMADO (Ref. ORSE 07350)</v>
          </cell>
          <cell r="P189" t="str">
            <v>UN</v>
          </cell>
          <cell r="Q189">
            <v>6</v>
          </cell>
          <cell r="R189">
            <v>321.89999999999998</v>
          </cell>
          <cell r="S189">
            <v>404.6</v>
          </cell>
          <cell r="T189">
            <v>2427.6</v>
          </cell>
        </row>
        <row r="190">
          <cell r="L190" t="str">
            <v>SINAPI</v>
          </cell>
          <cell r="M190">
            <v>86943</v>
          </cell>
          <cell r="N190" t="str">
            <v>2.11.3</v>
          </cell>
          <cell r="O190" t="str">
            <v>LAVATÓRIO LOUÇA BRANCA SUSPENSO, 29,5 X 39CM OU EQUIVALENTE, PADRÃO POPULAR, INCLUSO SIFÃO FLEXÍVEL EM PVC, VÁLVULA E ENGATE FLEXÍVEL 30CM EM PLÁSTICO E TORNEIRA CROMADA DE MESA, PADRÃO POPULAR - FORNECIMENTO E INSTALAÇÃO. AF_01/2020</v>
          </cell>
          <cell r="P190" t="str">
            <v>UN</v>
          </cell>
          <cell r="Q190">
            <v>2</v>
          </cell>
          <cell r="R190">
            <v>178.36</v>
          </cell>
          <cell r="S190">
            <v>224.18</v>
          </cell>
          <cell r="T190">
            <v>448.36</v>
          </cell>
        </row>
        <row r="191">
          <cell r="L191" t="str">
            <v>SINAPI</v>
          </cell>
          <cell r="M191">
            <v>86915</v>
          </cell>
          <cell r="N191" t="str">
            <v>2.11.4</v>
          </cell>
          <cell r="O191" t="str">
            <v>TORNEIRA CROMADA DE MESA, 1/2 OU 3/4, PARA LAVATÓRIO, PADRÃO MÉDIO - FORNECIMENTO E INSTALAÇÃO. AF_01/2020</v>
          </cell>
          <cell r="P191" t="str">
            <v>UN</v>
          </cell>
          <cell r="Q191">
            <v>21</v>
          </cell>
          <cell r="R191">
            <v>86.32</v>
          </cell>
          <cell r="S191">
            <v>108.5</v>
          </cell>
          <cell r="T191">
            <v>2278.5</v>
          </cell>
        </row>
        <row r="192">
          <cell r="L192" t="str">
            <v>SINAPI</v>
          </cell>
          <cell r="M192">
            <v>86909</v>
          </cell>
          <cell r="N192" t="str">
            <v>2.11.5</v>
          </cell>
          <cell r="O192" t="str">
            <v>TORNEIRA CROMADA TUBO MÓVEL, DE MESA, 1/2 OU 3/4, PARA PIA DE COZINHA, PADRÃO ALTO - FORNECIMENTO E INSTALAÇÃO. AF_01/2020</v>
          </cell>
          <cell r="P192" t="str">
            <v>UN</v>
          </cell>
          <cell r="Q192">
            <v>5</v>
          </cell>
          <cell r="R192">
            <v>102.29</v>
          </cell>
          <cell r="S192">
            <v>128.57</v>
          </cell>
          <cell r="T192">
            <v>642.85</v>
          </cell>
        </row>
        <row r="193">
          <cell r="L193" t="str">
            <v>SINAPI</v>
          </cell>
          <cell r="M193">
            <v>86910</v>
          </cell>
          <cell r="N193" t="str">
            <v>2.11.6</v>
          </cell>
          <cell r="O193" t="str">
            <v>TORNEIRA CROMADA TUBO MÓVEL, DE PAREDE, 1/2 OU 3/4, PARA PIA DE COZINHA, PADRÃO MÉDIO - FORNECIMENTO E INSTALAÇÃO. AF_01/2020</v>
          </cell>
          <cell r="P193" t="str">
            <v>UN</v>
          </cell>
          <cell r="Q193">
            <v>5</v>
          </cell>
          <cell r="R193">
            <v>96.78</v>
          </cell>
          <cell r="S193">
            <v>121.64</v>
          </cell>
          <cell r="T193">
            <v>608.20000000000005</v>
          </cell>
        </row>
        <row r="194">
          <cell r="L194" t="str">
            <v>SINAPI</v>
          </cell>
          <cell r="M194">
            <v>95544</v>
          </cell>
          <cell r="N194" t="str">
            <v>2.11.7</v>
          </cell>
          <cell r="O194" t="str">
            <v>PAPELEIRA DE PAREDE EM METAL CROMADO SEM TAMPA, INCLUSO FIXAÇÃO. AF_01/2020</v>
          </cell>
          <cell r="P194" t="str">
            <v>UN</v>
          </cell>
          <cell r="Q194">
            <v>18</v>
          </cell>
          <cell r="R194">
            <v>47.42</v>
          </cell>
          <cell r="S194">
            <v>59.6</v>
          </cell>
          <cell r="T194">
            <v>1072.8</v>
          </cell>
        </row>
        <row r="195">
          <cell r="L195" t="str">
            <v>SINAPI</v>
          </cell>
          <cell r="M195">
            <v>95547</v>
          </cell>
          <cell r="N195" t="str">
            <v>2.11.8</v>
          </cell>
          <cell r="O195" t="str">
            <v>SABONETEIRA PLASTICA TIPO DISPENSER PARA SABONETE LIQUIDO COM RESERVATORIO 800 A 1500 ML, INCLUSO FIXAÇÃO. AF_01/2020</v>
          </cell>
          <cell r="P195" t="str">
            <v>UN</v>
          </cell>
          <cell r="Q195">
            <v>16</v>
          </cell>
          <cell r="R195">
            <v>41.29</v>
          </cell>
          <cell r="S195">
            <v>51.9</v>
          </cell>
          <cell r="T195">
            <v>830.4</v>
          </cell>
        </row>
        <row r="196">
          <cell r="L196" t="str">
            <v>SEDUC</v>
          </cell>
          <cell r="M196" t="str">
            <v>SEDUC 20.07</v>
          </cell>
          <cell r="N196" t="str">
            <v>2.11.9</v>
          </cell>
          <cell r="O196" t="str">
            <v>TOALHEIRO PLÁSTICO TIPO DISPENSER PARA PAPEL TOALHA INTERFOLHADO (Ref. C1996)</v>
          </cell>
          <cell r="P196" t="str">
            <v>UN</v>
          </cell>
          <cell r="Q196">
            <v>18</v>
          </cell>
          <cell r="R196">
            <v>44.66</v>
          </cell>
          <cell r="S196">
            <v>56.13</v>
          </cell>
          <cell r="T196">
            <v>1010.34</v>
          </cell>
        </row>
        <row r="197">
          <cell r="L197" t="str">
            <v>SEDUC</v>
          </cell>
          <cell r="M197" t="str">
            <v>SEDUC 20.15</v>
          </cell>
          <cell r="N197" t="str">
            <v>2.11.10</v>
          </cell>
          <cell r="O197" t="str">
            <v>VASO SANITÁRIO COM CAIXA ACOPLADA PARA DEFICIENTE (Ref. SINAPI 86888)</v>
          </cell>
          <cell r="P197" t="str">
            <v>UN</v>
          </cell>
          <cell r="Q197">
            <v>6</v>
          </cell>
          <cell r="R197">
            <v>588.83000000000004</v>
          </cell>
          <cell r="S197">
            <v>740.1</v>
          </cell>
          <cell r="T197">
            <v>4440.6000000000004</v>
          </cell>
        </row>
        <row r="198">
          <cell r="L198" t="str">
            <v>SINAPI</v>
          </cell>
          <cell r="M198">
            <v>86931</v>
          </cell>
          <cell r="N198" t="str">
            <v>2.11.11</v>
          </cell>
          <cell r="O198" t="str">
            <v>VASO SANITÁRIO SIFONADO COM CAIXA ACOPLADA LOUÇA BRANCA, INCLUSO ENGATE FLEXÍVEL EM PLÁSTICO BRANCO, 1/2  X 40CM - FORNECIMENTO E INSTALAÇÃO. AF_01/2020</v>
          </cell>
          <cell r="P198" t="str">
            <v>UN</v>
          </cell>
          <cell r="Q198">
            <v>12</v>
          </cell>
          <cell r="R198">
            <v>360.82</v>
          </cell>
          <cell r="S198">
            <v>453.51</v>
          </cell>
          <cell r="T198">
            <v>5442.12</v>
          </cell>
        </row>
        <row r="199">
          <cell r="L199" t="str">
            <v>SEDUC</v>
          </cell>
          <cell r="M199" t="str">
            <v>SEDUC 20.08</v>
          </cell>
          <cell r="N199" t="str">
            <v>2.11.12</v>
          </cell>
          <cell r="O199" t="str">
            <v>CHUVEIRO PLÁSTICO (INSTALADO) (Ref. Seinfra 24.1 C0797)</v>
          </cell>
          <cell r="P199" t="str">
            <v>UN</v>
          </cell>
          <cell r="Q199">
            <v>6</v>
          </cell>
          <cell r="R199">
            <v>10.73</v>
          </cell>
          <cell r="S199">
            <v>13.49</v>
          </cell>
          <cell r="T199">
            <v>80.94</v>
          </cell>
        </row>
        <row r="200">
          <cell r="L200" t="str">
            <v>SINAPI</v>
          </cell>
          <cell r="M200">
            <v>95545</v>
          </cell>
          <cell r="N200" t="str">
            <v>2.11.13</v>
          </cell>
          <cell r="O200" t="str">
            <v>SABONETEIRA DE PAREDE EM METAL CROMADO, INCLUSO FIXAÇÃO. AF_01/2020</v>
          </cell>
          <cell r="P200" t="str">
            <v>UN</v>
          </cell>
          <cell r="Q200">
            <v>6</v>
          </cell>
          <cell r="R200">
            <v>46.39</v>
          </cell>
          <cell r="S200">
            <v>58.31</v>
          </cell>
          <cell r="T200">
            <v>349.86</v>
          </cell>
        </row>
        <row r="201">
          <cell r="L201" t="str">
            <v>SINAPI</v>
          </cell>
          <cell r="M201">
            <v>100858</v>
          </cell>
          <cell r="N201" t="str">
            <v>2.11.14</v>
          </cell>
          <cell r="O201" t="str">
            <v>MICTÓRIO SIFONADO LOUÇA BRANCA  PADRÃO MÉDIO  FORNECIMENTO E INSTALAÇÃO. AF_01/2020</v>
          </cell>
          <cell r="P201" t="str">
            <v>UN</v>
          </cell>
          <cell r="Q201">
            <v>4</v>
          </cell>
          <cell r="R201">
            <v>506.18</v>
          </cell>
          <cell r="S201">
            <v>636.22</v>
          </cell>
          <cell r="T201">
            <v>2544.88</v>
          </cell>
        </row>
        <row r="202">
          <cell r="L202" t="str">
            <v>SINAPI</v>
          </cell>
          <cell r="M202">
            <v>86916</v>
          </cell>
          <cell r="N202" t="str">
            <v>2.11.15</v>
          </cell>
          <cell r="O202" t="str">
            <v>TORNEIRA PLÁSTICA 3/4 PARA TANQUE - FORNECIMENTO E INSTALAÇÃO. AF_01/2020</v>
          </cell>
          <cell r="P202" t="str">
            <v>UN</v>
          </cell>
          <cell r="Q202">
            <v>2</v>
          </cell>
          <cell r="R202">
            <v>31.01</v>
          </cell>
          <cell r="S202">
            <v>38.979999999999997</v>
          </cell>
          <cell r="T202">
            <v>77.959999999999994</v>
          </cell>
        </row>
        <row r="203">
          <cell r="L203" t="str">
            <v>SINAPI</v>
          </cell>
          <cell r="M203">
            <v>86900</v>
          </cell>
          <cell r="N203" t="str">
            <v>2.11.16</v>
          </cell>
          <cell r="O203" t="str">
            <v>CUBA DE EMBUTIR RETANGULAR DE AÇO INOXIDÁVEL, 46 X 30 X 12 CM - FORNECIMENTO E INSTALAÇÃO. AF_01/2020</v>
          </cell>
          <cell r="P203" t="str">
            <v>UN</v>
          </cell>
          <cell r="Q203">
            <v>5</v>
          </cell>
          <cell r="R203">
            <v>131.96</v>
          </cell>
          <cell r="S203">
            <v>165.86</v>
          </cell>
          <cell r="T203">
            <v>829.3</v>
          </cell>
        </row>
        <row r="204">
          <cell r="L204" t="str">
            <v>SEDUC</v>
          </cell>
          <cell r="M204" t="str">
            <v>SEDUC 20.16</v>
          </cell>
          <cell r="N204" t="str">
            <v>2.11.17</v>
          </cell>
          <cell r="O204" t="str">
            <v>CABIDE DE LOUÇA BRANCA C/DOIS GANCHOS (Ref. SEINFRA C0515 )</v>
          </cell>
          <cell r="P204" t="str">
            <v>UN</v>
          </cell>
          <cell r="Q204">
            <v>12</v>
          </cell>
          <cell r="R204">
            <v>42.37</v>
          </cell>
          <cell r="S204">
            <v>53.25</v>
          </cell>
          <cell r="T204">
            <v>639</v>
          </cell>
        </row>
        <row r="205">
          <cell r="L205" t="str">
            <v>SEDUC</v>
          </cell>
          <cell r="M205" t="str">
            <v>SEDUC 20.14</v>
          </cell>
          <cell r="N205" t="str">
            <v>2.11.18</v>
          </cell>
          <cell r="O205" t="str">
            <v xml:space="preserve"> TANQUE PRÉ-MOLDADO DE CONCRETO (0.80X0.70)m (Ref. SEINFRA C2313 )</v>
          </cell>
          <cell r="P205" t="str">
            <v>UN</v>
          </cell>
          <cell r="Q205">
            <v>1</v>
          </cell>
          <cell r="R205">
            <v>156.46</v>
          </cell>
          <cell r="S205">
            <v>196.65</v>
          </cell>
          <cell r="T205">
            <v>196.65</v>
          </cell>
        </row>
        <row r="206">
          <cell r="L206" t="str">
            <v>SEDUC</v>
          </cell>
          <cell r="M206" t="str">
            <v>SEDUC 20.01</v>
          </cell>
          <cell r="N206" t="str">
            <v>2.11.19</v>
          </cell>
          <cell r="O206" t="str">
            <v>PIA DE AÇO INOX (1.20x0.55)m C/ 1 CUBA E ACESSÓRIOS (Ref. Seinfra C3017)</v>
          </cell>
          <cell r="P206" t="str">
            <v>UN</v>
          </cell>
          <cell r="Q206">
            <v>2</v>
          </cell>
          <cell r="R206">
            <v>437.29</v>
          </cell>
          <cell r="S206">
            <v>549.63</v>
          </cell>
          <cell r="T206">
            <v>1099.26</v>
          </cell>
        </row>
        <row r="207">
          <cell r="L207" t="str">
            <v>SEDUC</v>
          </cell>
          <cell r="M207" t="str">
            <v>SEDUC 20.04</v>
          </cell>
          <cell r="N207" t="str">
            <v>2.11.20</v>
          </cell>
          <cell r="O207" t="str">
            <v>PIA DE AÇO INOX (0,58 X 2,00)m C/ 2 CUBAS E ACESSÓRIOS (Ref. Seinfra C1902)</v>
          </cell>
          <cell r="P207" t="str">
            <v>UN</v>
          </cell>
          <cell r="Q207">
            <v>1</v>
          </cell>
          <cell r="R207">
            <v>916.69</v>
          </cell>
          <cell r="S207">
            <v>1152.19</v>
          </cell>
          <cell r="T207">
            <v>1152.19</v>
          </cell>
        </row>
        <row r="208">
          <cell r="L208" t="str">
            <v>SEDUC</v>
          </cell>
          <cell r="M208" t="str">
            <v>SEDUC 20.13</v>
          </cell>
          <cell r="N208" t="str">
            <v>2.11.21</v>
          </cell>
          <cell r="O208" t="str">
            <v>PIA DE AÇO INOX (3.00x0.60)m C/ 1 CUBA E ACESSÓRIOS EXCLUSIVE TORNEIRA (Ref. Seinfra C3019)</v>
          </cell>
          <cell r="P208" t="str">
            <v>UN</v>
          </cell>
          <cell r="Q208">
            <v>1</v>
          </cell>
          <cell r="R208">
            <v>1337.06</v>
          </cell>
          <cell r="S208">
            <v>1680.55</v>
          </cell>
          <cell r="T208">
            <v>1680.55</v>
          </cell>
        </row>
        <row r="209">
          <cell r="L209" t="str">
            <v>SINAPI</v>
          </cell>
          <cell r="M209">
            <v>86884</v>
          </cell>
          <cell r="N209" t="str">
            <v>2.11.22</v>
          </cell>
          <cell r="O209" t="str">
            <v>ENGATE FLEXÍVEL EM PLÁSTICO BRANCO, 1/2 X 30CM - FORNECIMENTO E INSTALAÇÃO. AF_01/2020</v>
          </cell>
          <cell r="P209" t="str">
            <v>UN</v>
          </cell>
          <cell r="Q209">
            <v>20</v>
          </cell>
          <cell r="R209">
            <v>6.65</v>
          </cell>
          <cell r="S209">
            <v>8.36</v>
          </cell>
          <cell r="T209">
            <v>167.2</v>
          </cell>
        </row>
        <row r="210">
          <cell r="L210" t="str">
            <v>SINAPI</v>
          </cell>
          <cell r="M210">
            <v>100849</v>
          </cell>
          <cell r="N210" t="str">
            <v>2.11.23</v>
          </cell>
          <cell r="O210" t="str">
            <v>ASSENTO SANITÁRIO CONVENCIONAL - FORNECIMENTO E INSTALACAO. AF_01/2020</v>
          </cell>
          <cell r="P210" t="str">
            <v>UN</v>
          </cell>
          <cell r="Q210">
            <v>18</v>
          </cell>
          <cell r="R210">
            <v>28.55</v>
          </cell>
          <cell r="S210">
            <v>35.880000000000003</v>
          </cell>
          <cell r="T210">
            <v>645.84</v>
          </cell>
        </row>
        <row r="211">
          <cell r="L211">
            <v>0</v>
          </cell>
          <cell r="M211">
            <v>0</v>
          </cell>
          <cell r="N211">
            <v>0</v>
          </cell>
          <cell r="O211">
            <v>0</v>
          </cell>
          <cell r="P211">
            <v>0</v>
          </cell>
          <cell r="Q211">
            <v>0</v>
          </cell>
          <cell r="R211">
            <v>0</v>
          </cell>
          <cell r="S211">
            <v>0</v>
          </cell>
          <cell r="T211">
            <v>0</v>
          </cell>
        </row>
        <row r="212">
          <cell r="L212">
            <v>0</v>
          </cell>
          <cell r="M212">
            <v>0</v>
          </cell>
          <cell r="N212" t="str">
            <v>2.12</v>
          </cell>
          <cell r="O212" t="str">
            <v>INSTALAÇÕES ELÉTRICAS - INTERNA, CLIMATIZAÇÃO E SUBESTAÇÃO DE ENERGIA</v>
          </cell>
          <cell r="P212">
            <v>0</v>
          </cell>
          <cell r="Q212">
            <v>0</v>
          </cell>
          <cell r="R212">
            <v>0</v>
          </cell>
          <cell r="S212">
            <v>0</v>
          </cell>
          <cell r="T212">
            <v>194639.34</v>
          </cell>
        </row>
        <row r="213">
          <cell r="L213">
            <v>0</v>
          </cell>
          <cell r="M213">
            <v>0</v>
          </cell>
          <cell r="N213">
            <v>0</v>
          </cell>
          <cell r="O213">
            <v>0</v>
          </cell>
          <cell r="P213">
            <v>0</v>
          </cell>
          <cell r="Q213">
            <v>0</v>
          </cell>
          <cell r="R213">
            <v>0</v>
          </cell>
          <cell r="S213">
            <v>0</v>
          </cell>
          <cell r="T213">
            <v>0</v>
          </cell>
        </row>
        <row r="214">
          <cell r="L214" t="str">
            <v>SEDUC</v>
          </cell>
          <cell r="M214" t="str">
            <v>ANEXO</v>
          </cell>
          <cell r="N214" t="str">
            <v>2.12.1</v>
          </cell>
          <cell r="O214" t="str">
            <v>EM ANEXO</v>
          </cell>
          <cell r="P214" t="str">
            <v>UN</v>
          </cell>
          <cell r="Q214">
            <v>1</v>
          </cell>
          <cell r="R214">
            <v>154856.66</v>
          </cell>
          <cell r="S214">
            <v>194639.34</v>
          </cell>
          <cell r="T214">
            <v>194639.34</v>
          </cell>
        </row>
        <row r="215">
          <cell r="L215">
            <v>0</v>
          </cell>
          <cell r="M215">
            <v>0</v>
          </cell>
          <cell r="N215">
            <v>0</v>
          </cell>
          <cell r="O215">
            <v>0</v>
          </cell>
          <cell r="P215">
            <v>0</v>
          </cell>
          <cell r="Q215">
            <v>0</v>
          </cell>
          <cell r="R215">
            <v>0</v>
          </cell>
          <cell r="S215">
            <v>0</v>
          </cell>
          <cell r="T215">
            <v>0</v>
          </cell>
        </row>
        <row r="216">
          <cell r="L216">
            <v>0</v>
          </cell>
          <cell r="M216">
            <v>0</v>
          </cell>
          <cell r="N216" t="str">
            <v>2.13</v>
          </cell>
          <cell r="O216" t="str">
            <v>INSTALAÇÕES DE GÁS</v>
          </cell>
          <cell r="P216">
            <v>0</v>
          </cell>
          <cell r="Q216">
            <v>0</v>
          </cell>
          <cell r="R216">
            <v>0</v>
          </cell>
          <cell r="S216" t="str">
            <v>*</v>
          </cell>
          <cell r="T216">
            <v>2687.06</v>
          </cell>
        </row>
        <row r="217">
          <cell r="L217">
            <v>0</v>
          </cell>
          <cell r="M217">
            <v>0</v>
          </cell>
          <cell r="N217">
            <v>0</v>
          </cell>
          <cell r="O217">
            <v>0</v>
          </cell>
          <cell r="P217">
            <v>0</v>
          </cell>
          <cell r="Q217">
            <v>0</v>
          </cell>
          <cell r="R217">
            <v>0</v>
          </cell>
          <cell r="S217">
            <v>0</v>
          </cell>
          <cell r="T217">
            <v>0</v>
          </cell>
        </row>
        <row r="218">
          <cell r="L218" t="str">
            <v>SINAPI</v>
          </cell>
          <cell r="M218">
            <v>97547</v>
          </cell>
          <cell r="N218" t="str">
            <v>2.13.1</v>
          </cell>
          <cell r="O218" t="str">
            <v>CURVA 90 GRAUS, EM AÇO, CONEXÃO SOLDADA, DN 15 (1/2"), INSTALADO EM RAMAIS E SUB-RAMAIS DE GÁS - FORNECIMENTO E INSTALAÇÃO. AF_12/2015</v>
          </cell>
          <cell r="P218" t="str">
            <v>UN</v>
          </cell>
          <cell r="Q218">
            <v>8</v>
          </cell>
          <cell r="R218">
            <v>21.25</v>
          </cell>
          <cell r="S218">
            <v>26.71</v>
          </cell>
          <cell r="T218">
            <v>213.68</v>
          </cell>
        </row>
        <row r="219">
          <cell r="L219" t="str">
            <v>SINAPI</v>
          </cell>
          <cell r="M219">
            <v>97552</v>
          </cell>
          <cell r="N219" t="str">
            <v>2.13.2</v>
          </cell>
          <cell r="O219" t="str">
            <v>TÊ, EM AÇO, CONEXÃO SOLDADA, DN 15 (1/2"), INSTALADO EM RAMAIS E SUB-RAMAIS DE GÁS - FORNECIMENTO E INSTALAÇÃO. AF_12/2015</v>
          </cell>
          <cell r="P219" t="str">
            <v>UN</v>
          </cell>
          <cell r="Q219">
            <v>2</v>
          </cell>
          <cell r="R219">
            <v>31.03</v>
          </cell>
          <cell r="S219">
            <v>39</v>
          </cell>
          <cell r="T219">
            <v>78</v>
          </cell>
        </row>
        <row r="220">
          <cell r="L220" t="str">
            <v>SINAPI</v>
          </cell>
          <cell r="M220">
            <v>92688</v>
          </cell>
          <cell r="N220" t="str">
            <v>2.13.3</v>
          </cell>
          <cell r="O220" t="str">
            <v>TUBO DE AÇO GALVANIZADO COM COSTURA, CLASSE MÉDIA, CONEXÃO ROSQUEADA, DN 20 (3/4"), INSTALADO EM RAMAIS E SUB-RAMAIS DE GÁS - FORNECIMENTO E INSTALAÇÃO. AF_12/2015</v>
          </cell>
          <cell r="P220" t="str">
            <v>M</v>
          </cell>
          <cell r="Q220">
            <v>18</v>
          </cell>
          <cell r="R220">
            <v>23</v>
          </cell>
          <cell r="S220">
            <v>28.91</v>
          </cell>
          <cell r="T220">
            <v>520.38</v>
          </cell>
        </row>
        <row r="221">
          <cell r="L221" t="str">
            <v>SINAPI</v>
          </cell>
          <cell r="M221">
            <v>92693</v>
          </cell>
          <cell r="N221" t="str">
            <v>2.13.4</v>
          </cell>
          <cell r="O221" t="str">
            <v>LUVA, EM FERRO GALVANIZADO, CONEXÃO ROSQUEADA, DN 15 (1/2"), INSTALADO EM RAMAIS E SUB-RAMAIS DE GÁS - FORNECIMENTO E INSTALAÇÃO. AF_12/2015</v>
          </cell>
          <cell r="P221" t="str">
            <v>UN</v>
          </cell>
          <cell r="Q221">
            <v>2</v>
          </cell>
          <cell r="R221">
            <v>8.4700000000000006</v>
          </cell>
          <cell r="S221">
            <v>10.65</v>
          </cell>
          <cell r="T221">
            <v>21.3</v>
          </cell>
        </row>
        <row r="222">
          <cell r="L222" t="str">
            <v>SEDUC</v>
          </cell>
          <cell r="M222" t="str">
            <v>SEDUC 17.02</v>
          </cell>
          <cell r="N222" t="str">
            <v>2.13.5</v>
          </cell>
          <cell r="O222" t="str">
            <v>VALVULA DE BLOQUEIO, CLASSE 300, D=15MM (REF. ORSE 09014)</v>
          </cell>
          <cell r="P222" t="str">
            <v>UN</v>
          </cell>
          <cell r="Q222">
            <v>1</v>
          </cell>
          <cell r="R222">
            <v>50.26</v>
          </cell>
          <cell r="S222">
            <v>63.17</v>
          </cell>
          <cell r="T222">
            <v>63.17</v>
          </cell>
        </row>
        <row r="223">
          <cell r="L223" t="str">
            <v>SEDUC</v>
          </cell>
          <cell r="M223" t="str">
            <v>SEDUC 17.03</v>
          </cell>
          <cell r="N223" t="str">
            <v>2.13.6</v>
          </cell>
          <cell r="O223" t="str">
            <v>REGISTRO DE FECHO RÁPIDO, 1/2" NPT (REF. ORSE 10339)</v>
          </cell>
          <cell r="P223" t="str">
            <v>UN</v>
          </cell>
          <cell r="Q223">
            <v>5</v>
          </cell>
          <cell r="R223">
            <v>15.73</v>
          </cell>
          <cell r="S223">
            <v>19.77</v>
          </cell>
          <cell r="T223">
            <v>98.85</v>
          </cell>
        </row>
        <row r="224">
          <cell r="L224" t="str">
            <v>SEDUC</v>
          </cell>
          <cell r="M224" t="str">
            <v>SEDUC 17.04</v>
          </cell>
          <cell r="N224" t="str">
            <v>2.13.7</v>
          </cell>
          <cell r="O224" t="str">
            <v>REGULADOR DE BAIXA PRESSÃO, D=15MM, 2º ESTÁGIO (REF. ORSE 09093)</v>
          </cell>
          <cell r="P224" t="str">
            <v>UN</v>
          </cell>
          <cell r="Q224">
            <v>1</v>
          </cell>
          <cell r="R224">
            <v>475.79</v>
          </cell>
          <cell r="S224">
            <v>598.02</v>
          </cell>
          <cell r="T224">
            <v>598.02</v>
          </cell>
        </row>
        <row r="225">
          <cell r="L225" t="str">
            <v>SEDUC</v>
          </cell>
          <cell r="M225" t="str">
            <v>SEDUC 17.05</v>
          </cell>
          <cell r="N225" t="str">
            <v>2.13.8</v>
          </cell>
          <cell r="O225" t="str">
            <v>REGULADOR DE ALTA PRESSÃO, D=28MM, 1º ESTÁGIO (REF. ORSE 09092)</v>
          </cell>
          <cell r="P225" t="str">
            <v>UN</v>
          </cell>
          <cell r="Q225">
            <v>1</v>
          </cell>
          <cell r="R225">
            <v>504.67</v>
          </cell>
          <cell r="S225">
            <v>634.32000000000005</v>
          </cell>
          <cell r="T225">
            <v>634.32000000000005</v>
          </cell>
        </row>
        <row r="226">
          <cell r="L226" t="str">
            <v>SEDUC</v>
          </cell>
          <cell r="M226" t="str">
            <v>SEDUC 21.13</v>
          </cell>
          <cell r="N226" t="str">
            <v>2.13.9</v>
          </cell>
          <cell r="O226" t="str">
            <v>PLACA DE SINALIZAÇÃO DE ABANDONO EM ACRÍLICO 20X20 (Ref. ORSE 4275)</v>
          </cell>
          <cell r="P226" t="str">
            <v>UN</v>
          </cell>
          <cell r="Q226">
            <v>3</v>
          </cell>
          <cell r="R226">
            <v>17.350000000000001</v>
          </cell>
          <cell r="S226">
            <v>21.81</v>
          </cell>
          <cell r="T226">
            <v>65.430000000000007</v>
          </cell>
        </row>
        <row r="227">
          <cell r="L227" t="str">
            <v>SEDUC</v>
          </cell>
          <cell r="M227" t="str">
            <v>SEDUC 13.07</v>
          </cell>
          <cell r="N227" t="str">
            <v>2.13.10</v>
          </cell>
          <cell r="O227" t="str">
            <v>CAIXA EM CHAPA METÁLICA GALVANIZADA 60 X 50 X 20CM, PARA QUADRO DE COMANDO ( Ref. ORSE 3836)</v>
          </cell>
          <cell r="P227" t="str">
            <v>UN</v>
          </cell>
          <cell r="Q227">
            <v>1</v>
          </cell>
          <cell r="R227">
            <v>313.39999999999998</v>
          </cell>
          <cell r="S227">
            <v>393.91</v>
          </cell>
          <cell r="T227">
            <v>393.91</v>
          </cell>
        </row>
        <row r="228">
          <cell r="L228">
            <v>0</v>
          </cell>
          <cell r="M228">
            <v>0</v>
          </cell>
          <cell r="N228">
            <v>0</v>
          </cell>
          <cell r="O228">
            <v>0</v>
          </cell>
          <cell r="P228">
            <v>0</v>
          </cell>
          <cell r="Q228">
            <v>0</v>
          </cell>
          <cell r="R228">
            <v>0</v>
          </cell>
          <cell r="S228">
            <v>0</v>
          </cell>
          <cell r="T228">
            <v>0</v>
          </cell>
        </row>
        <row r="229">
          <cell r="L229">
            <v>0</v>
          </cell>
          <cell r="M229">
            <v>0</v>
          </cell>
          <cell r="N229" t="str">
            <v>2.14</v>
          </cell>
          <cell r="O229" t="str">
            <v>INSTALAÇÕES PLUVIAIS</v>
          </cell>
          <cell r="P229">
            <v>0</v>
          </cell>
          <cell r="Q229">
            <v>0</v>
          </cell>
          <cell r="R229">
            <v>0</v>
          </cell>
          <cell r="S229" t="str">
            <v>*</v>
          </cell>
          <cell r="T229">
            <v>36795.26</v>
          </cell>
        </row>
        <row r="230">
          <cell r="L230">
            <v>0</v>
          </cell>
          <cell r="M230">
            <v>0</v>
          </cell>
          <cell r="N230">
            <v>0</v>
          </cell>
          <cell r="O230">
            <v>0</v>
          </cell>
          <cell r="P230">
            <v>0</v>
          </cell>
          <cell r="Q230">
            <v>0</v>
          </cell>
          <cell r="R230">
            <v>0</v>
          </cell>
          <cell r="S230">
            <v>0</v>
          </cell>
          <cell r="T230">
            <v>0</v>
          </cell>
        </row>
        <row r="231">
          <cell r="L231" t="str">
            <v>SINAPI</v>
          </cell>
          <cell r="M231">
            <v>90695</v>
          </cell>
          <cell r="N231" t="str">
            <v>2.14.1</v>
          </cell>
          <cell r="O231" t="str">
            <v>TUBO DE PVC PARA REDE COLETORA DE ESGOTO DE PAREDE MACIÇA, DN 150 MM, JUNTA ELÁSTICA, INSTALADO EM LOCAL COM NÍVEL BAIXO DE INTERFERÊNCIAS - FORNECIMENTO E ASSENTAMENTO. AF_06/2015</v>
          </cell>
          <cell r="P231" t="str">
            <v>M</v>
          </cell>
          <cell r="Q231">
            <v>260.60000000000002</v>
          </cell>
          <cell r="R231">
            <v>46.96</v>
          </cell>
          <cell r="S231">
            <v>59.02</v>
          </cell>
          <cell r="T231">
            <v>15380.61</v>
          </cell>
        </row>
        <row r="232">
          <cell r="L232" t="str">
            <v>SINAPI</v>
          </cell>
          <cell r="M232" t="str">
            <v>74166/1</v>
          </cell>
          <cell r="N232" t="str">
            <v>2.14.2</v>
          </cell>
          <cell r="O232" t="str">
            <v>CAIXA DE INSPEÇÃO EM CONCRETO PRÉ-MOLDADO DN 60CM COM TAMPA H= 60CM - FORNECIMENTO E INSTALACAO</v>
          </cell>
          <cell r="P232" t="str">
            <v>UN</v>
          </cell>
          <cell r="Q232">
            <v>20</v>
          </cell>
          <cell r="R232">
            <v>194.57</v>
          </cell>
          <cell r="S232">
            <v>244.56</v>
          </cell>
          <cell r="T232">
            <v>4891.2</v>
          </cell>
        </row>
        <row r="233">
          <cell r="L233" t="str">
            <v>SINAPI</v>
          </cell>
          <cell r="M233">
            <v>89592</v>
          </cell>
          <cell r="N233" t="str">
            <v>2.14.3</v>
          </cell>
          <cell r="O233" t="str">
            <v>CURVA 87 GRAUS E 30 MINUTOS, PVC, SERIE R, ÁGUA PLUVIAL, DN 150 MM, JUNTA ELÁSTICA, FORNECIDO E INSTALADO EM CONDUTORES VERTICAIS DE ÁGUAS PLUVIAIS. AF_12/2014</v>
          </cell>
          <cell r="P233" t="str">
            <v>UN</v>
          </cell>
          <cell r="Q233">
            <v>30</v>
          </cell>
          <cell r="R233">
            <v>100.95</v>
          </cell>
          <cell r="S233">
            <v>126.88</v>
          </cell>
          <cell r="T233">
            <v>3806.4</v>
          </cell>
        </row>
        <row r="234">
          <cell r="L234" t="str">
            <v>SINAPI</v>
          </cell>
          <cell r="M234">
            <v>89591</v>
          </cell>
          <cell r="N234" t="str">
            <v>2.14.4</v>
          </cell>
          <cell r="O234" t="str">
            <v>JOELHO 45 GRAUS, PVC, SERIE R, ÁGUA PLUVIAL, DN 150 MM, JUNTA ELÁSTICA, FORNECIDO E INSTALADO EM CONDUTORES VERTICAIS DE ÁGUAS PLUVIAIS. AF_12/2014</v>
          </cell>
          <cell r="P234" t="str">
            <v>UN</v>
          </cell>
          <cell r="Q234">
            <v>4</v>
          </cell>
          <cell r="R234">
            <v>62.68</v>
          </cell>
          <cell r="S234">
            <v>78.78</v>
          </cell>
          <cell r="T234">
            <v>315.12</v>
          </cell>
        </row>
        <row r="235">
          <cell r="L235" t="str">
            <v>SINAPI</v>
          </cell>
          <cell r="M235">
            <v>89698</v>
          </cell>
          <cell r="N235" t="str">
            <v>2.14.5</v>
          </cell>
          <cell r="O235" t="str">
            <v>JUNÇÃO SIMPLES, PVC, SERIE R, ÁGUA PLUVIAL, DN 150 X 150 MM, JUNTA ELÁSTICA, FORNECIDO E INSTALADO EM CONDUTORES VERTICAIS DE ÁGUAS PLUVIAIS. AF_12/2014</v>
          </cell>
          <cell r="P235" t="str">
            <v>UN</v>
          </cell>
          <cell r="Q235">
            <v>1</v>
          </cell>
          <cell r="R235">
            <v>130.56</v>
          </cell>
          <cell r="S235">
            <v>164.1</v>
          </cell>
          <cell r="T235">
            <v>164.1</v>
          </cell>
        </row>
        <row r="236">
          <cell r="L236" t="str">
            <v>SINAPI</v>
          </cell>
          <cell r="M236">
            <v>89677</v>
          </cell>
          <cell r="N236" t="str">
            <v>2.14.6</v>
          </cell>
          <cell r="O236" t="str">
            <v>LUVA SIMPLES, PVC, SERIE R, ÁGUA PLUVIAL, DN 150 MM, JUNTA ELÁSTICA, FORNECIDO E INSTALADO EM CONDUTORES VERTICAIS DE ÁGUAS PLUVIAIS. AF_12/2014</v>
          </cell>
          <cell r="P236" t="str">
            <v>UN</v>
          </cell>
          <cell r="Q236">
            <v>18</v>
          </cell>
          <cell r="R236">
            <v>39.799999999999997</v>
          </cell>
          <cell r="S236">
            <v>50.02</v>
          </cell>
          <cell r="T236">
            <v>900.36</v>
          </cell>
        </row>
        <row r="237">
          <cell r="L237" t="str">
            <v>SINAPI</v>
          </cell>
          <cell r="M237">
            <v>89578</v>
          </cell>
          <cell r="N237" t="str">
            <v>2.14.7</v>
          </cell>
          <cell r="O237" t="str">
            <v>TUBO PVC, SÉRIE R, ÁGUA PLUVIAL, DN 100 MM, FORNECIDO E INSTALADO EM CONDUTORES VERTICAIS DE ÁGUAS PLUVIAIS. AF_12/2014</v>
          </cell>
          <cell r="P237" t="str">
            <v>M</v>
          </cell>
          <cell r="Q237">
            <v>104</v>
          </cell>
          <cell r="R237">
            <v>25.22</v>
          </cell>
          <cell r="S237">
            <v>31.7</v>
          </cell>
          <cell r="T237">
            <v>3296.8</v>
          </cell>
        </row>
        <row r="238">
          <cell r="L238" t="str">
            <v>SINAPI</v>
          </cell>
          <cell r="M238">
            <v>89580</v>
          </cell>
          <cell r="N238" t="str">
            <v>2.14.8</v>
          </cell>
          <cell r="O238" t="str">
            <v>TUBO PVC, SÉRIE R, ÁGUA PLUVIAL, DN 150 MM, FORNECIDO E INSTALADO EM CONDUTORES VERTICAIS DE ÁGUAS PLUVIAIS. AF_12/2014</v>
          </cell>
          <cell r="P238" t="str">
            <v>M</v>
          </cell>
          <cell r="Q238">
            <v>52</v>
          </cell>
          <cell r="R238">
            <v>49.49</v>
          </cell>
          <cell r="S238">
            <v>62.2</v>
          </cell>
          <cell r="T238">
            <v>3234.4</v>
          </cell>
        </row>
        <row r="239">
          <cell r="L239" t="str">
            <v>SINAPI</v>
          </cell>
          <cell r="M239">
            <v>96370</v>
          </cell>
          <cell r="N239" t="str">
            <v>2.14.9</v>
          </cell>
          <cell r="O239" t="str">
            <v>PAREDE COM PLACAS DE GESSO ACARTONADO (DRYWALL), PARA USO INTERNO, COM UMA FACE SIMPLES E ESTRUTURA METÁLICA COM GUIAS SIMPLES, SEM VÃOS. AF_06/2017_P</v>
          </cell>
          <cell r="P239" t="str">
            <v>M2</v>
          </cell>
          <cell r="Q239">
            <v>72.459999999999994</v>
          </cell>
          <cell r="R239">
            <v>52.77</v>
          </cell>
          <cell r="S239">
            <v>66.33</v>
          </cell>
          <cell r="T239">
            <v>4806.2700000000004</v>
          </cell>
        </row>
        <row r="240">
          <cell r="L240">
            <v>0</v>
          </cell>
          <cell r="M240">
            <v>0</v>
          </cell>
          <cell r="N240">
            <v>0</v>
          </cell>
          <cell r="O240">
            <v>0</v>
          </cell>
          <cell r="P240">
            <v>0</v>
          </cell>
          <cell r="Q240">
            <v>0</v>
          </cell>
          <cell r="R240">
            <v>0</v>
          </cell>
          <cell r="S240">
            <v>0</v>
          </cell>
          <cell r="T240">
            <v>0</v>
          </cell>
        </row>
        <row r="241">
          <cell r="L241">
            <v>0</v>
          </cell>
          <cell r="M241">
            <v>0</v>
          </cell>
          <cell r="N241" t="str">
            <v>2.15</v>
          </cell>
          <cell r="O241" t="str">
            <v>PAVIMENTAÇÃO</v>
          </cell>
          <cell r="P241">
            <v>0</v>
          </cell>
          <cell r="Q241">
            <v>0</v>
          </cell>
          <cell r="R241">
            <v>0</v>
          </cell>
          <cell r="S241" t="str">
            <v>*</v>
          </cell>
          <cell r="T241">
            <v>303049.21000000002</v>
          </cell>
        </row>
        <row r="242">
          <cell r="L242">
            <v>0</v>
          </cell>
          <cell r="M242">
            <v>0</v>
          </cell>
          <cell r="N242">
            <v>0</v>
          </cell>
          <cell r="O242">
            <v>0</v>
          </cell>
          <cell r="P242">
            <v>0</v>
          </cell>
          <cell r="Q242">
            <v>0</v>
          </cell>
          <cell r="R242">
            <v>0</v>
          </cell>
          <cell r="S242">
            <v>0</v>
          </cell>
          <cell r="T242">
            <v>0</v>
          </cell>
        </row>
        <row r="243">
          <cell r="L243" t="str">
            <v>SINAPI</v>
          </cell>
          <cell r="M243">
            <v>95241</v>
          </cell>
          <cell r="N243" t="str">
            <v>2.15.1</v>
          </cell>
          <cell r="O243" t="str">
            <v>LASTRO DE CONCRETO MAGRO, APLICADO EM PISOS OU RADIERS, ESPESSURA DE 5 CM. AF_07/2016</v>
          </cell>
          <cell r="P243" t="str">
            <v>M2</v>
          </cell>
          <cell r="Q243">
            <v>1843.81</v>
          </cell>
          <cell r="R243">
            <v>18.34</v>
          </cell>
          <cell r="S243">
            <v>23.05</v>
          </cell>
          <cell r="T243">
            <v>42499.82</v>
          </cell>
        </row>
        <row r="244">
          <cell r="L244" t="str">
            <v>SEDUC</v>
          </cell>
          <cell r="M244" t="str">
            <v>SEDUC 8.03</v>
          </cell>
          <cell r="N244" t="str">
            <v>2.15.2</v>
          </cell>
          <cell r="O244" t="str">
            <v>REVESTIMENTO CERÂMICO P/ PISO COM PLACAS TIPO GRÊS PADRÃO POPULAR DE DIMENSÕES 40x40 CM APLICADA EM AMBIENTES DE ÁREA &gt; 10 M². (Ref. 93389/87251)</v>
          </cell>
          <cell r="P244" t="str">
            <v>M²</v>
          </cell>
          <cell r="Q244">
            <v>114.76</v>
          </cell>
          <cell r="R244">
            <v>41.82</v>
          </cell>
          <cell r="S244">
            <v>52.56</v>
          </cell>
          <cell r="T244">
            <v>6031.79</v>
          </cell>
        </row>
        <row r="245">
          <cell r="L245" t="str">
            <v>SEDUC</v>
          </cell>
          <cell r="M245" t="str">
            <v>SEDUC 8.01</v>
          </cell>
          <cell r="N245" t="str">
            <v>2.15.3</v>
          </cell>
          <cell r="O245" t="str">
            <v>REVESTIMENTO CERÂMICO P/ PISO COM PLACAS TIPO GRÊS PADRÃO POPULAR DE DIMENSÕES 40x40 CM APLICADA EM AMBIENTES DE ÁREA &lt; 5 M². (Ref. 93389/87249)</v>
          </cell>
          <cell r="P245" t="str">
            <v>M²</v>
          </cell>
          <cell r="Q245">
            <v>24.84</v>
          </cell>
          <cell r="R245">
            <v>53.92</v>
          </cell>
          <cell r="S245">
            <v>67.77</v>
          </cell>
          <cell r="T245">
            <v>1683.41</v>
          </cell>
        </row>
        <row r="246">
          <cell r="L246" t="str">
            <v>SINAPI</v>
          </cell>
          <cell r="M246">
            <v>84191</v>
          </cell>
          <cell r="N246" t="str">
            <v>2.15.4</v>
          </cell>
          <cell r="O246" t="str">
            <v>PISO EM GRANILITE, MARMORITE OU GRANITINA ESPESSURA 8 MM, INCLUSO JUNTAS DE DILATACAO PLASTICAS</v>
          </cell>
          <cell r="P246" t="str">
            <v>M2</v>
          </cell>
          <cell r="Q246">
            <v>1704.21</v>
          </cell>
          <cell r="R246">
            <v>103.68</v>
          </cell>
          <cell r="S246">
            <v>130.32</v>
          </cell>
          <cell r="T246">
            <v>222092.65</v>
          </cell>
        </row>
        <row r="247">
          <cell r="L247" t="str">
            <v>SINAPI</v>
          </cell>
          <cell r="M247">
            <v>98680</v>
          </cell>
          <cell r="N247" t="str">
            <v>2.15.5</v>
          </cell>
          <cell r="O247" t="str">
            <v>PISO CIMENTADO, TRAÇO 1:3 (CIMENTO E AREIA), ACABAMENTO LISO, ESPESSURA 3,0 CM, PREPARO MECÂNICO DA ARGAMASSA. AF_06/2018</v>
          </cell>
          <cell r="P247" t="str">
            <v>M2</v>
          </cell>
          <cell r="Q247">
            <v>140.41</v>
          </cell>
          <cell r="R247">
            <v>29.54</v>
          </cell>
          <cell r="S247">
            <v>37.130000000000003</v>
          </cell>
          <cell r="T247">
            <v>5213.42</v>
          </cell>
        </row>
        <row r="248">
          <cell r="L248" t="str">
            <v>SINAPI</v>
          </cell>
          <cell r="M248">
            <v>93679</v>
          </cell>
          <cell r="N248" t="str">
            <v>2.15.6</v>
          </cell>
          <cell r="O248" t="str">
            <v>EXECUÇÃO DE PASSEIO EM PISO INTERTRAVADO, COM BLOCO RETANGULAR COLORIDO DE 20 X 10 CM, ESPESSURA 6 CM. AF_12/2015</v>
          </cell>
          <cell r="P248" t="str">
            <v>M2</v>
          </cell>
          <cell r="Q248">
            <v>373</v>
          </cell>
          <cell r="R248">
            <v>54.45</v>
          </cell>
          <cell r="S248">
            <v>68.44</v>
          </cell>
          <cell r="T248">
            <v>25528.12</v>
          </cell>
        </row>
        <row r="249">
          <cell r="L249">
            <v>0</v>
          </cell>
          <cell r="M249">
            <v>0</v>
          </cell>
          <cell r="N249">
            <v>0</v>
          </cell>
          <cell r="O249">
            <v>0</v>
          </cell>
          <cell r="P249">
            <v>0</v>
          </cell>
          <cell r="Q249">
            <v>0</v>
          </cell>
          <cell r="R249">
            <v>0</v>
          </cell>
          <cell r="S249">
            <v>0</v>
          </cell>
          <cell r="T249">
            <v>0</v>
          </cell>
        </row>
        <row r="250">
          <cell r="L250">
            <v>0</v>
          </cell>
          <cell r="M250">
            <v>0</v>
          </cell>
          <cell r="N250" t="str">
            <v>2.16</v>
          </cell>
          <cell r="O250" t="str">
            <v>REVESTIMENTOS</v>
          </cell>
          <cell r="P250">
            <v>0</v>
          </cell>
          <cell r="Q250">
            <v>0</v>
          </cell>
          <cell r="R250">
            <v>0</v>
          </cell>
          <cell r="S250" t="str">
            <v>*</v>
          </cell>
          <cell r="T250">
            <v>357200.64000000001</v>
          </cell>
        </row>
        <row r="251">
          <cell r="L251">
            <v>0</v>
          </cell>
          <cell r="M251">
            <v>0</v>
          </cell>
          <cell r="N251">
            <v>0</v>
          </cell>
          <cell r="O251">
            <v>0</v>
          </cell>
          <cell r="P251">
            <v>0</v>
          </cell>
          <cell r="Q251">
            <v>0</v>
          </cell>
          <cell r="R251">
            <v>0</v>
          </cell>
          <cell r="S251">
            <v>0</v>
          </cell>
          <cell r="T251">
            <v>0</v>
          </cell>
        </row>
        <row r="252">
          <cell r="L252" t="str">
            <v>SINAPI</v>
          </cell>
          <cell r="M252">
            <v>87879</v>
          </cell>
          <cell r="N252" t="str">
            <v>2.16.1</v>
          </cell>
          <cell r="O252" t="str">
            <v>CHAPISCO APLICADO EM ALVENARIAS E ESTRUTURAS DE CONCRETO INTERNAS, COM COLHER DE PEDREIRO.  ARGAMASSA TRAÇO 1:3 COM PREPARO EM BETONEIRA 400L. AF_06/2014</v>
          </cell>
          <cell r="P252" t="str">
            <v>M2</v>
          </cell>
          <cell r="Q252">
            <v>5790.68</v>
          </cell>
          <cell r="R252">
            <v>2.77</v>
          </cell>
          <cell r="S252">
            <v>3.48</v>
          </cell>
          <cell r="T252">
            <v>20151.57</v>
          </cell>
        </row>
        <row r="253">
          <cell r="L253" t="str">
            <v>SINAPI</v>
          </cell>
          <cell r="M253">
            <v>87535</v>
          </cell>
          <cell r="N253" t="str">
            <v>2.16.2</v>
          </cell>
          <cell r="O253" t="str">
            <v>EMBOÇO, PARA RECEBIMENTO DE CERÂMICA, EM ARGAMASSA TRAÇO 1:2:8, PREPARO MECÂNICO COM BETONEIRA 400L, APLICADO MANUALMENTE EM FACES INTERNAS DE PAREDES, PARA AMBIENTE COM ÁREA  MAIOR QUE 10M2, ESPESSURA DE 20MM, COM EXECUÇÃO DE TALISCAS. AF_06/2014</v>
          </cell>
          <cell r="P253" t="str">
            <v>M2</v>
          </cell>
          <cell r="Q253">
            <v>1784.52</v>
          </cell>
          <cell r="R253">
            <v>18.96</v>
          </cell>
          <cell r="S253">
            <v>23.83</v>
          </cell>
          <cell r="T253">
            <v>42525.11</v>
          </cell>
        </row>
        <row r="254">
          <cell r="L254" t="str">
            <v>SEDUC</v>
          </cell>
          <cell r="M254" t="str">
            <v>SEDUC 9.04</v>
          </cell>
          <cell r="N254" t="str">
            <v>2.16.3</v>
          </cell>
          <cell r="O254" t="str">
            <v>MASSA ÚNICA PARA RECEBIMENTO DE PINTURA, EM ARGAMASSA TRAÇO 1:2:8, PREPARO MECÂNICO COM BETONEIRA 400L, APLICADA MANUALMENTE EM PAREDES, ESPESSURA DE 25 MM, COM EXECUÇÃO DE TALISCAS. (Ref. SINAPI 87529)</v>
          </cell>
          <cell r="P254" t="str">
            <v>M²</v>
          </cell>
          <cell r="Q254">
            <v>4006.16</v>
          </cell>
          <cell r="R254">
            <v>25.2</v>
          </cell>
          <cell r="S254">
            <v>31.67</v>
          </cell>
          <cell r="T254">
            <v>126875.09</v>
          </cell>
        </row>
        <row r="255">
          <cell r="L255" t="str">
            <v>SINAPI</v>
          </cell>
          <cell r="M255">
            <v>87272</v>
          </cell>
          <cell r="N255" t="str">
            <v>2.16.4</v>
          </cell>
          <cell r="O255" t="str">
            <v>REVESTIMENTO CERÂMICO PARA PAREDES INTERNAS COM PLACAS TIPO ESMALTADA EXTRA  DE DIMENSÕES 33X45 CM APLICADAS EM AMBIENTES DE ÁREA MENOR QUE 5 M² NA ALTURA INTEIRA DAS PAREDES. AF_06/2014</v>
          </cell>
          <cell r="P255" t="str">
            <v>M2</v>
          </cell>
          <cell r="Q255">
            <v>37.369999999999997</v>
          </cell>
          <cell r="R255">
            <v>63.74</v>
          </cell>
          <cell r="S255">
            <v>80.11</v>
          </cell>
          <cell r="T255">
            <v>2993.71</v>
          </cell>
        </row>
        <row r="256">
          <cell r="L256" t="str">
            <v>SEDUC</v>
          </cell>
          <cell r="M256" t="str">
            <v>SEDUC 9.01</v>
          </cell>
          <cell r="N256" t="str">
            <v>2.16.5</v>
          </cell>
          <cell r="O256" t="str">
            <v>REVESTIMENTO CERÂMICO PARA PAREDES COM PLACAS TIPO GRÊS (OU SEMI-GRÊS) DE DIMENSÕES 10x10 CM,  APLICADO COM ARGAMASSA PRÉ-FABRICADA EM PAREDES INTERNAS, INCLUSIVE REJUNTAMENTO. (Ref. Seinfra C4442, C1102)</v>
          </cell>
          <cell r="P256" t="str">
            <v>M²</v>
          </cell>
          <cell r="Q256">
            <v>1747.15</v>
          </cell>
          <cell r="R256">
            <v>69.98</v>
          </cell>
          <cell r="S256">
            <v>87.96</v>
          </cell>
          <cell r="T256">
            <v>153679.31</v>
          </cell>
        </row>
        <row r="257">
          <cell r="L257" t="str">
            <v>SEDUC</v>
          </cell>
          <cell r="M257" t="str">
            <v>SEDUC 9.08</v>
          </cell>
          <cell r="N257" t="str">
            <v>2.16.6</v>
          </cell>
          <cell r="O257" t="str">
            <v>REVESTIMENTO C/CARPETE ESP= 4mm (Ref. SEINFRA: C2212 )</v>
          </cell>
          <cell r="P257" t="str">
            <v>M²</v>
          </cell>
          <cell r="Q257">
            <v>197.7</v>
          </cell>
          <cell r="R257">
            <v>38.340000000000003</v>
          </cell>
          <cell r="S257">
            <v>48.19</v>
          </cell>
          <cell r="T257">
            <v>9527.16</v>
          </cell>
        </row>
        <row r="258">
          <cell r="L258" t="str">
            <v>SINAPI</v>
          </cell>
          <cell r="M258" t="str">
            <v>73886/1</v>
          </cell>
          <cell r="N258" t="str">
            <v>2.16.7</v>
          </cell>
          <cell r="O258" t="str">
            <v>RODAPE EM MADEIRA, ALTURA 7CM, FIXADO EM PECAS DE MADEIRA</v>
          </cell>
          <cell r="P258" t="str">
            <v>M</v>
          </cell>
          <cell r="Q258">
            <v>73.8</v>
          </cell>
          <cell r="R258">
            <v>15.62</v>
          </cell>
          <cell r="S258">
            <v>19.63</v>
          </cell>
          <cell r="T258">
            <v>1448.69</v>
          </cell>
        </row>
        <row r="259">
          <cell r="L259">
            <v>0</v>
          </cell>
          <cell r="M259">
            <v>0</v>
          </cell>
          <cell r="N259">
            <v>0</v>
          </cell>
          <cell r="O259">
            <v>0</v>
          </cell>
          <cell r="P259">
            <v>0</v>
          </cell>
          <cell r="Q259">
            <v>0</v>
          </cell>
          <cell r="R259">
            <v>0</v>
          </cell>
          <cell r="S259">
            <v>0</v>
          </cell>
          <cell r="T259">
            <v>0</v>
          </cell>
        </row>
        <row r="260">
          <cell r="L260">
            <v>0</v>
          </cell>
          <cell r="M260">
            <v>0</v>
          </cell>
          <cell r="N260" t="str">
            <v>2.17</v>
          </cell>
          <cell r="O260" t="str">
            <v>FORROS</v>
          </cell>
          <cell r="P260">
            <v>0</v>
          </cell>
          <cell r="Q260">
            <v>0</v>
          </cell>
          <cell r="R260">
            <v>0</v>
          </cell>
          <cell r="S260" t="str">
            <v>*</v>
          </cell>
          <cell r="T260">
            <v>74652.740000000005</v>
          </cell>
        </row>
        <row r="261">
          <cell r="L261">
            <v>0</v>
          </cell>
          <cell r="M261">
            <v>0</v>
          </cell>
          <cell r="N261">
            <v>0</v>
          </cell>
          <cell r="O261">
            <v>0</v>
          </cell>
          <cell r="P261">
            <v>0</v>
          </cell>
          <cell r="Q261">
            <v>0</v>
          </cell>
          <cell r="R261">
            <v>0</v>
          </cell>
          <cell r="S261">
            <v>0</v>
          </cell>
          <cell r="T261">
            <v>0</v>
          </cell>
        </row>
        <row r="262">
          <cell r="L262" t="str">
            <v>SINAPI</v>
          </cell>
          <cell r="M262">
            <v>96113</v>
          </cell>
          <cell r="N262" t="str">
            <v>2.17.1</v>
          </cell>
          <cell r="O262" t="str">
            <v>FORRO EM PLACAS DE GESSO, PARA AMBIENTES COMERCIAIS. AF_05/2017_P</v>
          </cell>
          <cell r="P262" t="str">
            <v>M2</v>
          </cell>
          <cell r="Q262">
            <v>1814.11</v>
          </cell>
          <cell r="R262">
            <v>31.5</v>
          </cell>
          <cell r="S262">
            <v>39.590000000000003</v>
          </cell>
          <cell r="T262">
            <v>71820.61</v>
          </cell>
        </row>
        <row r="263">
          <cell r="L263" t="str">
            <v>SINAPI</v>
          </cell>
          <cell r="M263">
            <v>96111</v>
          </cell>
          <cell r="N263" t="str">
            <v>2.17.2</v>
          </cell>
          <cell r="O263" t="str">
            <v>FORRO EM RÉGUAS DE PVC, FRISADO, PARA AMBIENTES RESIDENCIAIS, INCLUSIVE ESTRUTURA DE FIXAÇÃO. AF_05/2017_P</v>
          </cell>
          <cell r="P263" t="str">
            <v>M2</v>
          </cell>
          <cell r="Q263">
            <v>53.71</v>
          </cell>
          <cell r="R263">
            <v>41.95</v>
          </cell>
          <cell r="S263">
            <v>52.73</v>
          </cell>
          <cell r="T263">
            <v>2832.13</v>
          </cell>
        </row>
        <row r="264">
          <cell r="L264">
            <v>0</v>
          </cell>
          <cell r="M264">
            <v>0</v>
          </cell>
          <cell r="N264">
            <v>0</v>
          </cell>
          <cell r="O264">
            <v>0</v>
          </cell>
          <cell r="P264">
            <v>0</v>
          </cell>
          <cell r="Q264">
            <v>0</v>
          </cell>
          <cell r="R264">
            <v>0</v>
          </cell>
          <cell r="S264">
            <v>0</v>
          </cell>
          <cell r="T264">
            <v>0</v>
          </cell>
        </row>
        <row r="265">
          <cell r="L265">
            <v>0</v>
          </cell>
          <cell r="M265">
            <v>0</v>
          </cell>
          <cell r="N265" t="str">
            <v>2.18</v>
          </cell>
          <cell r="O265" t="str">
            <v>ESQUADRIAS</v>
          </cell>
          <cell r="P265">
            <v>0</v>
          </cell>
          <cell r="Q265">
            <v>0</v>
          </cell>
          <cell r="R265">
            <v>0</v>
          </cell>
          <cell r="S265" t="str">
            <v>*</v>
          </cell>
          <cell r="T265">
            <v>170863.84</v>
          </cell>
        </row>
        <row r="266">
          <cell r="L266">
            <v>0</v>
          </cell>
          <cell r="M266">
            <v>0</v>
          </cell>
          <cell r="N266">
            <v>0</v>
          </cell>
          <cell r="O266">
            <v>0</v>
          </cell>
          <cell r="P266">
            <v>0</v>
          </cell>
          <cell r="Q266">
            <v>0</v>
          </cell>
          <cell r="R266">
            <v>0</v>
          </cell>
          <cell r="S266">
            <v>0</v>
          </cell>
          <cell r="T266">
            <v>0</v>
          </cell>
        </row>
        <row r="267">
          <cell r="L267" t="str">
            <v>SINAPI</v>
          </cell>
          <cell r="M267">
            <v>91341</v>
          </cell>
          <cell r="N267" t="str">
            <v>2.18.1</v>
          </cell>
          <cell r="O267" t="str">
            <v>PORTA EM ALUMÍNIO DE ABRIR TIPO VENEZIANA COM GUARNIÇÃO, FIXAÇÃO COM PARAFUSOS - FORNECIMENTO E INSTALAÇÃO. AF_12/2019</v>
          </cell>
          <cell r="P267" t="str">
            <v>M2</v>
          </cell>
          <cell r="Q267">
            <v>13.44</v>
          </cell>
          <cell r="R267">
            <v>384.55</v>
          </cell>
          <cell r="S267">
            <v>483.34</v>
          </cell>
          <cell r="T267">
            <v>6496.09</v>
          </cell>
        </row>
        <row r="268">
          <cell r="L268" t="str">
            <v>SEDUC</v>
          </cell>
          <cell r="M268" t="str">
            <v>SEDUC 10.01</v>
          </cell>
          <cell r="N268" t="str">
            <v>2.18.2</v>
          </cell>
          <cell r="O268" t="str">
            <v>PORTA DE FERRO COMPACTA EM CHAPA, INCLUS. BATENTES E FERRAGENS (Ref. Seinfra C1958)</v>
          </cell>
          <cell r="P268" t="str">
            <v>M²</v>
          </cell>
          <cell r="Q268">
            <v>81.319999999999993</v>
          </cell>
          <cell r="R268">
            <v>236.6</v>
          </cell>
          <cell r="S268">
            <v>297.38</v>
          </cell>
          <cell r="T268">
            <v>24182.94</v>
          </cell>
        </row>
        <row r="269">
          <cell r="L269" t="str">
            <v>SEDUC</v>
          </cell>
          <cell r="M269" t="str">
            <v>SEDUC 10.15</v>
          </cell>
          <cell r="N269" t="str">
            <v>2.18.3</v>
          </cell>
          <cell r="O269" t="str">
            <v>PORTA EXTERNA DE CEDRO LISA COMPLETA DUAS FOLHAS (1.60X2.10)m ( Ref. SEINFRA C1975 )</v>
          </cell>
          <cell r="P269" t="str">
            <v>UN</v>
          </cell>
          <cell r="Q269">
            <v>4</v>
          </cell>
          <cell r="R269">
            <v>905.93</v>
          </cell>
          <cell r="S269">
            <v>1138.6600000000001</v>
          </cell>
          <cell r="T269">
            <v>4554.6400000000003</v>
          </cell>
        </row>
        <row r="270">
          <cell r="L270" t="str">
            <v>SEDUC</v>
          </cell>
          <cell r="M270" t="str">
            <v>SEDUC 10.21</v>
          </cell>
          <cell r="N270" t="str">
            <v>2.18.4</v>
          </cell>
          <cell r="O270" t="str">
            <v>GRADE DE FERRO DE PROTEÇÃO (Ref. SEINFRA: C1426)</v>
          </cell>
          <cell r="P270" t="str">
            <v>M²</v>
          </cell>
          <cell r="Q270">
            <v>47.8</v>
          </cell>
          <cell r="R270">
            <v>190.78</v>
          </cell>
          <cell r="S270">
            <v>239.79</v>
          </cell>
          <cell r="T270">
            <v>11461.96</v>
          </cell>
        </row>
        <row r="271">
          <cell r="L271" t="str">
            <v>SINAPI</v>
          </cell>
          <cell r="M271">
            <v>94559</v>
          </cell>
          <cell r="N271" t="str">
            <v>2.18.5</v>
          </cell>
          <cell r="O271" t="str">
            <v>JANELA DE AÇO TIPO BASCULANTE PARA VIDROS, COM BATENTE, FERRAGENS E PINTURA ANTICORROSIVA. EXCLUSIVE VIDROS, ACABAMENTO, ALIZAR E CONTRAMARCO. FORNECIMENTO E INSTALAÇÃO. AF_12/2019</v>
          </cell>
          <cell r="P271" t="str">
            <v>M2</v>
          </cell>
          <cell r="Q271">
            <v>141.05000000000001</v>
          </cell>
          <cell r="R271">
            <v>567.70000000000005</v>
          </cell>
          <cell r="S271">
            <v>713.54</v>
          </cell>
          <cell r="T271">
            <v>100644.82</v>
          </cell>
        </row>
        <row r="272">
          <cell r="L272" t="str">
            <v>SINAPI</v>
          </cell>
          <cell r="M272">
            <v>72122</v>
          </cell>
          <cell r="N272" t="str">
            <v>2.18.6</v>
          </cell>
          <cell r="O272" t="str">
            <v>VIDRO FANTASIA TIPO CANELADO, ESPESSURA 4MM</v>
          </cell>
          <cell r="P272" t="str">
            <v>M2</v>
          </cell>
          <cell r="Q272">
            <v>126.95</v>
          </cell>
          <cell r="R272">
            <v>119.04</v>
          </cell>
          <cell r="S272">
            <v>149.62</v>
          </cell>
          <cell r="T272">
            <v>18994.259999999998</v>
          </cell>
        </row>
        <row r="273">
          <cell r="L273" t="str">
            <v>SINAPI</v>
          </cell>
          <cell r="M273">
            <v>100709</v>
          </cell>
          <cell r="N273" t="str">
            <v>2.18.7</v>
          </cell>
          <cell r="O273" t="str">
            <v>DOBRADIÇA EM AÇO/FERRO, 3" X 21/2", E=1,9 A 2MM, SEN ANEL, CROMADO OU ZINCADO, TAMPA BOLA, COM PARAFUSOS. AF_12/2019</v>
          </cell>
          <cell r="P273" t="str">
            <v>UN</v>
          </cell>
          <cell r="Q273">
            <v>20</v>
          </cell>
          <cell r="R273">
            <v>30.16</v>
          </cell>
          <cell r="S273">
            <v>37.909999999999997</v>
          </cell>
          <cell r="T273">
            <v>758.2</v>
          </cell>
        </row>
        <row r="274">
          <cell r="L274" t="str">
            <v>SINAPI</v>
          </cell>
          <cell r="M274">
            <v>100705</v>
          </cell>
          <cell r="N274" t="str">
            <v>2.18.8</v>
          </cell>
          <cell r="O274" t="str">
            <v>TARJETA TIPO LIVRE/OCUPADO PARA PORTA DE BANHEIRO. AF_12/2019</v>
          </cell>
          <cell r="P274" t="str">
            <v>UN</v>
          </cell>
          <cell r="Q274">
            <v>14</v>
          </cell>
          <cell r="R274">
            <v>45.52</v>
          </cell>
          <cell r="S274">
            <v>57.21</v>
          </cell>
          <cell r="T274">
            <v>800.94</v>
          </cell>
        </row>
        <row r="275">
          <cell r="L275" t="str">
            <v>SINAPI</v>
          </cell>
          <cell r="M275">
            <v>91304</v>
          </cell>
          <cell r="N275" t="str">
            <v>2.18.9</v>
          </cell>
          <cell r="O275" t="str">
            <v>FECHADURA DE EMBUTIR COM CILINDRO, EXTERNA, COMPLETA, ACABAMENTO PADRÃO POPULAR, INCLUSO EXECUÇÃO DE FURO - FORNECIMENTO E INSTALAÇÃO. AF_12/2019</v>
          </cell>
          <cell r="P275" t="str">
            <v>UN</v>
          </cell>
          <cell r="Q275">
            <v>5</v>
          </cell>
          <cell r="R275">
            <v>59.08</v>
          </cell>
          <cell r="S275">
            <v>74.260000000000005</v>
          </cell>
          <cell r="T275">
            <v>371.3</v>
          </cell>
        </row>
        <row r="276">
          <cell r="L276" t="str">
            <v>SINAPI</v>
          </cell>
          <cell r="M276">
            <v>100674</v>
          </cell>
          <cell r="N276" t="str">
            <v>2.18.10</v>
          </cell>
          <cell r="O276" t="str">
            <v>JANELA FIXA DE ALUMÍNIO PARA VIDRO, COM VIDRO, BATENTE E FERRAGENS. EXCLUSIVE ACABAMENTO, ALIZAR E CONTRAMARCO. FORNECIMENTO E INSTALAÇÃO. AF_12/2019</v>
          </cell>
          <cell r="P276" t="str">
            <v>M2</v>
          </cell>
          <cell r="Q276">
            <v>6.38</v>
          </cell>
          <cell r="R276">
            <v>198.32</v>
          </cell>
          <cell r="S276">
            <v>249.27</v>
          </cell>
          <cell r="T276">
            <v>1590.34</v>
          </cell>
        </row>
        <row r="277">
          <cell r="L277" t="str">
            <v>SEDUC</v>
          </cell>
          <cell r="M277" t="str">
            <v>SEDUC 10.18</v>
          </cell>
          <cell r="N277" t="str">
            <v>2.18.11</v>
          </cell>
          <cell r="O277" t="str">
            <v>PORTA DE ACO CHAPA 24, DE ENROLAR, RAIADA, LARGA COM ACABAMENTO GALVANIZADO NATURAL (Ref. SINAPI 2019: 74136/3)</v>
          </cell>
          <cell r="P277" t="str">
            <v>M²</v>
          </cell>
          <cell r="Q277">
            <v>2.5</v>
          </cell>
          <cell r="R277">
            <v>320.89999999999998</v>
          </cell>
          <cell r="S277">
            <v>403.34</v>
          </cell>
          <cell r="T277">
            <v>1008.35</v>
          </cell>
        </row>
        <row r="278">
          <cell r="L278">
            <v>0</v>
          </cell>
          <cell r="M278">
            <v>0</v>
          </cell>
          <cell r="N278">
            <v>0</v>
          </cell>
          <cell r="O278">
            <v>0</v>
          </cell>
          <cell r="P278">
            <v>0</v>
          </cell>
          <cell r="Q278">
            <v>0</v>
          </cell>
          <cell r="R278">
            <v>0</v>
          </cell>
          <cell r="S278">
            <v>0</v>
          </cell>
          <cell r="T278">
            <v>0</v>
          </cell>
        </row>
        <row r="279">
          <cell r="L279">
            <v>0</v>
          </cell>
          <cell r="M279">
            <v>0</v>
          </cell>
          <cell r="N279" t="str">
            <v>2.19</v>
          </cell>
          <cell r="O279" t="str">
            <v>PINTURAS</v>
          </cell>
          <cell r="P279">
            <v>0</v>
          </cell>
          <cell r="Q279">
            <v>0</v>
          </cell>
          <cell r="R279">
            <v>0</v>
          </cell>
          <cell r="S279" t="str">
            <v>*</v>
          </cell>
          <cell r="T279">
            <v>131049.92</v>
          </cell>
        </row>
        <row r="280">
          <cell r="L280">
            <v>0</v>
          </cell>
          <cell r="M280">
            <v>0</v>
          </cell>
          <cell r="N280">
            <v>0</v>
          </cell>
          <cell r="O280">
            <v>0</v>
          </cell>
          <cell r="P280">
            <v>0</v>
          </cell>
          <cell r="Q280">
            <v>0</v>
          </cell>
          <cell r="R280">
            <v>0</v>
          </cell>
          <cell r="S280">
            <v>0</v>
          </cell>
          <cell r="T280">
            <v>0</v>
          </cell>
        </row>
        <row r="281">
          <cell r="L281" t="str">
            <v>SEDUC</v>
          </cell>
          <cell r="M281" t="str">
            <v>SEDUC 11.05</v>
          </cell>
          <cell r="N281" t="str">
            <v>2.19.1</v>
          </cell>
          <cell r="O281" t="str">
            <v>TINTA AUTOMOTIVA 2 DEMÃOS EM METÁLICOS (Ref. SEINFRA 2469)</v>
          </cell>
          <cell r="P281" t="str">
            <v>M²</v>
          </cell>
          <cell r="Q281">
            <v>271.76</v>
          </cell>
          <cell r="R281">
            <v>36.36</v>
          </cell>
          <cell r="S281">
            <v>45.7</v>
          </cell>
          <cell r="T281">
            <v>12419.43</v>
          </cell>
        </row>
        <row r="282">
          <cell r="L282" t="str">
            <v>SINAPI</v>
          </cell>
          <cell r="M282">
            <v>88411</v>
          </cell>
          <cell r="N282" t="str">
            <v>2.19.2</v>
          </cell>
          <cell r="O282" t="str">
            <v>APLICAÇÃO MANUAL DE FUNDO SELADOR ACRÍLICO EM PANOS COM PRESENÇA DE VÃOS DE EDIFÍCIOS DE MÚLTIPLOS PAVIMENTOS. AF_06/2014</v>
          </cell>
          <cell r="P282" t="str">
            <v>M2</v>
          </cell>
          <cell r="Q282">
            <v>2662.19</v>
          </cell>
          <cell r="R282">
            <v>1.83</v>
          </cell>
          <cell r="S282">
            <v>2.2999999999999998</v>
          </cell>
          <cell r="T282">
            <v>6123.04</v>
          </cell>
        </row>
        <row r="283">
          <cell r="L283" t="str">
            <v>SINAPI</v>
          </cell>
          <cell r="M283">
            <v>88497</v>
          </cell>
          <cell r="N283" t="str">
            <v>2.19.3</v>
          </cell>
          <cell r="O283" t="str">
            <v>APLICAÇÃO E LIXAMENTO DE MASSA LÁTEX EM PAREDES, DUAS DEMÃOS. AF_06/2014</v>
          </cell>
          <cell r="P283" t="str">
            <v>M2</v>
          </cell>
          <cell r="Q283">
            <v>590.73</v>
          </cell>
          <cell r="R283">
            <v>9.73</v>
          </cell>
          <cell r="S283">
            <v>12.23</v>
          </cell>
          <cell r="T283">
            <v>7224.63</v>
          </cell>
        </row>
        <row r="284">
          <cell r="L284" t="str">
            <v>SINAPI</v>
          </cell>
          <cell r="M284">
            <v>88423</v>
          </cell>
          <cell r="N284" t="str">
            <v>2.19.4</v>
          </cell>
          <cell r="O284" t="str">
            <v>APLICAÇÃO MANUAL DE PINTURA COM TINTA TEXTURIZADA ACRÍLICA EM PAREDES EXTERNAS DE CASAS, UMA COR. AF_06/2014</v>
          </cell>
          <cell r="P284" t="str">
            <v>M2</v>
          </cell>
          <cell r="Q284">
            <v>551.01</v>
          </cell>
          <cell r="R284">
            <v>13.84</v>
          </cell>
          <cell r="S284">
            <v>17.399999999999999</v>
          </cell>
          <cell r="T284">
            <v>9587.57</v>
          </cell>
        </row>
        <row r="285">
          <cell r="L285" t="str">
            <v>SINAPI</v>
          </cell>
          <cell r="M285">
            <v>88431</v>
          </cell>
          <cell r="N285" t="str">
            <v>2.19.5</v>
          </cell>
          <cell r="O285" t="str">
            <v>APLICAÇÃO MANUAL DE PINTURA COM TINTA TEXTURIZADA ACRÍLICA EM PAREDES EXTERNAS DE CASAS, DUAS CORES. AF_06/2014</v>
          </cell>
          <cell r="P285" t="str">
            <v>M2</v>
          </cell>
          <cell r="Q285">
            <v>1505.46</v>
          </cell>
          <cell r="R285">
            <v>16.54</v>
          </cell>
          <cell r="S285">
            <v>20.79</v>
          </cell>
          <cell r="T285">
            <v>31298.51</v>
          </cell>
        </row>
        <row r="286">
          <cell r="L286" t="str">
            <v>SINAPI</v>
          </cell>
          <cell r="M286">
            <v>88489</v>
          </cell>
          <cell r="N286" t="str">
            <v>2.19.6</v>
          </cell>
          <cell r="O286" t="str">
            <v>APLICAÇÃO MANUAL DE PINTURA COM TINTA LÁTEX ACRÍLICA EM PAREDES, DUAS DEMÃOS. AF_06/2014</v>
          </cell>
          <cell r="P286" t="str">
            <v>M2</v>
          </cell>
          <cell r="Q286">
            <v>590.73</v>
          </cell>
          <cell r="R286">
            <v>9.84</v>
          </cell>
          <cell r="S286">
            <v>12.37</v>
          </cell>
          <cell r="T286">
            <v>7307.33</v>
          </cell>
        </row>
        <row r="287">
          <cell r="L287" t="str">
            <v>SINAPI</v>
          </cell>
          <cell r="M287">
            <v>88494</v>
          </cell>
          <cell r="N287" t="str">
            <v>2.19.7</v>
          </cell>
          <cell r="O287" t="str">
            <v>APLICAÇÃO E LIXAMENTO DE MASSA LÁTEX EM TETO, UMA DEMÃO. AF_06/2014</v>
          </cell>
          <cell r="P287" t="str">
            <v>M2</v>
          </cell>
          <cell r="Q287">
            <v>1814.11</v>
          </cell>
          <cell r="R287">
            <v>13.24</v>
          </cell>
          <cell r="S287">
            <v>16.64</v>
          </cell>
          <cell r="T287">
            <v>30186.79</v>
          </cell>
        </row>
        <row r="288">
          <cell r="L288" t="str">
            <v>SINAPI</v>
          </cell>
          <cell r="M288">
            <v>88486</v>
          </cell>
          <cell r="N288" t="str">
            <v>2.19.8</v>
          </cell>
          <cell r="O288" t="str">
            <v>APLICAÇÃO MANUAL DE PINTURA COM TINTA LÁTEX PVA EM TETO, DUAS DEMÃOS. AF_06/2014</v>
          </cell>
          <cell r="P288" t="str">
            <v>M2</v>
          </cell>
          <cell r="Q288">
            <v>1814.11</v>
          </cell>
          <cell r="R288">
            <v>8.69</v>
          </cell>
          <cell r="S288">
            <v>10.92</v>
          </cell>
          <cell r="T288">
            <v>19810.080000000002</v>
          </cell>
        </row>
        <row r="289">
          <cell r="L289" t="str">
            <v>SEDUC</v>
          </cell>
          <cell r="M289" t="str">
            <v>SEDUC 11.06</v>
          </cell>
          <cell r="N289" t="str">
            <v>2.19.9</v>
          </cell>
          <cell r="O289" t="str">
            <v>PINTURA ESMALTE FOSCO, DUAS DEMAOS, SOBRE SUPERFICIE METALICA, INCLUSO UMA DEMAO DE FUNDO ANTICORROSIVO. UTILIZACAO DE REVOLVER ( AR-COMPRIMIDO). (Ref. SINAPI 2019: 74145/1)</v>
          </cell>
          <cell r="P289" t="str">
            <v>M²</v>
          </cell>
          <cell r="Q289">
            <v>327.10000000000002</v>
          </cell>
          <cell r="R289">
            <v>15.64</v>
          </cell>
          <cell r="S289">
            <v>19.66</v>
          </cell>
          <cell r="T289">
            <v>6430.79</v>
          </cell>
        </row>
        <row r="290">
          <cell r="L290" t="str">
            <v>SINAPI</v>
          </cell>
          <cell r="M290" t="str">
            <v>74065/3</v>
          </cell>
          <cell r="N290" t="str">
            <v>2.19.10</v>
          </cell>
          <cell r="O290" t="str">
            <v>PINTURA ESMALTE BRILHANTE PARA MADEIRA, DUAS DEMAOS, SOBRE FUNDO NIVELADOR BRANCO</v>
          </cell>
          <cell r="P290" t="str">
            <v>M2</v>
          </cell>
          <cell r="Q290">
            <v>27.55</v>
          </cell>
          <cell r="R290">
            <v>19.11</v>
          </cell>
          <cell r="S290">
            <v>24.02</v>
          </cell>
          <cell r="T290">
            <v>661.75</v>
          </cell>
        </row>
        <row r="291">
          <cell r="L291">
            <v>0</v>
          </cell>
          <cell r="M291">
            <v>0</v>
          </cell>
          <cell r="N291">
            <v>0</v>
          </cell>
          <cell r="O291">
            <v>0</v>
          </cell>
          <cell r="P291">
            <v>0</v>
          </cell>
          <cell r="Q291">
            <v>0</v>
          </cell>
          <cell r="R291">
            <v>0</v>
          </cell>
          <cell r="S291">
            <v>0</v>
          </cell>
          <cell r="T291">
            <v>0</v>
          </cell>
        </row>
        <row r="292">
          <cell r="L292">
            <v>0</v>
          </cell>
          <cell r="M292">
            <v>0</v>
          </cell>
          <cell r="N292" t="str">
            <v>2.20</v>
          </cell>
          <cell r="O292" t="str">
            <v>BANCADAS E DIVISÓRIAS</v>
          </cell>
          <cell r="P292">
            <v>0</v>
          </cell>
          <cell r="Q292">
            <v>0</v>
          </cell>
          <cell r="R292">
            <v>0</v>
          </cell>
          <cell r="S292" t="str">
            <v>*</v>
          </cell>
          <cell r="T292">
            <v>29908.06</v>
          </cell>
        </row>
        <row r="293">
          <cell r="L293">
            <v>0</v>
          </cell>
          <cell r="M293">
            <v>0</v>
          </cell>
          <cell r="N293">
            <v>0</v>
          </cell>
          <cell r="O293">
            <v>0</v>
          </cell>
          <cell r="P293">
            <v>0</v>
          </cell>
          <cell r="Q293">
            <v>0</v>
          </cell>
          <cell r="R293">
            <v>0</v>
          </cell>
          <cell r="S293">
            <v>0</v>
          </cell>
          <cell r="T293">
            <v>0</v>
          </cell>
        </row>
        <row r="294">
          <cell r="L294" t="str">
            <v>SEDUC</v>
          </cell>
          <cell r="M294" t="str">
            <v>SEDUC 19.01</v>
          </cell>
          <cell r="N294" t="str">
            <v>2.20.1</v>
          </cell>
          <cell r="O294" t="str">
            <v>BANCADA DE GRANITO CINZA, E = 2 CM (Ref. SEINFRA C4068)</v>
          </cell>
          <cell r="P294" t="str">
            <v>M²</v>
          </cell>
          <cell r="Q294">
            <v>81.010000000000005</v>
          </cell>
          <cell r="R294">
            <v>236.06</v>
          </cell>
          <cell r="S294">
            <v>296.7</v>
          </cell>
          <cell r="T294">
            <v>24035.67</v>
          </cell>
        </row>
        <row r="295">
          <cell r="L295" t="str">
            <v>SINAPI</v>
          </cell>
          <cell r="M295">
            <v>98689</v>
          </cell>
          <cell r="N295" t="str">
            <v>2.20.2</v>
          </cell>
          <cell r="O295" t="str">
            <v>SOLEIRA EM GRANITO, LARGURA 15 CM, ESPESSURA 2,0 CM. AF_06/2018</v>
          </cell>
          <cell r="P295" t="str">
            <v>M</v>
          </cell>
          <cell r="Q295">
            <v>12.5</v>
          </cell>
          <cell r="R295">
            <v>74.86</v>
          </cell>
          <cell r="S295">
            <v>94.09</v>
          </cell>
          <cell r="T295">
            <v>1176.1300000000001</v>
          </cell>
        </row>
        <row r="296">
          <cell r="L296" t="str">
            <v>SINAPI</v>
          </cell>
          <cell r="M296">
            <v>100861</v>
          </cell>
          <cell r="N296" t="str">
            <v>2.20.3</v>
          </cell>
          <cell r="O296" t="str">
            <v>SUPORTE MÃO FRANCESA EM AÇO, ABAS IGUAIS 30 CM, CAPACIDADE MINIMA 60 KG, BRANCO - FORNECIMENTO E INSTALAÇÃO. AF_01/2020</v>
          </cell>
          <cell r="P296" t="str">
            <v>UN</v>
          </cell>
          <cell r="Q296">
            <v>174</v>
          </cell>
          <cell r="R296">
            <v>21.47</v>
          </cell>
          <cell r="S296">
            <v>26.99</v>
          </cell>
          <cell r="T296">
            <v>4696.26</v>
          </cell>
        </row>
        <row r="297">
          <cell r="L297">
            <v>0</v>
          </cell>
          <cell r="M297">
            <v>0</v>
          </cell>
          <cell r="N297">
            <v>0</v>
          </cell>
          <cell r="O297">
            <v>0</v>
          </cell>
          <cell r="P297">
            <v>0</v>
          </cell>
          <cell r="Q297">
            <v>0</v>
          </cell>
          <cell r="R297">
            <v>0</v>
          </cell>
          <cell r="S297">
            <v>0</v>
          </cell>
          <cell r="T297">
            <v>0</v>
          </cell>
        </row>
        <row r="298">
          <cell r="L298">
            <v>0</v>
          </cell>
          <cell r="M298">
            <v>0</v>
          </cell>
          <cell r="N298" t="str">
            <v>2.21</v>
          </cell>
          <cell r="O298" t="str">
            <v>SEVIRÇOS DIVERSOS</v>
          </cell>
          <cell r="P298">
            <v>0</v>
          </cell>
          <cell r="Q298">
            <v>0</v>
          </cell>
          <cell r="R298">
            <v>0</v>
          </cell>
          <cell r="S298" t="str">
            <v>*</v>
          </cell>
          <cell r="T298">
            <v>18897.39</v>
          </cell>
        </row>
        <row r="299">
          <cell r="L299">
            <v>0</v>
          </cell>
          <cell r="M299">
            <v>0</v>
          </cell>
          <cell r="N299">
            <v>0</v>
          </cell>
          <cell r="O299">
            <v>0</v>
          </cell>
          <cell r="P299">
            <v>0</v>
          </cell>
          <cell r="Q299">
            <v>0</v>
          </cell>
          <cell r="R299">
            <v>0</v>
          </cell>
          <cell r="S299">
            <v>0</v>
          </cell>
          <cell r="T299">
            <v>0</v>
          </cell>
        </row>
        <row r="300">
          <cell r="L300" t="str">
            <v>SINAPI</v>
          </cell>
          <cell r="M300" t="str">
            <v>74125/2</v>
          </cell>
          <cell r="N300" t="str">
            <v>2.21.1</v>
          </cell>
          <cell r="O300" t="str">
            <v>ESPELHO CRISTAL ESPESSURA 4MM, COM MOLDURA EM ALUMINIO E COMPENSADO 6MM PLASTIFICADO COLADO</v>
          </cell>
          <cell r="P300" t="str">
            <v>M2</v>
          </cell>
          <cell r="Q300">
            <v>6</v>
          </cell>
          <cell r="R300">
            <v>436.24</v>
          </cell>
          <cell r="S300">
            <v>548.30999999999995</v>
          </cell>
          <cell r="T300">
            <v>3289.86</v>
          </cell>
        </row>
        <row r="301">
          <cell r="L301" t="str">
            <v>SINAPI</v>
          </cell>
          <cell r="M301">
            <v>99855</v>
          </cell>
          <cell r="N301" t="str">
            <v>2.21.2</v>
          </cell>
          <cell r="O301" t="str">
            <v>CORRIMÃO SIMPLES, DIÂMETRO EXTERNO = 1 1/2", EM AÇO GALVANIZADO. AF_04/2019_P</v>
          </cell>
          <cell r="P301" t="str">
            <v>M</v>
          </cell>
          <cell r="Q301">
            <v>20.8</v>
          </cell>
          <cell r="R301">
            <v>62.88</v>
          </cell>
          <cell r="S301">
            <v>79.03</v>
          </cell>
          <cell r="T301">
            <v>1643.82</v>
          </cell>
        </row>
        <row r="302">
          <cell r="L302" t="str">
            <v>SEDUC</v>
          </cell>
          <cell r="M302" t="str">
            <v>SEDUC 21.18</v>
          </cell>
          <cell r="N302" t="str">
            <v>2.21.3</v>
          </cell>
          <cell r="O302" t="str">
            <v>PLACA EM AÇO GALVANIZADO C/ APLICAÇÃO EM 1 FACE EM VINIL E FUNDO C/ PINTURA EM ESMALTE SINTÉTICO PRETO FOSCO (FORNECIMENTO E MONTAGEM) (Ref. SEINFRA: C4629 )</v>
          </cell>
          <cell r="P302" t="str">
            <v>M2</v>
          </cell>
          <cell r="Q302">
            <v>7.36</v>
          </cell>
          <cell r="R302">
            <v>392.97</v>
          </cell>
          <cell r="S302">
            <v>493.92</v>
          </cell>
          <cell r="T302">
            <v>3635.25</v>
          </cell>
        </row>
        <row r="303">
          <cell r="L303" t="str">
            <v>SINAPI</v>
          </cell>
          <cell r="M303">
            <v>100868</v>
          </cell>
          <cell r="N303" t="str">
            <v>2.21.4</v>
          </cell>
          <cell r="O303" t="str">
            <v>BARRA DE APOIO RETA, EM ACO INOX POLIDO, COMPRIMENTO 80 CM,  FIXADA NA PAREDE - FORNECIMENTO E INSTALAÇÃO. AF_01/2020</v>
          </cell>
          <cell r="P303" t="str">
            <v>UN</v>
          </cell>
          <cell r="Q303">
            <v>22</v>
          </cell>
          <cell r="R303">
            <v>242.58</v>
          </cell>
          <cell r="S303">
            <v>304.89999999999998</v>
          </cell>
          <cell r="T303">
            <v>6707.8</v>
          </cell>
        </row>
        <row r="304">
          <cell r="L304" t="str">
            <v>SINAPI</v>
          </cell>
          <cell r="M304">
            <v>100874</v>
          </cell>
          <cell r="N304" t="str">
            <v>2.21.5</v>
          </cell>
          <cell r="O304" t="str">
            <v>PUXADOR PARA PCD, FIXADO NA PORTA - FORNECIMENTO E INSTALAÇÃO. AF_01/2020</v>
          </cell>
          <cell r="P304" t="str">
            <v>UN</v>
          </cell>
          <cell r="Q304">
            <v>6</v>
          </cell>
          <cell r="R304">
            <v>218.66</v>
          </cell>
          <cell r="S304">
            <v>274.83</v>
          </cell>
          <cell r="T304">
            <v>1648.98</v>
          </cell>
        </row>
        <row r="305">
          <cell r="L305" t="str">
            <v>SINAPI</v>
          </cell>
          <cell r="M305">
            <v>100875</v>
          </cell>
          <cell r="N305" t="str">
            <v>2.21.6</v>
          </cell>
          <cell r="O305" t="str">
            <v>BANCO ARTICULADO, EM ACO INOX, PARA PCD, FIXADO NA PAREDE - FORNECIMENTO E INSTALAÇÃO. AF_01/2020</v>
          </cell>
          <cell r="P305" t="str">
            <v>UN</v>
          </cell>
          <cell r="Q305">
            <v>2</v>
          </cell>
          <cell r="R305">
            <v>784.34</v>
          </cell>
          <cell r="S305">
            <v>985.84</v>
          </cell>
          <cell r="T305">
            <v>1971.68</v>
          </cell>
        </row>
        <row r="306">
          <cell r="L306">
            <v>0</v>
          </cell>
          <cell r="M306">
            <v>0</v>
          </cell>
          <cell r="N306">
            <v>0</v>
          </cell>
          <cell r="O306">
            <v>0</v>
          </cell>
          <cell r="P306">
            <v>0</v>
          </cell>
          <cell r="Q306">
            <v>0</v>
          </cell>
          <cell r="R306">
            <v>0</v>
          </cell>
          <cell r="S306">
            <v>0</v>
          </cell>
          <cell r="T306">
            <v>0</v>
          </cell>
        </row>
        <row r="307">
          <cell r="L307">
            <v>0</v>
          </cell>
          <cell r="M307">
            <v>0</v>
          </cell>
          <cell r="N307" t="str">
            <v>2.22</v>
          </cell>
          <cell r="O307" t="str">
            <v>LIMPEZA DA OBRA</v>
          </cell>
          <cell r="P307">
            <v>0</v>
          </cell>
          <cell r="Q307">
            <v>0</v>
          </cell>
          <cell r="R307">
            <v>0</v>
          </cell>
          <cell r="S307" t="str">
            <v>*</v>
          </cell>
          <cell r="T307">
            <v>1825.2</v>
          </cell>
        </row>
        <row r="308">
          <cell r="L308">
            <v>0</v>
          </cell>
          <cell r="M308">
            <v>0</v>
          </cell>
          <cell r="N308">
            <v>0</v>
          </cell>
          <cell r="O308">
            <v>0</v>
          </cell>
          <cell r="P308">
            <v>0</v>
          </cell>
          <cell r="Q308">
            <v>0</v>
          </cell>
          <cell r="R308">
            <v>0</v>
          </cell>
          <cell r="S308">
            <v>0</v>
          </cell>
          <cell r="T308">
            <v>0</v>
          </cell>
        </row>
        <row r="309">
          <cell r="L309" t="str">
            <v>SINAPI</v>
          </cell>
          <cell r="M309">
            <v>72897</v>
          </cell>
          <cell r="N309" t="str">
            <v>2.22.1</v>
          </cell>
          <cell r="O309" t="str">
            <v>CARGA MANUAL DE ENTULHO EM CAMINHAO BASCULANTE 6 M3</v>
          </cell>
          <cell r="P309" t="str">
            <v>M3</v>
          </cell>
          <cell r="Q309">
            <v>37.28</v>
          </cell>
          <cell r="R309">
            <v>17.579999999999998</v>
          </cell>
          <cell r="S309">
            <v>22.1</v>
          </cell>
          <cell r="T309">
            <v>823.89</v>
          </cell>
        </row>
        <row r="310">
          <cell r="L310" t="str">
            <v>SINAPI</v>
          </cell>
          <cell r="M310">
            <v>72900</v>
          </cell>
          <cell r="N310" t="str">
            <v>2.22.2</v>
          </cell>
          <cell r="O310" t="str">
            <v>TRANSPORTE DE ENTULHO COM CAMINHAO BASCULANTE 6 M3, RODOVIA PAVIMENTADA, DMT 0,5 A 1,0 KM</v>
          </cell>
          <cell r="P310" t="str">
            <v>M3</v>
          </cell>
          <cell r="Q310">
            <v>37.28</v>
          </cell>
          <cell r="R310">
            <v>4.3</v>
          </cell>
          <cell r="S310">
            <v>5.4</v>
          </cell>
          <cell r="T310">
            <v>201.31</v>
          </cell>
        </row>
        <row r="311">
          <cell r="L311" t="str">
            <v>SINAPI</v>
          </cell>
          <cell r="M311">
            <v>99802</v>
          </cell>
          <cell r="N311" t="str">
            <v>2.22.3</v>
          </cell>
          <cell r="O311" t="str">
            <v>LIMPEZA DE PISO CERÂMICO OU PORCELANATO COM VASSOURA A SECO. AF_04/2019</v>
          </cell>
          <cell r="P311" t="str">
            <v>M2</v>
          </cell>
          <cell r="Q311">
            <v>2000</v>
          </cell>
          <cell r="R311">
            <v>0.32</v>
          </cell>
          <cell r="S311">
            <v>0.4</v>
          </cell>
          <cell r="T311">
            <v>800</v>
          </cell>
        </row>
        <row r="312">
          <cell r="L312">
            <v>0</v>
          </cell>
          <cell r="M312">
            <v>0</v>
          </cell>
          <cell r="N312">
            <v>0</v>
          </cell>
          <cell r="O312">
            <v>0</v>
          </cell>
          <cell r="P312">
            <v>0</v>
          </cell>
          <cell r="Q312">
            <v>0</v>
          </cell>
          <cell r="R312">
            <v>0</v>
          </cell>
          <cell r="S312">
            <v>0</v>
          </cell>
          <cell r="T312">
            <v>0</v>
          </cell>
        </row>
        <row r="313">
          <cell r="L313">
            <v>0</v>
          </cell>
          <cell r="M313">
            <v>0</v>
          </cell>
          <cell r="N313">
            <v>0</v>
          </cell>
          <cell r="O313">
            <v>0</v>
          </cell>
          <cell r="P313">
            <v>0</v>
          </cell>
          <cell r="Q313">
            <v>0</v>
          </cell>
          <cell r="R313">
            <v>0</v>
          </cell>
          <cell r="S313" t="str">
            <v>SUBTOTAL:</v>
          </cell>
          <cell r="T313">
            <v>2731425.46</v>
          </cell>
        </row>
        <row r="314">
          <cell r="L314">
            <v>0</v>
          </cell>
          <cell r="M314">
            <v>0</v>
          </cell>
          <cell r="N314">
            <v>0</v>
          </cell>
          <cell r="O314">
            <v>0</v>
          </cell>
          <cell r="P314">
            <v>0</v>
          </cell>
          <cell r="Q314">
            <v>0</v>
          </cell>
          <cell r="R314">
            <v>0</v>
          </cell>
          <cell r="S314">
            <v>0</v>
          </cell>
          <cell r="T314">
            <v>0</v>
          </cell>
        </row>
        <row r="315">
          <cell r="L315" t="str">
            <v>#</v>
          </cell>
          <cell r="M315">
            <v>0</v>
          </cell>
          <cell r="N315">
            <v>0</v>
          </cell>
          <cell r="O315">
            <v>0</v>
          </cell>
          <cell r="P315">
            <v>0</v>
          </cell>
          <cell r="Q315">
            <v>0</v>
          </cell>
          <cell r="R315">
            <v>0</v>
          </cell>
          <cell r="S315" t="str">
            <v>TOTAL DA CONSTRUÇÃO DE ESCOLA PADRÃO SEDUC (08 SALAS):</v>
          </cell>
          <cell r="T315">
            <v>2731425.46</v>
          </cell>
        </row>
        <row r="316">
          <cell r="L316">
            <v>0</v>
          </cell>
          <cell r="M316">
            <v>0</v>
          </cell>
          <cell r="N316">
            <v>0</v>
          </cell>
          <cell r="O316">
            <v>0</v>
          </cell>
          <cell r="P316">
            <v>0</v>
          </cell>
          <cell r="Q316">
            <v>0</v>
          </cell>
          <cell r="R316">
            <v>0</v>
          </cell>
          <cell r="S316">
            <v>0</v>
          </cell>
          <cell r="T316">
            <v>0</v>
          </cell>
        </row>
        <row r="317">
          <cell r="L317">
            <v>0</v>
          </cell>
          <cell r="M317">
            <v>0</v>
          </cell>
          <cell r="N317">
            <v>3</v>
          </cell>
          <cell r="O317" t="str">
            <v xml:space="preserve">QUADRA PADRÃO SEDUC COM VESTIÁRIO </v>
          </cell>
          <cell r="P317">
            <v>0</v>
          </cell>
          <cell r="Q317">
            <v>0</v>
          </cell>
          <cell r="R317">
            <v>0</v>
          </cell>
          <cell r="S317">
            <v>0</v>
          </cell>
          <cell r="T317">
            <v>0</v>
          </cell>
        </row>
        <row r="318">
          <cell r="L318">
            <v>0</v>
          </cell>
          <cell r="M318">
            <v>0</v>
          </cell>
          <cell r="N318">
            <v>0</v>
          </cell>
          <cell r="O318">
            <v>0</v>
          </cell>
          <cell r="P318">
            <v>0</v>
          </cell>
          <cell r="Q318">
            <v>0</v>
          </cell>
          <cell r="R318">
            <v>0</v>
          </cell>
          <cell r="S318">
            <v>0</v>
          </cell>
          <cell r="T318">
            <v>0</v>
          </cell>
        </row>
        <row r="319">
          <cell r="L319">
            <v>0</v>
          </cell>
          <cell r="M319">
            <v>0</v>
          </cell>
          <cell r="N319">
            <v>3</v>
          </cell>
          <cell r="O319">
            <v>0</v>
          </cell>
          <cell r="P319">
            <v>0</v>
          </cell>
          <cell r="Q319">
            <v>0</v>
          </cell>
          <cell r="R319">
            <v>0</v>
          </cell>
          <cell r="S319">
            <v>0</v>
          </cell>
          <cell r="T319">
            <v>0</v>
          </cell>
        </row>
        <row r="320">
          <cell r="L320">
            <v>0</v>
          </cell>
          <cell r="M320">
            <v>0</v>
          </cell>
          <cell r="N320">
            <v>0</v>
          </cell>
          <cell r="O320">
            <v>0</v>
          </cell>
          <cell r="P320">
            <v>0</v>
          </cell>
          <cell r="Q320">
            <v>0</v>
          </cell>
          <cell r="R320">
            <v>0</v>
          </cell>
          <cell r="S320">
            <v>0</v>
          </cell>
          <cell r="T320">
            <v>0</v>
          </cell>
        </row>
        <row r="321">
          <cell r="L321">
            <v>0</v>
          </cell>
          <cell r="M321">
            <v>0</v>
          </cell>
          <cell r="N321" t="str">
            <v>3.1</v>
          </cell>
          <cell r="O321" t="str">
            <v>ADMINISTRAÇÃO DA OBRA</v>
          </cell>
          <cell r="P321">
            <v>0</v>
          </cell>
          <cell r="Q321">
            <v>0</v>
          </cell>
          <cell r="R321">
            <v>0</v>
          </cell>
          <cell r="S321" t="str">
            <v>*</v>
          </cell>
          <cell r="T321">
            <v>21906.959999999999</v>
          </cell>
        </row>
        <row r="322">
          <cell r="L322">
            <v>0</v>
          </cell>
          <cell r="M322">
            <v>0</v>
          </cell>
          <cell r="N322">
            <v>0</v>
          </cell>
          <cell r="O322">
            <v>0</v>
          </cell>
          <cell r="P322">
            <v>0</v>
          </cell>
          <cell r="Q322">
            <v>0</v>
          </cell>
          <cell r="R322">
            <v>0</v>
          </cell>
          <cell r="S322">
            <v>0</v>
          </cell>
          <cell r="T322">
            <v>0</v>
          </cell>
        </row>
        <row r="323">
          <cell r="L323" t="str">
            <v/>
          </cell>
          <cell r="M323" t="str">
            <v>SEDUC</v>
          </cell>
          <cell r="N323" t="str">
            <v>3.1.1</v>
          </cell>
          <cell r="O323" t="str">
            <v xml:space="preserve">ADMINISTRAÇÃO LOCAL - QUADRA PADRÃO SEDUC COM VESTIÁRIO </v>
          </cell>
          <cell r="P323" t="str">
            <v>MÊS</v>
          </cell>
          <cell r="Q323">
            <v>12</v>
          </cell>
          <cell r="R323">
            <v>1452.45</v>
          </cell>
          <cell r="S323">
            <v>1825.58</v>
          </cell>
          <cell r="T323">
            <v>21906.959999999999</v>
          </cell>
        </row>
        <row r="324">
          <cell r="L324">
            <v>0</v>
          </cell>
          <cell r="M324">
            <v>0</v>
          </cell>
          <cell r="N324">
            <v>0</v>
          </cell>
          <cell r="O324">
            <v>0</v>
          </cell>
          <cell r="P324">
            <v>0</v>
          </cell>
          <cell r="Q324">
            <v>0</v>
          </cell>
          <cell r="R324">
            <v>0</v>
          </cell>
          <cell r="S324">
            <v>0</v>
          </cell>
          <cell r="T324">
            <v>0</v>
          </cell>
        </row>
        <row r="325">
          <cell r="L325">
            <v>0</v>
          </cell>
          <cell r="M325">
            <v>0</v>
          </cell>
          <cell r="N325" t="str">
            <v>3.2</v>
          </cell>
          <cell r="O325" t="str">
            <v>SERVIÇOS PRELIMINARES</v>
          </cell>
          <cell r="P325">
            <v>0</v>
          </cell>
          <cell r="Q325">
            <v>0</v>
          </cell>
          <cell r="R325">
            <v>0</v>
          </cell>
          <cell r="S325" t="str">
            <v>*</v>
          </cell>
          <cell r="T325">
            <v>4657</v>
          </cell>
        </row>
        <row r="326">
          <cell r="L326">
            <v>0</v>
          </cell>
          <cell r="M326">
            <v>0</v>
          </cell>
          <cell r="N326">
            <v>0</v>
          </cell>
          <cell r="O326">
            <v>0</v>
          </cell>
          <cell r="P326">
            <v>0</v>
          </cell>
          <cell r="Q326">
            <v>0</v>
          </cell>
          <cell r="R326">
            <v>0</v>
          </cell>
          <cell r="S326">
            <v>0</v>
          </cell>
          <cell r="T326">
            <v>0</v>
          </cell>
        </row>
        <row r="327">
          <cell r="L327" t="str">
            <v>SINAPI</v>
          </cell>
          <cell r="M327">
            <v>99059</v>
          </cell>
          <cell r="N327" t="str">
            <v>3.2.1</v>
          </cell>
          <cell r="O327" t="str">
            <v>LOCACAO CONVENCIONAL DE OBRA, UTILIZANDO GABARITO DE TÁBUAS CORRIDAS PONTALETADAS A CADA 2,00M -  2 UTILIZAÇÕES. AF_10/2018</v>
          </cell>
          <cell r="P327" t="str">
            <v>M</v>
          </cell>
          <cell r="Q327">
            <v>118.68</v>
          </cell>
          <cell r="R327">
            <v>31.22</v>
          </cell>
          <cell r="S327">
            <v>39.24</v>
          </cell>
          <cell r="T327">
            <v>4657</v>
          </cell>
        </row>
        <row r="328">
          <cell r="L328">
            <v>0</v>
          </cell>
          <cell r="M328">
            <v>0</v>
          </cell>
          <cell r="N328">
            <v>0</v>
          </cell>
          <cell r="O328">
            <v>0</v>
          </cell>
          <cell r="P328">
            <v>0</v>
          </cell>
          <cell r="Q328">
            <v>0</v>
          </cell>
          <cell r="R328">
            <v>0</v>
          </cell>
          <cell r="S328">
            <v>0</v>
          </cell>
          <cell r="T328">
            <v>0</v>
          </cell>
        </row>
        <row r="329">
          <cell r="L329">
            <v>0</v>
          </cell>
          <cell r="M329">
            <v>0</v>
          </cell>
          <cell r="N329" t="str">
            <v>3.3</v>
          </cell>
          <cell r="O329" t="str">
            <v>MOVIMENTO DE TERRA</v>
          </cell>
          <cell r="P329">
            <v>0</v>
          </cell>
          <cell r="Q329">
            <v>0</v>
          </cell>
          <cell r="R329">
            <v>0</v>
          </cell>
          <cell r="S329" t="str">
            <v>*</v>
          </cell>
          <cell r="T329">
            <v>8853.11</v>
          </cell>
        </row>
        <row r="330">
          <cell r="L330">
            <v>0</v>
          </cell>
          <cell r="M330">
            <v>0</v>
          </cell>
          <cell r="N330">
            <v>0</v>
          </cell>
          <cell r="O330">
            <v>0</v>
          </cell>
          <cell r="P330">
            <v>0</v>
          </cell>
          <cell r="Q330">
            <v>0</v>
          </cell>
          <cell r="R330">
            <v>0</v>
          </cell>
          <cell r="S330">
            <v>0</v>
          </cell>
          <cell r="T330">
            <v>0</v>
          </cell>
        </row>
        <row r="331">
          <cell r="L331" t="str">
            <v>SINAPI</v>
          </cell>
          <cell r="M331">
            <v>93358</v>
          </cell>
          <cell r="N331" t="str">
            <v>3.3.1</v>
          </cell>
          <cell r="O331" t="str">
            <v>ESCAVAÇÃO MANUAL DE VALA COM PROFUNDIDADE MENOR OU IGUAL A 1,30 M. AF_03/2016</v>
          </cell>
          <cell r="P331" t="str">
            <v>M3</v>
          </cell>
          <cell r="Q331">
            <v>62.44</v>
          </cell>
          <cell r="R331">
            <v>52.02</v>
          </cell>
          <cell r="S331">
            <v>65.38</v>
          </cell>
          <cell r="T331">
            <v>4082.33</v>
          </cell>
        </row>
        <row r="332">
          <cell r="L332" t="str">
            <v>SEDUC</v>
          </cell>
          <cell r="M332" t="str">
            <v>SEDUC 3.01</v>
          </cell>
          <cell r="N332" t="str">
            <v>3.3.2</v>
          </cell>
          <cell r="O332" t="str">
            <v>ESCAVAÇÃO MANUAL DE CAMPO ABERTO EM TERRA ATÉ 2M (Ref. SEINFRA C1256)</v>
          </cell>
          <cell r="P332" t="str">
            <v>M³</v>
          </cell>
          <cell r="Q332">
            <v>33.409999999999997</v>
          </cell>
          <cell r="R332">
            <v>38.53</v>
          </cell>
          <cell r="S332">
            <v>48.43</v>
          </cell>
          <cell r="T332">
            <v>1618.05</v>
          </cell>
        </row>
        <row r="333">
          <cell r="L333" t="str">
            <v>SINAPI</v>
          </cell>
          <cell r="M333">
            <v>97083</v>
          </cell>
          <cell r="N333" t="str">
            <v>3.3.3</v>
          </cell>
          <cell r="O333" t="str">
            <v>COMPACTAÇÃO MECÂNICA DE SOLO PARA EXECUÇÃO DE RADIER, COM COMPACTADOR DE SOLOS A PERCUSSÃO. AF_09/2017</v>
          </cell>
          <cell r="P333" t="str">
            <v>M2</v>
          </cell>
          <cell r="Q333">
            <v>43.68</v>
          </cell>
          <cell r="R333">
            <v>2.06</v>
          </cell>
          <cell r="S333">
            <v>2.59</v>
          </cell>
          <cell r="T333">
            <v>113.13</v>
          </cell>
        </row>
        <row r="334">
          <cell r="L334" t="str">
            <v>SINAPI</v>
          </cell>
          <cell r="M334">
            <v>96995</v>
          </cell>
          <cell r="N334" t="str">
            <v>3.3.4</v>
          </cell>
          <cell r="O334" t="str">
            <v>REATERRO MANUAL APILOADO COM SOQUETE. AF_10/2017</v>
          </cell>
          <cell r="P334" t="str">
            <v>M3</v>
          </cell>
          <cell r="Q334">
            <v>76.680000000000007</v>
          </cell>
          <cell r="R334">
            <v>31.54</v>
          </cell>
          <cell r="S334">
            <v>39.64</v>
          </cell>
          <cell r="T334">
            <v>3039.6</v>
          </cell>
        </row>
        <row r="335">
          <cell r="L335">
            <v>0</v>
          </cell>
          <cell r="M335">
            <v>0</v>
          </cell>
          <cell r="N335">
            <v>0</v>
          </cell>
          <cell r="O335">
            <v>0</v>
          </cell>
          <cell r="P335">
            <v>0</v>
          </cell>
          <cell r="Q335">
            <v>0</v>
          </cell>
          <cell r="R335">
            <v>0</v>
          </cell>
          <cell r="S335">
            <v>0</v>
          </cell>
          <cell r="T335">
            <v>0</v>
          </cell>
        </row>
        <row r="336">
          <cell r="L336">
            <v>0</v>
          </cell>
          <cell r="M336">
            <v>0</v>
          </cell>
          <cell r="N336" t="str">
            <v>3.4</v>
          </cell>
          <cell r="O336" t="str">
            <v>INFRAESTRUTURA</v>
          </cell>
          <cell r="P336">
            <v>0</v>
          </cell>
          <cell r="Q336">
            <v>0</v>
          </cell>
          <cell r="R336">
            <v>0</v>
          </cell>
          <cell r="S336" t="str">
            <v>*</v>
          </cell>
          <cell r="T336">
            <v>59580.7</v>
          </cell>
        </row>
        <row r="337">
          <cell r="L337">
            <v>0</v>
          </cell>
          <cell r="M337">
            <v>0</v>
          </cell>
          <cell r="N337">
            <v>0</v>
          </cell>
          <cell r="O337">
            <v>0</v>
          </cell>
          <cell r="P337">
            <v>0</v>
          </cell>
          <cell r="Q337">
            <v>0</v>
          </cell>
          <cell r="R337">
            <v>0</v>
          </cell>
          <cell r="S337">
            <v>0</v>
          </cell>
          <cell r="T337">
            <v>0</v>
          </cell>
        </row>
        <row r="338">
          <cell r="L338" t="str">
            <v>SINAPI</v>
          </cell>
          <cell r="M338">
            <v>95241</v>
          </cell>
          <cell r="N338" t="str">
            <v>3.4.1</v>
          </cell>
          <cell r="O338" t="str">
            <v>LASTRO DE CONCRETO MAGRO, APLICADO EM PISOS OU RADIERS, ESPESSURA DE 5 CM. AF_07/2016</v>
          </cell>
          <cell r="P338" t="str">
            <v>M2</v>
          </cell>
          <cell r="Q338">
            <v>43.68</v>
          </cell>
          <cell r="R338">
            <v>18.34</v>
          </cell>
          <cell r="S338">
            <v>23.05</v>
          </cell>
          <cell r="T338">
            <v>1006.82</v>
          </cell>
        </row>
        <row r="339">
          <cell r="L339" t="str">
            <v>SINAPI</v>
          </cell>
          <cell r="M339">
            <v>73361</v>
          </cell>
          <cell r="N339" t="str">
            <v>3.4.2</v>
          </cell>
          <cell r="O339" t="str">
            <v>CONCRETO CICLOPICO FCK=10MPA 30% PEDRA DE MAO INCLUSIVE LANCAMENTO</v>
          </cell>
          <cell r="P339" t="str">
            <v>M3</v>
          </cell>
          <cell r="Q339">
            <v>33</v>
          </cell>
          <cell r="R339">
            <v>317.05</v>
          </cell>
          <cell r="S339">
            <v>398.5</v>
          </cell>
          <cell r="T339">
            <v>13150.5</v>
          </cell>
        </row>
        <row r="340">
          <cell r="L340" t="str">
            <v>SEDUC</v>
          </cell>
          <cell r="M340" t="str">
            <v>SEDUC 4.03</v>
          </cell>
          <cell r="N340" t="str">
            <v>3.4.3</v>
          </cell>
          <cell r="O340" t="str">
            <v>EMBASAMENTO C/PEDRA ARGAMASSADA UTILIZANDO ARG.CIM/AREIA 1:4 (Ref: SINAPI 01/2020: 95467)</v>
          </cell>
          <cell r="P340" t="str">
            <v>M³</v>
          </cell>
          <cell r="Q340">
            <v>61.34</v>
          </cell>
          <cell r="R340">
            <v>337.75</v>
          </cell>
          <cell r="S340">
            <v>424.52</v>
          </cell>
          <cell r="T340">
            <v>26040.06</v>
          </cell>
        </row>
        <row r="341">
          <cell r="L341" t="str">
            <v>SINAPI</v>
          </cell>
          <cell r="M341">
            <v>87509</v>
          </cell>
          <cell r="N341" t="str">
            <v>3.4.4</v>
          </cell>
          <cell r="O341" t="str">
            <v>ALVENARIA DE VEDAÇÃO DE BLOCOS CERÂMICOS FURADOS NA HORIZONTAL DE 14X9X19CM (ESPESSURA 14CM, BLOCO DEITADO) DE PAREDES COM ÁREA LÍQUIDA MAIOR OU IGUAL A 6M² SEM VÃOS E ARGAMASSA DE ASSENTAMENTO COM PREPARO EM BETONEIRA. AF_06/2014</v>
          </cell>
          <cell r="P341" t="str">
            <v>M2</v>
          </cell>
          <cell r="Q341">
            <v>111.19</v>
          </cell>
          <cell r="R341">
            <v>80.45</v>
          </cell>
          <cell r="S341">
            <v>101.12</v>
          </cell>
          <cell r="T341">
            <v>11243.53</v>
          </cell>
        </row>
        <row r="342">
          <cell r="L342" t="str">
            <v>SINAPI</v>
          </cell>
          <cell r="M342">
            <v>98557</v>
          </cell>
          <cell r="N342" t="str">
            <v>3.4.5</v>
          </cell>
          <cell r="O342" t="str">
            <v>IMPERMEABILIZAÇÃO DE SUPERFÍCIE COM EMULSÃO ASFÁLTICA, 2 DEMÃOS AF_06/2018</v>
          </cell>
          <cell r="P342" t="str">
            <v>M2</v>
          </cell>
          <cell r="Q342">
            <v>37.08</v>
          </cell>
          <cell r="R342">
            <v>22.79</v>
          </cell>
          <cell r="S342">
            <v>28.64</v>
          </cell>
          <cell r="T342">
            <v>1061.97</v>
          </cell>
        </row>
        <row r="343">
          <cell r="L343" t="str">
            <v>SINAPI</v>
          </cell>
          <cell r="M343">
            <v>94965</v>
          </cell>
          <cell r="N343" t="str">
            <v>3.4.6</v>
          </cell>
          <cell r="O343" t="str">
            <v>CONCRETO FCK = 25MPA, TRAÇO 1:2,3:2,7 (CIMENTO/ AREIA MÉDIA/ BRITA 1)  - PREPARO MECÂNICO COM BETONEIRA 400 L. AF_07/2016</v>
          </cell>
          <cell r="P343" t="str">
            <v>M3</v>
          </cell>
          <cell r="Q343">
            <v>2.95</v>
          </cell>
          <cell r="R343">
            <v>312.06</v>
          </cell>
          <cell r="S343">
            <v>392.23</v>
          </cell>
          <cell r="T343">
            <v>1157.08</v>
          </cell>
        </row>
        <row r="344">
          <cell r="L344" t="str">
            <v>SINAPI</v>
          </cell>
          <cell r="M344">
            <v>92873</v>
          </cell>
          <cell r="N344" t="str">
            <v>3.4.7</v>
          </cell>
          <cell r="O344" t="str">
            <v>LANÇAMENTO COM USO DE BALDES, ADENSAMENTO E ACABAMENTO DE CONCRETO EM ESTRUTURAS. AF_12/2015</v>
          </cell>
          <cell r="P344" t="str">
            <v>M3</v>
          </cell>
          <cell r="Q344">
            <v>2.95</v>
          </cell>
          <cell r="R344">
            <v>136.18</v>
          </cell>
          <cell r="S344">
            <v>171.16</v>
          </cell>
          <cell r="T344">
            <v>504.92</v>
          </cell>
        </row>
        <row r="345">
          <cell r="L345" t="str">
            <v>SINAPI</v>
          </cell>
          <cell r="M345">
            <v>96543</v>
          </cell>
          <cell r="N345" t="str">
            <v>3.4.8</v>
          </cell>
          <cell r="O345" t="str">
            <v>ARMAÇÃO DE BLOCO, VIGA BALDRAME E SAPATA UTILIZANDO AÇO CA-60 DE 5 MM - MONTAGEM. AF_06/2017</v>
          </cell>
          <cell r="P345" t="str">
            <v>KG</v>
          </cell>
          <cell r="Q345">
            <v>34</v>
          </cell>
          <cell r="R345">
            <v>10.98</v>
          </cell>
          <cell r="S345">
            <v>13.8</v>
          </cell>
          <cell r="T345">
            <v>469.2</v>
          </cell>
        </row>
        <row r="346">
          <cell r="L346" t="str">
            <v>SINAPI</v>
          </cell>
          <cell r="M346">
            <v>96544</v>
          </cell>
          <cell r="N346" t="str">
            <v>3.4.9</v>
          </cell>
          <cell r="O346" t="str">
            <v>ARMAÇÃO DE BLOCO, VIGA BALDRAME OU SAPATA UTILIZANDO AÇO CA-50 DE 6,3 MM - MONTAGEM. AF_06/2017</v>
          </cell>
          <cell r="P346" t="str">
            <v>KG</v>
          </cell>
          <cell r="Q346">
            <v>65</v>
          </cell>
          <cell r="R346">
            <v>9.8800000000000008</v>
          </cell>
          <cell r="S346">
            <v>12.42</v>
          </cell>
          <cell r="T346">
            <v>807.3</v>
          </cell>
        </row>
        <row r="347">
          <cell r="L347" t="str">
            <v>SINAPI</v>
          </cell>
          <cell r="M347">
            <v>96535</v>
          </cell>
          <cell r="N347" t="str">
            <v>3.4.10</v>
          </cell>
          <cell r="O347" t="str">
            <v>FABRICAÇÃO, MONTAGEM E DESMONTAGEM DE FÔRMA PARA SAPATA, EM MADEIRA SERRADA, E=25 MM, 4 UTILIZAÇÕES. AF_06/2017</v>
          </cell>
          <cell r="P347" t="str">
            <v>M2</v>
          </cell>
          <cell r="Q347">
            <v>38.94</v>
          </cell>
          <cell r="R347">
            <v>84.57</v>
          </cell>
          <cell r="S347">
            <v>106.3</v>
          </cell>
          <cell r="T347">
            <v>4139.32</v>
          </cell>
        </row>
        <row r="348">
          <cell r="L348">
            <v>0</v>
          </cell>
          <cell r="M348">
            <v>0</v>
          </cell>
          <cell r="N348">
            <v>0</v>
          </cell>
          <cell r="O348">
            <v>0</v>
          </cell>
          <cell r="P348">
            <v>0</v>
          </cell>
          <cell r="Q348">
            <v>0</v>
          </cell>
          <cell r="R348">
            <v>0</v>
          </cell>
          <cell r="S348">
            <v>0</v>
          </cell>
          <cell r="T348">
            <v>0</v>
          </cell>
        </row>
        <row r="349">
          <cell r="L349">
            <v>0</v>
          </cell>
          <cell r="M349">
            <v>0</v>
          </cell>
          <cell r="N349" t="str">
            <v>3.5</v>
          </cell>
          <cell r="O349" t="str">
            <v>SUPERESTRUTURA</v>
          </cell>
          <cell r="P349">
            <v>0</v>
          </cell>
          <cell r="Q349">
            <v>0</v>
          </cell>
          <cell r="R349">
            <v>0</v>
          </cell>
          <cell r="S349" t="str">
            <v>*</v>
          </cell>
          <cell r="T349">
            <v>83922.17</v>
          </cell>
        </row>
        <row r="350">
          <cell r="L350">
            <v>0</v>
          </cell>
          <cell r="M350">
            <v>0</v>
          </cell>
          <cell r="N350">
            <v>0</v>
          </cell>
          <cell r="O350">
            <v>0</v>
          </cell>
          <cell r="P350">
            <v>0</v>
          </cell>
          <cell r="Q350">
            <v>0</v>
          </cell>
          <cell r="R350">
            <v>0</v>
          </cell>
          <cell r="S350">
            <v>0</v>
          </cell>
          <cell r="T350">
            <v>0</v>
          </cell>
        </row>
        <row r="351">
          <cell r="L351" t="str">
            <v>SINAPI</v>
          </cell>
          <cell r="M351">
            <v>94965</v>
          </cell>
          <cell r="N351" t="str">
            <v>3.5.1</v>
          </cell>
          <cell r="O351" t="str">
            <v>CONCRETO FCK = 25MPA, TRAÇO 1:2,3:2,7 (CIMENTO/ AREIA MÉDIA/ BRITA 1)  - PREPARO MECÂNICO COM BETONEIRA 400 L. AF_07/2016</v>
          </cell>
          <cell r="P351" t="str">
            <v>M3</v>
          </cell>
          <cell r="Q351">
            <v>5.34</v>
          </cell>
          <cell r="R351">
            <v>312.06</v>
          </cell>
          <cell r="S351">
            <v>392.23</v>
          </cell>
          <cell r="T351">
            <v>2094.5100000000002</v>
          </cell>
        </row>
        <row r="352">
          <cell r="L352" t="str">
            <v>SINAPI</v>
          </cell>
          <cell r="M352">
            <v>94963</v>
          </cell>
          <cell r="N352" t="str">
            <v>3.5.2</v>
          </cell>
          <cell r="O352" t="str">
            <v>CONCRETO FCK = 15MPA, TRAÇO 1:3,4:3,5 (CIMENTO/ AREIA MÉDIA/ BRITA 1)  - PREPARO MECÂNICO COM BETONEIRA 400 L. AF_07/2016</v>
          </cell>
          <cell r="P352" t="str">
            <v>M3</v>
          </cell>
          <cell r="Q352">
            <v>4</v>
          </cell>
          <cell r="R352">
            <v>262.73</v>
          </cell>
          <cell r="S352">
            <v>330.23</v>
          </cell>
          <cell r="T352">
            <v>1320.92</v>
          </cell>
        </row>
        <row r="353">
          <cell r="L353" t="str">
            <v>SINAPI</v>
          </cell>
          <cell r="M353">
            <v>92873</v>
          </cell>
          <cell r="N353" t="str">
            <v>3.5.3</v>
          </cell>
          <cell r="O353" t="str">
            <v>LANÇAMENTO COM USO DE BALDES, ADENSAMENTO E ACABAMENTO DE CONCRETO EM ESTRUTURAS. AF_12/2015</v>
          </cell>
          <cell r="P353" t="str">
            <v>M3</v>
          </cell>
          <cell r="Q353">
            <v>9.34</v>
          </cell>
          <cell r="R353">
            <v>136.18</v>
          </cell>
          <cell r="S353">
            <v>171.16</v>
          </cell>
          <cell r="T353">
            <v>1598.63</v>
          </cell>
        </row>
        <row r="354">
          <cell r="L354" t="str">
            <v>SINAPI</v>
          </cell>
          <cell r="M354">
            <v>92785</v>
          </cell>
          <cell r="N354" t="str">
            <v>3.5.4</v>
          </cell>
          <cell r="O354" t="str">
            <v>ARMAÇÃO DE LAJE DE UMA ESTRUTURA CONVENCIONAL DE CONCRETO ARMADO EM UMA EDIFICAÇÃO TÉRREA OU SOBRADO UTILIZANDO AÇO CA-50 DE 6,3 MM - MONTAGEM. AF_12/2015</v>
          </cell>
          <cell r="P354" t="str">
            <v>KG</v>
          </cell>
          <cell r="Q354">
            <v>32</v>
          </cell>
          <cell r="R354">
            <v>8.7200000000000006</v>
          </cell>
          <cell r="S354">
            <v>10.96</v>
          </cell>
          <cell r="T354">
            <v>350.72</v>
          </cell>
        </row>
        <row r="355">
          <cell r="L355" t="str">
            <v>SINAPI</v>
          </cell>
          <cell r="M355">
            <v>92777</v>
          </cell>
          <cell r="N355" t="str">
            <v>3.5.5</v>
          </cell>
          <cell r="O355" t="str">
            <v>ARMAÇÃO DE PILAR OU VIGA DE UMA ESTRUTURA CONVENCIONAL DE CONCRETO ARMADO EM UMA EDIFICAÇÃO TÉRREA OU SOBRADO UTILIZANDO AÇO CA-50 DE 8,0 MM - MONTAGEM. AF_12/2015</v>
          </cell>
          <cell r="P355" t="str">
            <v>KG</v>
          </cell>
          <cell r="Q355">
            <v>45.36</v>
          </cell>
          <cell r="R355">
            <v>8.9499999999999993</v>
          </cell>
          <cell r="S355">
            <v>11.25</v>
          </cell>
          <cell r="T355">
            <v>510.3</v>
          </cell>
        </row>
        <row r="356">
          <cell r="L356" t="str">
            <v>SINAPI</v>
          </cell>
          <cell r="M356">
            <v>92775</v>
          </cell>
          <cell r="N356" t="str">
            <v>3.5.6</v>
          </cell>
          <cell r="O356" t="str">
            <v>ARMAÇÃO DE PILAR OU VIGA DE UMA ESTRUTURA CONVENCIONAL DE CONCRETO ARMADO EM UMA EDIFICAÇÃO TÉRREA OU SOBRADO UTILIZANDO AÇO CA-60 DE 5,0 MM - MONTAGEM. AF_12/2015</v>
          </cell>
          <cell r="P356" t="str">
            <v>KG</v>
          </cell>
          <cell r="Q356">
            <v>122.2</v>
          </cell>
          <cell r="R356">
            <v>11.04</v>
          </cell>
          <cell r="S356">
            <v>13.88</v>
          </cell>
          <cell r="T356">
            <v>1696.14</v>
          </cell>
        </row>
        <row r="357">
          <cell r="L357" t="str">
            <v>SINAPI</v>
          </cell>
          <cell r="M357">
            <v>92777</v>
          </cell>
          <cell r="N357" t="str">
            <v>3.5.7</v>
          </cell>
          <cell r="O357" t="str">
            <v>ARMAÇÃO DE PILAR OU VIGA DE UMA ESTRUTURA CONVENCIONAL DE CONCRETO ARMADO EM UMA EDIFICAÇÃO TÉRREA OU SOBRADO UTILIZANDO AÇO CA-50 DE 8,0 MM - MONTAGEM. AF_12/2015</v>
          </cell>
          <cell r="P357" t="str">
            <v>KG</v>
          </cell>
          <cell r="Q357">
            <v>69</v>
          </cell>
          <cell r="R357">
            <v>8.9499999999999993</v>
          </cell>
          <cell r="S357">
            <v>11.25</v>
          </cell>
          <cell r="T357">
            <v>776.25</v>
          </cell>
        </row>
        <row r="358">
          <cell r="L358" t="str">
            <v>SINAPI</v>
          </cell>
          <cell r="M358">
            <v>92778</v>
          </cell>
          <cell r="N358" t="str">
            <v>3.5.8</v>
          </cell>
          <cell r="O358" t="str">
            <v>ARMAÇÃO DE PILAR OU VIGA DE UMA ESTRUTURA CONVENCIONAL DE CONCRETO ARMADO EM UMA EDIFICAÇÃO TÉRREA OU SOBRADO UTILIZANDO AÇO CA-50 DE 10,0 MM - MONTAGEM. AF_12/2015</v>
          </cell>
          <cell r="P358" t="str">
            <v>KG</v>
          </cell>
          <cell r="Q358">
            <v>198</v>
          </cell>
          <cell r="R358">
            <v>7.8</v>
          </cell>
          <cell r="S358">
            <v>9.8000000000000007</v>
          </cell>
          <cell r="T358">
            <v>1940.4</v>
          </cell>
        </row>
        <row r="359">
          <cell r="L359" t="str">
            <v>SINAPI</v>
          </cell>
          <cell r="M359">
            <v>92448</v>
          </cell>
          <cell r="N359" t="str">
            <v>3.5.9</v>
          </cell>
          <cell r="O359" t="str">
            <v>MONTAGEM E DESMONTAGEM DE FÔRMA DE VIGA, ESCORAMENTO COM PONTALETE DE MADEIRA, PÉ-DIREITO SIMPLES, EM MADEIRA SERRADA, 4 UTILIZAÇÕES. AF_12/2015</v>
          </cell>
          <cell r="P359" t="str">
            <v>M2</v>
          </cell>
          <cell r="Q359">
            <v>39.6</v>
          </cell>
          <cell r="R359">
            <v>72.69</v>
          </cell>
          <cell r="S359">
            <v>91.36</v>
          </cell>
          <cell r="T359">
            <v>3617.86</v>
          </cell>
        </row>
        <row r="360">
          <cell r="L360" t="str">
            <v>SINAPI</v>
          </cell>
          <cell r="M360">
            <v>92514</v>
          </cell>
          <cell r="N360" t="str">
            <v>3.5.10</v>
          </cell>
          <cell r="O360" t="str">
            <v>MONTAGEM E DESMONTAGEM DE FÔRMA DE LAJE MACIÇA COM ÁREA MÉDIA MAIOR QUE 20 M², PÉ-DIREITO SIMPLES, EM CHAPA DE MADEIRA COMPENSADA RESINADA, 4 UTILIZAÇÕES. AF_12/2015</v>
          </cell>
          <cell r="P360" t="str">
            <v>M2</v>
          </cell>
          <cell r="Q360">
            <v>3.87</v>
          </cell>
          <cell r="R360">
            <v>24.1</v>
          </cell>
          <cell r="S360">
            <v>30.29</v>
          </cell>
          <cell r="T360">
            <v>117.22</v>
          </cell>
        </row>
        <row r="361">
          <cell r="L361" t="str">
            <v>SINAPI</v>
          </cell>
          <cell r="M361">
            <v>92419</v>
          </cell>
          <cell r="N361" t="str">
            <v>3.5.11</v>
          </cell>
          <cell r="O361" t="str">
            <v>MONTAGEM E DESMONTAGEM DE FÔRMA DE PILARES RETANGULARES E ESTRUTURAS SIMILARES COM ÁREA MÉDIA DAS SEÇÕES MAIOR QUE 0,25 M², PÉ-DIREITO SIMPLES, EM CHAPA DE MADEIRA COMPENSADA RESINADA, 4 UTILIZAÇÕES. AF_12/2015</v>
          </cell>
          <cell r="P361" t="str">
            <v>M2</v>
          </cell>
          <cell r="Q361">
            <v>97.79</v>
          </cell>
          <cell r="R361">
            <v>46.26</v>
          </cell>
          <cell r="S361">
            <v>58.14</v>
          </cell>
          <cell r="T361">
            <v>5685.51</v>
          </cell>
        </row>
        <row r="362">
          <cell r="L362" t="str">
            <v>SINAPI</v>
          </cell>
          <cell r="M362" t="str">
            <v>74202/1</v>
          </cell>
          <cell r="N362" t="str">
            <v>3.5.12</v>
          </cell>
          <cell r="O362" t="str">
            <v>LAJE PRE-MOLDADA P/FORRO, SOBRECARGA 100KG/M2, VAOS ATE 3,50M/E=8CM, C/LAJOTAS E CAP.C/CONC FCK=20MPA, 3CM, INTER-EIXO 38CM, C/ESCORAMENTO (REAPR.3X) E FERRAGEM NEGATIVA</v>
          </cell>
          <cell r="P362" t="str">
            <v>M2</v>
          </cell>
          <cell r="Q362">
            <v>50.62</v>
          </cell>
          <cell r="R362">
            <v>71.09</v>
          </cell>
          <cell r="S362">
            <v>89.35</v>
          </cell>
          <cell r="T362">
            <v>4522.8999999999996</v>
          </cell>
        </row>
        <row r="363">
          <cell r="L363" t="str">
            <v>SINAPI</v>
          </cell>
          <cell r="M363">
            <v>100766</v>
          </cell>
          <cell r="N363" t="str">
            <v>3.5.13</v>
          </cell>
          <cell r="O363" t="str">
            <v>PILAR METÁLICO PERFIL LAMINADO OU SOLDADO EM AÇO ESTRUTURAL, COM CONEXÕES SOLDADAS, INCLUSOS MÃO DE OBRA, TRANSPORTE E IÇAMENTO UTILIZANDO GUINDASTE - FORNECIMENTO E INSTALAÇÃO. AF_01/2020</v>
          </cell>
          <cell r="P363" t="str">
            <v>KG</v>
          </cell>
          <cell r="Q363">
            <v>5273.04</v>
          </cell>
          <cell r="R363">
            <v>9.01</v>
          </cell>
          <cell r="S363">
            <v>11.32</v>
          </cell>
          <cell r="T363">
            <v>59690.81</v>
          </cell>
        </row>
        <row r="364">
          <cell r="L364">
            <v>0</v>
          </cell>
          <cell r="M364">
            <v>0</v>
          </cell>
          <cell r="N364">
            <v>0</v>
          </cell>
          <cell r="O364">
            <v>0</v>
          </cell>
          <cell r="P364">
            <v>0</v>
          </cell>
          <cell r="Q364">
            <v>0</v>
          </cell>
          <cell r="R364">
            <v>0</v>
          </cell>
          <cell r="S364">
            <v>0</v>
          </cell>
          <cell r="T364">
            <v>0</v>
          </cell>
        </row>
        <row r="365">
          <cell r="L365">
            <v>0</v>
          </cell>
          <cell r="M365">
            <v>0</v>
          </cell>
          <cell r="N365" t="str">
            <v>3.6</v>
          </cell>
          <cell r="O365" t="str">
            <v>PAREDES E DIVISORIAS</v>
          </cell>
          <cell r="P365">
            <v>0</v>
          </cell>
          <cell r="Q365">
            <v>0</v>
          </cell>
          <cell r="R365">
            <v>0</v>
          </cell>
          <cell r="S365" t="str">
            <v>*</v>
          </cell>
          <cell r="T365">
            <v>27880.26</v>
          </cell>
        </row>
        <row r="366">
          <cell r="L366">
            <v>0</v>
          </cell>
          <cell r="M366">
            <v>0</v>
          </cell>
          <cell r="N366">
            <v>0</v>
          </cell>
          <cell r="O366">
            <v>0</v>
          </cell>
          <cell r="P366">
            <v>0</v>
          </cell>
          <cell r="Q366">
            <v>0</v>
          </cell>
          <cell r="R366">
            <v>0</v>
          </cell>
          <cell r="S366">
            <v>0</v>
          </cell>
          <cell r="T366">
            <v>0</v>
          </cell>
        </row>
        <row r="367">
          <cell r="L367" t="str">
            <v>SINAPI</v>
          </cell>
          <cell r="M367">
            <v>93202</v>
          </cell>
          <cell r="N367" t="str">
            <v>3.6.1</v>
          </cell>
          <cell r="O367" t="str">
            <v>FIXAÇÃO (ENCUNHAMENTO) DE ALVENARIA DE VEDAÇÃO COM TIJOLO MACIÇO. AF_03/2016</v>
          </cell>
          <cell r="P367" t="str">
            <v>M</v>
          </cell>
          <cell r="Q367">
            <v>61.8</v>
          </cell>
          <cell r="R367">
            <v>15.33</v>
          </cell>
          <cell r="S367">
            <v>19.27</v>
          </cell>
          <cell r="T367">
            <v>1190.8900000000001</v>
          </cell>
        </row>
        <row r="368">
          <cell r="L368" t="str">
            <v>SEDUC</v>
          </cell>
          <cell r="M368" t="str">
            <v>SEDUC 6.02</v>
          </cell>
          <cell r="N368" t="str">
            <v>3.6.2</v>
          </cell>
          <cell r="O368" t="str">
            <v>ALVENARIA EM TIJOLO CERAMICO FURADO 9X14X19CM, E = 9 CM, ASSENTADO EM ARGAMASSA TRACO 1:4, PREPARO MECÂNICO, BETONEIRA 400 L , JUNTA 1 CM (REF. SINAPI 73935/5 JAN 2014)</v>
          </cell>
          <cell r="P368" t="str">
            <v>M²</v>
          </cell>
          <cell r="Q368">
            <v>243.32</v>
          </cell>
          <cell r="R368">
            <v>50.6</v>
          </cell>
          <cell r="S368">
            <v>63.6</v>
          </cell>
          <cell r="T368">
            <v>15475.15</v>
          </cell>
        </row>
        <row r="369">
          <cell r="L369" t="str">
            <v>SINAPI</v>
          </cell>
          <cell r="M369">
            <v>93186</v>
          </cell>
          <cell r="N369" t="str">
            <v>3.6.3</v>
          </cell>
          <cell r="O369" t="str">
            <v>VERGA MOLDADA IN LOCO EM CONCRETO PARA JANELAS COM ATÉ 1,5 M DE VÃO. AF_03/2016</v>
          </cell>
          <cell r="P369" t="str">
            <v>M</v>
          </cell>
          <cell r="Q369">
            <v>9.6999999999999993</v>
          </cell>
          <cell r="R369">
            <v>38.03</v>
          </cell>
          <cell r="S369">
            <v>47.8</v>
          </cell>
          <cell r="T369">
            <v>463.66</v>
          </cell>
        </row>
        <row r="370">
          <cell r="L370" t="str">
            <v>SINAPI</v>
          </cell>
          <cell r="M370">
            <v>93188</v>
          </cell>
          <cell r="N370" t="str">
            <v>3.6.4</v>
          </cell>
          <cell r="O370" t="str">
            <v>VERGA MOLDADA IN LOCO EM CONCRETO PARA PORTAS COM ATÉ 1,5 M DE VÃO. AF_03/2016</v>
          </cell>
          <cell r="P370" t="str">
            <v>M</v>
          </cell>
          <cell r="Q370">
            <v>6.4</v>
          </cell>
          <cell r="R370">
            <v>36.32</v>
          </cell>
          <cell r="S370">
            <v>45.65</v>
          </cell>
          <cell r="T370">
            <v>292.16000000000003</v>
          </cell>
        </row>
        <row r="371">
          <cell r="L371" t="str">
            <v>SINAPI</v>
          </cell>
          <cell r="M371">
            <v>93196</v>
          </cell>
          <cell r="N371" t="str">
            <v>3.6.5</v>
          </cell>
          <cell r="O371" t="str">
            <v>CONTRAVERGA MOLDADA IN LOCO EM CONCRETO PARA VÃOS DE ATÉ 1,5 M DE COMPRIMENTO. AF_03/2016</v>
          </cell>
          <cell r="P371" t="str">
            <v>M</v>
          </cell>
          <cell r="Q371">
            <v>9.6999999999999993</v>
          </cell>
          <cell r="R371">
            <v>36.58</v>
          </cell>
          <cell r="S371">
            <v>45.98</v>
          </cell>
          <cell r="T371">
            <v>446.01</v>
          </cell>
        </row>
        <row r="372">
          <cell r="L372" t="str">
            <v>SEDUC</v>
          </cell>
          <cell r="M372" t="str">
            <v>SEDUC 6.04</v>
          </cell>
          <cell r="N372" t="str">
            <v>3.6.6</v>
          </cell>
          <cell r="O372" t="str">
            <v>DIVISÓRIA DE GRANITO CINZA E= 3 CM (Ref. SEINFRA C4096)</v>
          </cell>
          <cell r="P372" t="str">
            <v>M²</v>
          </cell>
          <cell r="Q372">
            <v>18.72</v>
          </cell>
          <cell r="R372">
            <v>425.53</v>
          </cell>
          <cell r="S372">
            <v>534.85</v>
          </cell>
          <cell r="T372">
            <v>10012.39</v>
          </cell>
        </row>
        <row r="373">
          <cell r="L373">
            <v>0</v>
          </cell>
          <cell r="M373">
            <v>0</v>
          </cell>
          <cell r="N373">
            <v>0</v>
          </cell>
          <cell r="O373">
            <v>0</v>
          </cell>
          <cell r="P373">
            <v>0</v>
          </cell>
          <cell r="Q373">
            <v>0</v>
          </cell>
          <cell r="R373">
            <v>0</v>
          </cell>
          <cell r="S373">
            <v>0</v>
          </cell>
          <cell r="T373">
            <v>0</v>
          </cell>
        </row>
        <row r="374">
          <cell r="L374">
            <v>0</v>
          </cell>
          <cell r="M374">
            <v>0</v>
          </cell>
          <cell r="N374" t="str">
            <v>3.7</v>
          </cell>
          <cell r="O374" t="str">
            <v>COBERTURAS</v>
          </cell>
          <cell r="P374">
            <v>0</v>
          </cell>
          <cell r="Q374">
            <v>0</v>
          </cell>
          <cell r="R374">
            <v>0</v>
          </cell>
          <cell r="S374" t="str">
            <v>*</v>
          </cell>
          <cell r="T374">
            <v>139200.18</v>
          </cell>
        </row>
        <row r="375">
          <cell r="L375">
            <v>0</v>
          </cell>
          <cell r="M375">
            <v>0</v>
          </cell>
          <cell r="N375">
            <v>0</v>
          </cell>
          <cell r="O375">
            <v>0</v>
          </cell>
          <cell r="P375">
            <v>0</v>
          </cell>
          <cell r="Q375">
            <v>0</v>
          </cell>
          <cell r="R375">
            <v>0</v>
          </cell>
          <cell r="S375">
            <v>0</v>
          </cell>
          <cell r="T375">
            <v>0</v>
          </cell>
        </row>
        <row r="376">
          <cell r="L376" t="str">
            <v>SINAPI</v>
          </cell>
          <cell r="M376">
            <v>100775</v>
          </cell>
          <cell r="N376" t="str">
            <v>3.7.1</v>
          </cell>
          <cell r="O376" t="str">
            <v>ESTRUTURA TRELIÇADA DE COBERTURA, TIPO FINK, COM LIGAÇÕES SOLDADAS, INCLUSOS PERFIS METÁLICOS, CHAPAS METÁLICAS, MÃO DE OBRA E TRANSPORTE COM GUINDASTE - FORNECIMENTO E INSTALAÇÃO. AF_01/2020_P</v>
          </cell>
          <cell r="P376" t="str">
            <v>KG</v>
          </cell>
          <cell r="Q376">
            <v>5436.48</v>
          </cell>
          <cell r="R376">
            <v>8.49</v>
          </cell>
          <cell r="S376">
            <v>10.67</v>
          </cell>
          <cell r="T376">
            <v>58007.24</v>
          </cell>
        </row>
        <row r="377">
          <cell r="L377" t="str">
            <v>SINAPI</v>
          </cell>
          <cell r="M377">
            <v>92580</v>
          </cell>
          <cell r="N377" t="str">
            <v>3.7.2</v>
          </cell>
          <cell r="O377" t="str">
            <v>TRAMA DE AÇO COMPOSTA POR TERÇAS PARA TELHADOS DE ATÉ 2 ÁGUAS PARA TELHA ONDULADA DE FIBROCIMENTO, METÁLICA, PLÁSTICA OU TERMOACÚSTICA, INCLUSO TRANSPORTE VERTICAL. AF_07/2019</v>
          </cell>
          <cell r="P377" t="str">
            <v>M2</v>
          </cell>
          <cell r="Q377">
            <v>903.51</v>
          </cell>
          <cell r="R377">
            <v>29.89</v>
          </cell>
          <cell r="S377">
            <v>37.57</v>
          </cell>
          <cell r="T377">
            <v>33944.870000000003</v>
          </cell>
        </row>
        <row r="378">
          <cell r="L378" t="str">
            <v>SINAPI</v>
          </cell>
          <cell r="M378">
            <v>94213</v>
          </cell>
          <cell r="N378" t="str">
            <v>3.7.3</v>
          </cell>
          <cell r="O378" t="str">
            <v>TELHAMENTO COM TELHA DE AÇO/ALUMÍNIO E = 0,5 MM, COM ATÉ 2 ÁGUAS, INCLUSO IÇAMENTO. AF_07/2019</v>
          </cell>
          <cell r="P378" t="str">
            <v>M2</v>
          </cell>
          <cell r="Q378">
            <v>903.51</v>
          </cell>
          <cell r="R378">
            <v>38.090000000000003</v>
          </cell>
          <cell r="S378">
            <v>47.88</v>
          </cell>
          <cell r="T378">
            <v>43260.06</v>
          </cell>
        </row>
        <row r="379">
          <cell r="L379" t="str">
            <v>SINAPI</v>
          </cell>
          <cell r="M379">
            <v>100768</v>
          </cell>
          <cell r="N379" t="str">
            <v>3.7.4</v>
          </cell>
          <cell r="O379" t="str">
            <v>CONTRAVENTAMENTO COM CANTONEIRAS DE AÇO, ABAS IGUAIS, COM CONEXÕES SOLDADAS, INCLUSOS MÃO DE OBRA, TRANSPORTE E IÇAMENTO UTILIZANDO TALHA MANUAL, PARA EDIFÍCIOS DE ATÉ 2 PAVIMENTOS - FORNECIMENTO E INSTALAÇÃO. AF_01/2020</v>
          </cell>
          <cell r="P379" t="str">
            <v>KG</v>
          </cell>
          <cell r="Q379">
            <v>224.55</v>
          </cell>
          <cell r="R379">
            <v>14.13</v>
          </cell>
          <cell r="S379">
            <v>17.760000000000002</v>
          </cell>
          <cell r="T379">
            <v>3988.01</v>
          </cell>
        </row>
        <row r="380">
          <cell r="L380">
            <v>0</v>
          </cell>
          <cell r="M380">
            <v>0</v>
          </cell>
          <cell r="N380">
            <v>0</v>
          </cell>
          <cell r="O380">
            <v>0</v>
          </cell>
          <cell r="P380">
            <v>0</v>
          </cell>
          <cell r="Q380">
            <v>0</v>
          </cell>
          <cell r="R380">
            <v>0</v>
          </cell>
          <cell r="S380">
            <v>0</v>
          </cell>
          <cell r="T380">
            <v>0</v>
          </cell>
        </row>
        <row r="381">
          <cell r="L381">
            <v>0</v>
          </cell>
          <cell r="M381">
            <v>0</v>
          </cell>
          <cell r="N381" t="str">
            <v>3.8</v>
          </cell>
          <cell r="O381" t="str">
            <v>INSTALAÇÕES HIDRÁULICAS</v>
          </cell>
          <cell r="P381">
            <v>0</v>
          </cell>
          <cell r="Q381">
            <v>0</v>
          </cell>
          <cell r="R381">
            <v>0</v>
          </cell>
          <cell r="S381" t="str">
            <v>*</v>
          </cell>
          <cell r="T381">
            <v>6062.39</v>
          </cell>
        </row>
        <row r="382">
          <cell r="L382">
            <v>0</v>
          </cell>
          <cell r="M382">
            <v>0</v>
          </cell>
          <cell r="N382">
            <v>0</v>
          </cell>
          <cell r="O382">
            <v>0</v>
          </cell>
          <cell r="P382">
            <v>0</v>
          </cell>
          <cell r="Q382">
            <v>0</v>
          </cell>
          <cell r="R382">
            <v>0</v>
          </cell>
          <cell r="S382">
            <v>0</v>
          </cell>
          <cell r="T382">
            <v>0</v>
          </cell>
        </row>
        <row r="383">
          <cell r="L383" t="str">
            <v>SINAPI</v>
          </cell>
          <cell r="M383">
            <v>89446</v>
          </cell>
          <cell r="N383" t="str">
            <v>3.8.1</v>
          </cell>
          <cell r="O383" t="str">
            <v>TUBO, PVC, SOLDÁVEL, DN 25MM, INSTALADO EM PRUMADA DE ÁGUA - FORNECIMENTO E INSTALAÇÃO. AF_12/2014</v>
          </cell>
          <cell r="P383" t="str">
            <v>M</v>
          </cell>
          <cell r="Q383">
            <v>150.05000000000001</v>
          </cell>
          <cell r="R383">
            <v>3.04</v>
          </cell>
          <cell r="S383">
            <v>3.82</v>
          </cell>
          <cell r="T383">
            <v>573.19000000000005</v>
          </cell>
        </row>
        <row r="384">
          <cell r="L384" t="str">
            <v>SINAPI</v>
          </cell>
          <cell r="M384">
            <v>89403</v>
          </cell>
          <cell r="N384" t="str">
            <v>3.8.2</v>
          </cell>
          <cell r="O384" t="str">
            <v>TUBO, PVC, SOLDÁVEL, DN 32MM, INSTALADO EM RAMAL DE DISTRIBUIÇÃO DE ÁGUA - FORNECIMENTO E INSTALAÇÃO. AF_12/2014</v>
          </cell>
          <cell r="P384" t="str">
            <v>M</v>
          </cell>
          <cell r="Q384">
            <v>18.989999999999998</v>
          </cell>
          <cell r="R384">
            <v>9.7899999999999991</v>
          </cell>
          <cell r="S384">
            <v>12.31</v>
          </cell>
          <cell r="T384">
            <v>233.77</v>
          </cell>
        </row>
        <row r="385">
          <cell r="L385" t="str">
            <v>SINAPI</v>
          </cell>
          <cell r="M385">
            <v>89448</v>
          </cell>
          <cell r="N385" t="str">
            <v>3.8.3</v>
          </cell>
          <cell r="O385" t="str">
            <v>TUBO, PVC, SOLDÁVEL, DN 40MM, INSTALADO EM PRUMADA DE ÁGUA - FORNECIMENTO E INSTALAÇÃO. AF_12/2014</v>
          </cell>
          <cell r="P385" t="str">
            <v>M</v>
          </cell>
          <cell r="Q385">
            <v>11.05</v>
          </cell>
          <cell r="R385">
            <v>9.15</v>
          </cell>
          <cell r="S385">
            <v>11.5</v>
          </cell>
          <cell r="T385">
            <v>127.08</v>
          </cell>
        </row>
        <row r="386">
          <cell r="L386" t="str">
            <v>SINAPI</v>
          </cell>
          <cell r="M386">
            <v>89449</v>
          </cell>
          <cell r="N386" t="str">
            <v>3.8.4</v>
          </cell>
          <cell r="O386" t="str">
            <v>TUBO, PVC, SOLDÁVEL, DN 50MM, INSTALADO EM PRUMADA DE ÁGUA - FORNECIMENTO E INSTALAÇÃO. AF_12/2014</v>
          </cell>
          <cell r="P386" t="str">
            <v>M</v>
          </cell>
          <cell r="Q386">
            <v>51.22</v>
          </cell>
          <cell r="R386">
            <v>10.53</v>
          </cell>
          <cell r="S386">
            <v>13.24</v>
          </cell>
          <cell r="T386">
            <v>678.15</v>
          </cell>
        </row>
        <row r="387">
          <cell r="L387" t="str">
            <v>SINAPI</v>
          </cell>
          <cell r="M387">
            <v>89353</v>
          </cell>
          <cell r="N387" t="str">
            <v>3.8.5</v>
          </cell>
          <cell r="O387" t="str">
            <v>REGISTRO DE GAVETA BRUTO, LATÃO, ROSCÁVEL, 3/4", FORNECIDO E INSTALADO EM RAMAL DE ÁGUA. AF_12/2014</v>
          </cell>
          <cell r="P387" t="str">
            <v>UN</v>
          </cell>
          <cell r="Q387">
            <v>6</v>
          </cell>
          <cell r="R387">
            <v>30.19</v>
          </cell>
          <cell r="S387">
            <v>37.950000000000003</v>
          </cell>
          <cell r="T387">
            <v>227.7</v>
          </cell>
        </row>
        <row r="388">
          <cell r="L388" t="str">
            <v>SINAPI</v>
          </cell>
          <cell r="M388">
            <v>89489</v>
          </cell>
          <cell r="N388" t="str">
            <v>3.8.6</v>
          </cell>
          <cell r="O388" t="str">
            <v>CURVA 90 GRAUS, PVC, SOLDÁVEL, DN 25MM, INSTALADO EM PRUMADA DE ÁGUA - FORNECIMENTO E INSTALAÇÃO. AF_12/2014</v>
          </cell>
          <cell r="P388" t="str">
            <v>UN</v>
          </cell>
          <cell r="Q388">
            <v>10</v>
          </cell>
          <cell r="R388">
            <v>4.5199999999999996</v>
          </cell>
          <cell r="S388">
            <v>5.68</v>
          </cell>
          <cell r="T388">
            <v>56.8</v>
          </cell>
        </row>
        <row r="389">
          <cell r="L389" t="str">
            <v>SINAPI</v>
          </cell>
          <cell r="M389">
            <v>90373</v>
          </cell>
          <cell r="N389" t="str">
            <v>3.8.7</v>
          </cell>
          <cell r="O389" t="str">
            <v>JOELHO 90 GRAUS COM BUCHA DE LATÃO, PVC, SOLDÁVEL, DN 25MM, X 1/2 INSTALADO EM RAMAL OU SUB-RAMAL DE ÁGUA - FORNECIMENTO E INSTALAÇÃO. AF_12/2014</v>
          </cell>
          <cell r="P389" t="str">
            <v>UN</v>
          </cell>
          <cell r="Q389">
            <v>12</v>
          </cell>
          <cell r="R389">
            <v>9.2100000000000009</v>
          </cell>
          <cell r="S389">
            <v>11.58</v>
          </cell>
          <cell r="T389">
            <v>138.96</v>
          </cell>
        </row>
        <row r="390">
          <cell r="L390" t="str">
            <v>SINAPI</v>
          </cell>
          <cell r="M390">
            <v>99635</v>
          </cell>
          <cell r="N390" t="str">
            <v>3.8.8</v>
          </cell>
          <cell r="O390" t="str">
            <v>VÁLVULA DE DESCARGA METÁLICA, BASE 1 1/2 ", ACABAMENTO METALICO CROMADO - FORNECIMENTO E INSTALAÇÃO. AF_01/2019</v>
          </cell>
          <cell r="P390" t="str">
            <v>UN</v>
          </cell>
          <cell r="Q390">
            <v>6</v>
          </cell>
          <cell r="R390">
            <v>262.06</v>
          </cell>
          <cell r="S390">
            <v>329.38</v>
          </cell>
          <cell r="T390">
            <v>1976.28</v>
          </cell>
        </row>
        <row r="391">
          <cell r="L391" t="str">
            <v>SINAPI</v>
          </cell>
          <cell r="M391">
            <v>89620</v>
          </cell>
          <cell r="N391" t="str">
            <v>3.8.9</v>
          </cell>
          <cell r="O391" t="str">
            <v>TE, PVC, SOLDÁVEL, DN 32MM, INSTALADO EM PRUMADA DE ÁGUA - FORNECIMENTO E INSTALAÇÃO. AF_12/2014</v>
          </cell>
          <cell r="P391" t="str">
            <v>UN</v>
          </cell>
          <cell r="Q391">
            <v>8</v>
          </cell>
          <cell r="R391">
            <v>7.13</v>
          </cell>
          <cell r="S391">
            <v>8.9600000000000009</v>
          </cell>
          <cell r="T391">
            <v>71.680000000000007</v>
          </cell>
        </row>
        <row r="392">
          <cell r="L392" t="str">
            <v>SINAPI</v>
          </cell>
          <cell r="M392">
            <v>89627</v>
          </cell>
          <cell r="N392" t="str">
            <v>3.8.10</v>
          </cell>
          <cell r="O392" t="str">
            <v>TÊ DE REDUÇÃO, PVC, SOLDÁVEL, DN 50MM X 25MM, INSTALADO EM PRUMADA DE ÁGUA - FORNECIMENTO E INSTALAÇÃO. AF_12/2014</v>
          </cell>
          <cell r="P392" t="str">
            <v>UN</v>
          </cell>
          <cell r="Q392">
            <v>6</v>
          </cell>
          <cell r="R392">
            <v>13.02</v>
          </cell>
          <cell r="S392">
            <v>16.36</v>
          </cell>
          <cell r="T392">
            <v>98.16</v>
          </cell>
        </row>
        <row r="393">
          <cell r="L393" t="str">
            <v>SINAPI</v>
          </cell>
          <cell r="M393">
            <v>89617</v>
          </cell>
          <cell r="N393" t="str">
            <v>3.8.11</v>
          </cell>
          <cell r="O393" t="str">
            <v>TE, PVC, SOLDÁVEL, DN 25MM, INSTALADO EM PRUMADA DE ÁGUA - FORNECIMENTO E INSTALAÇÃO. AF_12/2014</v>
          </cell>
          <cell r="P393" t="str">
            <v>UN</v>
          </cell>
          <cell r="Q393">
            <v>10</v>
          </cell>
          <cell r="R393">
            <v>4.3</v>
          </cell>
          <cell r="S393">
            <v>5.4</v>
          </cell>
          <cell r="T393">
            <v>54</v>
          </cell>
        </row>
        <row r="394">
          <cell r="L394" t="str">
            <v>SEDUC</v>
          </cell>
          <cell r="M394" t="str">
            <v>SEDUC 14.05</v>
          </cell>
          <cell r="N394" t="str">
            <v>3.8.12</v>
          </cell>
          <cell r="O394" t="str">
            <v>CAIXA D´ÁGUA EM FIBRA DE VIDRO - INSTALADA, SEM ESTRUTURA DE SUPORTE CAP. 3.000 LITROS (Ref. ORSE 1430)</v>
          </cell>
          <cell r="P394" t="str">
            <v>UN</v>
          </cell>
          <cell r="Q394">
            <v>1</v>
          </cell>
          <cell r="R394">
            <v>1362.69</v>
          </cell>
          <cell r="S394">
            <v>1712.77</v>
          </cell>
          <cell r="T394">
            <v>1712.77</v>
          </cell>
        </row>
        <row r="395">
          <cell r="L395" t="str">
            <v>SINAPI</v>
          </cell>
          <cell r="M395">
            <v>89494</v>
          </cell>
          <cell r="N395" t="str">
            <v>3.8.13</v>
          </cell>
          <cell r="O395" t="str">
            <v>CURVA 90 GRAUS, PVC, SOLDÁVEL, DN 32MM, INSTALADO EM PRUMADA DE ÁGUA - FORNECIMENTO E INSTALAÇÃO. AF_12/2014</v>
          </cell>
          <cell r="P395" t="str">
            <v>UN</v>
          </cell>
          <cell r="Q395">
            <v>4</v>
          </cell>
          <cell r="R395">
            <v>7.71</v>
          </cell>
          <cell r="S395">
            <v>9.69</v>
          </cell>
          <cell r="T395">
            <v>38.76</v>
          </cell>
        </row>
        <row r="396">
          <cell r="L396" t="str">
            <v>SINAPI</v>
          </cell>
          <cell r="M396">
            <v>94490</v>
          </cell>
          <cell r="N396" t="str">
            <v>3.8.14</v>
          </cell>
          <cell r="O396" t="str">
            <v>REGISTRO DE ESFERA, PVC, SOLDÁVEL, DN  32 MM, INSTALADO EM RESERVAÇÃO DE ÁGUA DE EDIFICAÇÃO QUE POSSUA RESERVATÓRIO DE FIBRA/FIBROCIMENTO   FORNECIMENTO E INSTALAÇÃO. AF_06/2016</v>
          </cell>
          <cell r="P396" t="str">
            <v>UN</v>
          </cell>
          <cell r="Q396">
            <v>1</v>
          </cell>
          <cell r="R396">
            <v>39.11</v>
          </cell>
          <cell r="S396">
            <v>49.16</v>
          </cell>
          <cell r="T396">
            <v>49.16</v>
          </cell>
        </row>
        <row r="397">
          <cell r="L397" t="str">
            <v>SINAPI</v>
          </cell>
          <cell r="M397">
            <v>94709</v>
          </cell>
          <cell r="N397" t="str">
            <v>3.8.15</v>
          </cell>
          <cell r="O397" t="str">
            <v>ADAPTADOR COM FLANGES LIVRES, PVC, SOLDÁVEL, DN 32 MM X 1 , INSTALADO EM RESERVAÇÃO DE ÁGUA DE EDIFICAÇÃO QUE POSSUA RESERVATÓRIO DE FIBRA/FIBROCIMENTO   FORNECIMENTO E INSTALAÇÃO. AF_06/2016</v>
          </cell>
          <cell r="P397" t="str">
            <v>UN</v>
          </cell>
          <cell r="Q397">
            <v>1</v>
          </cell>
          <cell r="R397">
            <v>20.63</v>
          </cell>
          <cell r="S397">
            <v>25.93</v>
          </cell>
          <cell r="T397">
            <v>25.93</v>
          </cell>
        </row>
        <row r="398">
          <cell r="L398">
            <v>0</v>
          </cell>
          <cell r="M398">
            <v>0</v>
          </cell>
          <cell r="N398">
            <v>0</v>
          </cell>
          <cell r="O398">
            <v>0</v>
          </cell>
          <cell r="P398">
            <v>0</v>
          </cell>
          <cell r="Q398">
            <v>0</v>
          </cell>
          <cell r="R398">
            <v>0</v>
          </cell>
          <cell r="S398">
            <v>0</v>
          </cell>
          <cell r="T398">
            <v>0</v>
          </cell>
        </row>
        <row r="399">
          <cell r="L399">
            <v>0</v>
          </cell>
          <cell r="M399">
            <v>0</v>
          </cell>
          <cell r="N399" t="str">
            <v>3.9</v>
          </cell>
          <cell r="O399" t="str">
            <v>INSTALAÇÕES SANITÁRIAS</v>
          </cell>
          <cell r="P399">
            <v>0</v>
          </cell>
          <cell r="Q399">
            <v>0</v>
          </cell>
          <cell r="R399">
            <v>0</v>
          </cell>
          <cell r="S399" t="str">
            <v>*</v>
          </cell>
          <cell r="T399">
            <v>17336.53</v>
          </cell>
        </row>
        <row r="400">
          <cell r="L400">
            <v>0</v>
          </cell>
          <cell r="M400">
            <v>0</v>
          </cell>
          <cell r="N400">
            <v>0</v>
          </cell>
          <cell r="O400">
            <v>0</v>
          </cell>
          <cell r="P400">
            <v>0</v>
          </cell>
          <cell r="Q400">
            <v>0</v>
          </cell>
          <cell r="R400">
            <v>0</v>
          </cell>
          <cell r="S400">
            <v>0</v>
          </cell>
          <cell r="T400">
            <v>0</v>
          </cell>
        </row>
        <row r="401">
          <cell r="L401" t="str">
            <v>SINAPI</v>
          </cell>
          <cell r="M401">
            <v>89711</v>
          </cell>
          <cell r="N401" t="str">
            <v>3.9.1</v>
          </cell>
          <cell r="O401" t="str">
            <v>TUBO PVC, SERIE NORMAL, ESGOTO PREDIAL, DN 40 MM, FORNECIDO E INSTALADO EM RAMAL DE DESCARGA OU RAMAL DE ESGOTO SANITÁRIO. AF_12/2014</v>
          </cell>
          <cell r="P401" t="str">
            <v>M</v>
          </cell>
          <cell r="Q401">
            <v>23.14</v>
          </cell>
          <cell r="R401">
            <v>12.07</v>
          </cell>
          <cell r="S401">
            <v>15.17</v>
          </cell>
          <cell r="T401">
            <v>351.03</v>
          </cell>
        </row>
        <row r="402">
          <cell r="L402" t="str">
            <v>SINAPI</v>
          </cell>
          <cell r="M402">
            <v>89712</v>
          </cell>
          <cell r="N402" t="str">
            <v>3.9.2</v>
          </cell>
          <cell r="O402" t="str">
            <v>TUBO PVC, SERIE NORMAL, ESGOTO PREDIAL, DN 50 MM, FORNECIDO E INSTALADO EM RAMAL DE DESCARGA OU RAMAL DE ESGOTO SANITÁRIO. AF_12/2014</v>
          </cell>
          <cell r="P402" t="str">
            <v>M</v>
          </cell>
          <cell r="Q402">
            <v>9.18</v>
          </cell>
          <cell r="R402">
            <v>17.989999999999998</v>
          </cell>
          <cell r="S402">
            <v>22.61</v>
          </cell>
          <cell r="T402">
            <v>207.56</v>
          </cell>
        </row>
        <row r="403">
          <cell r="L403" t="str">
            <v>SINAPI</v>
          </cell>
          <cell r="M403">
            <v>89713</v>
          </cell>
          <cell r="N403" t="str">
            <v>3.9.3</v>
          </cell>
          <cell r="O403" t="str">
            <v>TUBO PVC, SERIE NORMAL, ESGOTO PREDIAL, DN 75 MM, FORNECIDO E INSTALADO EM RAMAL DE DESCARGA OU RAMAL DE ESGOTO SANITÁRIO. AF_12/2014</v>
          </cell>
          <cell r="P403" t="str">
            <v>M</v>
          </cell>
          <cell r="Q403">
            <v>0.98</v>
          </cell>
          <cell r="R403">
            <v>27.51</v>
          </cell>
          <cell r="S403">
            <v>34.58</v>
          </cell>
          <cell r="T403">
            <v>33.89</v>
          </cell>
        </row>
        <row r="404">
          <cell r="L404" t="str">
            <v>SINAPI</v>
          </cell>
          <cell r="M404">
            <v>89714</v>
          </cell>
          <cell r="N404" t="str">
            <v>3.9.4</v>
          </cell>
          <cell r="O404" t="str">
            <v>TUBO PVC, SERIE NORMAL, ESGOTO PREDIAL, DN 100 MM, FORNECIDO E INSTALADO EM RAMAL DE DESCARGA OU RAMAL DE ESGOTO SANITÁRIO. AF_12/2014</v>
          </cell>
          <cell r="P404" t="str">
            <v>M</v>
          </cell>
          <cell r="Q404">
            <v>37.06</v>
          </cell>
          <cell r="R404">
            <v>35.450000000000003</v>
          </cell>
          <cell r="S404">
            <v>44.56</v>
          </cell>
          <cell r="T404">
            <v>1651.39</v>
          </cell>
        </row>
        <row r="405">
          <cell r="L405" t="str">
            <v>SINAPI</v>
          </cell>
          <cell r="M405" t="str">
            <v>74166/1</v>
          </cell>
          <cell r="N405" t="str">
            <v>3.9.5</v>
          </cell>
          <cell r="O405" t="str">
            <v>CAIXA DE INSPEÇÃO EM CONCRETO PRÉ-MOLDADO DN 60CM COM TAMPA H= 60CM - FORNECIMENTO E INSTALACAO</v>
          </cell>
          <cell r="P405" t="str">
            <v>UN</v>
          </cell>
          <cell r="Q405">
            <v>6</v>
          </cell>
          <cell r="R405">
            <v>194.57</v>
          </cell>
          <cell r="S405">
            <v>244.56</v>
          </cell>
          <cell r="T405">
            <v>1467.36</v>
          </cell>
        </row>
        <row r="406">
          <cell r="L406" t="str">
            <v>SINAPI</v>
          </cell>
          <cell r="M406">
            <v>89708</v>
          </cell>
          <cell r="N406" t="str">
            <v>3.9.6</v>
          </cell>
          <cell r="O406" t="str">
            <v>CAIXA SIFONADA, PVC, DN 150 X 185 X 75 MM, JUNTA ELÁSTICA, FORNECIDA E INSTALADA EM RAMAL DE DESCARGA OU EM RAMAL DE ESGOTO SANITÁRIO. AF_12/2014</v>
          </cell>
          <cell r="P406" t="str">
            <v>UN</v>
          </cell>
          <cell r="Q406">
            <v>6</v>
          </cell>
          <cell r="R406">
            <v>46.66</v>
          </cell>
          <cell r="S406">
            <v>58.65</v>
          </cell>
          <cell r="T406">
            <v>351.9</v>
          </cell>
        </row>
        <row r="407">
          <cell r="L407" t="str">
            <v>SINAPI</v>
          </cell>
          <cell r="M407">
            <v>89709</v>
          </cell>
          <cell r="N407" t="str">
            <v>3.9.7</v>
          </cell>
          <cell r="O407" t="str">
            <v>RALO SIFONADO, PVC, DN 100 X 40 MM, JUNTA SOLDÁVEL, FORNECIDO E INSTALADO EM RAMAL DE DESCARGA OU EM RAMAL DE ESGOTO SANITÁRIO. AF_12/2014</v>
          </cell>
          <cell r="P407" t="str">
            <v>UN</v>
          </cell>
          <cell r="Q407">
            <v>8</v>
          </cell>
          <cell r="R407">
            <v>7.75</v>
          </cell>
          <cell r="S407">
            <v>9.74</v>
          </cell>
          <cell r="T407">
            <v>77.92</v>
          </cell>
        </row>
        <row r="408">
          <cell r="L408" t="str">
            <v>SINAPI</v>
          </cell>
          <cell r="M408">
            <v>98067</v>
          </cell>
          <cell r="N408" t="str">
            <v>3.9.8</v>
          </cell>
          <cell r="O408" t="str">
            <v>TANQUE SÉPTICO RETANGULAR, EM ALVENARIA COM TIJOLOS CERÂMICOS MACIÇOS, DIMENSÕES INTERNAS: 1,2 X 2,4 X 1,6 M, VOLUME ÚTIL: 3456 L (PARA 13 CONTRIBUINTES). AF_05/2018</v>
          </cell>
          <cell r="P408" t="str">
            <v>UN</v>
          </cell>
          <cell r="Q408">
            <v>1</v>
          </cell>
          <cell r="R408">
            <v>4478.93</v>
          </cell>
          <cell r="S408">
            <v>5629.57</v>
          </cell>
          <cell r="T408">
            <v>5629.57</v>
          </cell>
        </row>
        <row r="409">
          <cell r="L409" t="str">
            <v>SINAPI</v>
          </cell>
          <cell r="M409">
            <v>98079</v>
          </cell>
          <cell r="N409" t="str">
            <v>3.9.9</v>
          </cell>
          <cell r="O409" t="str">
            <v>SUMIDOURO RETANGULAR, EM ALVENARIA COM TIJOLOS CERÂMICOS MACIÇOS, DIMENSÕES INTERNAS: 1,0 X 3,0 X 3,0 M, ÁREA DE INFILTRAÇÃO: 25 M² (PARA 10 CONTRIBUINTES). AF_05/2018</v>
          </cell>
          <cell r="P409" t="str">
            <v>UN</v>
          </cell>
          <cell r="Q409">
            <v>1</v>
          </cell>
          <cell r="R409">
            <v>4822.51</v>
          </cell>
          <cell r="S409">
            <v>6061.41</v>
          </cell>
          <cell r="T409">
            <v>6061.41</v>
          </cell>
        </row>
        <row r="410">
          <cell r="L410" t="str">
            <v>SINAPI</v>
          </cell>
          <cell r="M410">
            <v>89752</v>
          </cell>
          <cell r="N410" t="str">
            <v>3.9.10</v>
          </cell>
          <cell r="O410" t="str">
            <v>LUVA SIMPLES, PVC, SERIE NORMAL, ESGOTO PREDIAL, DN 40 MM, JUNTA SOLDÁVEL, FORNECIDO E INSTALADO EM RAMAL DE DESCARGA OU RAMAL DE ESGOTO SANITÁRIO. AF_12/2014</v>
          </cell>
          <cell r="P410" t="str">
            <v>UN</v>
          </cell>
          <cell r="Q410">
            <v>6</v>
          </cell>
          <cell r="R410">
            <v>4.01</v>
          </cell>
          <cell r="S410">
            <v>5.04</v>
          </cell>
          <cell r="T410">
            <v>30.24</v>
          </cell>
        </row>
        <row r="411">
          <cell r="L411" t="str">
            <v>SINAPI</v>
          </cell>
          <cell r="M411">
            <v>89753</v>
          </cell>
          <cell r="N411" t="str">
            <v>3.9.11</v>
          </cell>
          <cell r="O411" t="str">
            <v>LUVA SIMPLES, PVC, SERIE NORMAL, ESGOTO PREDIAL, DN 50 MM, JUNTA ELÁSTICA, FORNECIDO E INSTALADO EM RAMAL DE DESCARGA OU RAMAL DE ESGOTO SANITÁRIO. AF_12/2014</v>
          </cell>
          <cell r="P411" t="str">
            <v>UN</v>
          </cell>
          <cell r="Q411">
            <v>2</v>
          </cell>
          <cell r="R411">
            <v>5.8</v>
          </cell>
          <cell r="S411">
            <v>7.29</v>
          </cell>
          <cell r="T411">
            <v>14.58</v>
          </cell>
        </row>
        <row r="412">
          <cell r="L412" t="str">
            <v>SINAPI</v>
          </cell>
          <cell r="M412">
            <v>89778</v>
          </cell>
          <cell r="N412" t="str">
            <v>3.9.12</v>
          </cell>
          <cell r="O412" t="str">
            <v>LUVA SIMPLES, PVC, SERIE NORMAL, ESGOTO PREDIAL, DN 100 MM, JUNTA ELÁSTICA, FORNECIDO E INSTALADO EM RAMAL DE DESCARGA OU RAMAL DE ESGOTO SANITÁRIO. AF_12/2014</v>
          </cell>
          <cell r="P412" t="str">
            <v>UN</v>
          </cell>
          <cell r="Q412">
            <v>8</v>
          </cell>
          <cell r="R412">
            <v>11.99</v>
          </cell>
          <cell r="S412">
            <v>15.07</v>
          </cell>
          <cell r="T412">
            <v>120.56</v>
          </cell>
        </row>
        <row r="413">
          <cell r="L413" t="str">
            <v>SINAPI</v>
          </cell>
          <cell r="M413">
            <v>89709</v>
          </cell>
          <cell r="N413" t="str">
            <v>3.9.13</v>
          </cell>
          <cell r="O413" t="str">
            <v>RALO SIFONADO, PVC, DN 100 X 40 MM, JUNTA SOLDÁVEL, FORNECIDO E INSTALADO EM RAMAL DE DESCARGA OU EM RAMAL DE ESGOTO SANITÁRIO. AF_12/2014</v>
          </cell>
          <cell r="P413" t="str">
            <v>UN</v>
          </cell>
          <cell r="Q413">
            <v>8</v>
          </cell>
          <cell r="R413">
            <v>7.75</v>
          </cell>
          <cell r="S413">
            <v>9.74</v>
          </cell>
          <cell r="T413">
            <v>77.92</v>
          </cell>
        </row>
        <row r="414">
          <cell r="L414" t="str">
            <v>SINAPI</v>
          </cell>
          <cell r="M414">
            <v>86881</v>
          </cell>
          <cell r="N414" t="str">
            <v>3.9.14</v>
          </cell>
          <cell r="O414" t="str">
            <v>SIFÃO DO TIPO GARRAFA EM METAL CROMADO 1 X 1.1/2 - FORNECIMENTO E INSTALAÇÃO. AF_01/2020</v>
          </cell>
          <cell r="P414" t="str">
            <v>UN</v>
          </cell>
          <cell r="Q414">
            <v>8</v>
          </cell>
          <cell r="R414">
            <v>125.43</v>
          </cell>
          <cell r="S414">
            <v>157.65</v>
          </cell>
          <cell r="T414">
            <v>1261.2</v>
          </cell>
        </row>
        <row r="415">
          <cell r="L415">
            <v>0</v>
          </cell>
          <cell r="M415">
            <v>0</v>
          </cell>
          <cell r="N415">
            <v>0</v>
          </cell>
          <cell r="O415">
            <v>0</v>
          </cell>
          <cell r="P415">
            <v>0</v>
          </cell>
          <cell r="Q415">
            <v>0</v>
          </cell>
          <cell r="R415">
            <v>0</v>
          </cell>
          <cell r="S415">
            <v>0</v>
          </cell>
          <cell r="T415">
            <v>0</v>
          </cell>
        </row>
        <row r="416">
          <cell r="L416">
            <v>0</v>
          </cell>
          <cell r="M416">
            <v>0</v>
          </cell>
          <cell r="N416" t="str">
            <v>3.10</v>
          </cell>
          <cell r="O416" t="str">
            <v>INSTALAÇÕES ELÉTRICAS</v>
          </cell>
          <cell r="P416">
            <v>0</v>
          </cell>
          <cell r="Q416">
            <v>0</v>
          </cell>
          <cell r="R416">
            <v>0</v>
          </cell>
          <cell r="S416" t="str">
            <v>*</v>
          </cell>
          <cell r="T416">
            <v>13674.37</v>
          </cell>
        </row>
        <row r="417">
          <cell r="L417">
            <v>0</v>
          </cell>
          <cell r="M417">
            <v>0</v>
          </cell>
          <cell r="N417">
            <v>0</v>
          </cell>
          <cell r="O417">
            <v>0</v>
          </cell>
          <cell r="P417">
            <v>0</v>
          </cell>
          <cell r="Q417">
            <v>0</v>
          </cell>
          <cell r="R417">
            <v>0</v>
          </cell>
          <cell r="S417">
            <v>0</v>
          </cell>
          <cell r="T417">
            <v>0</v>
          </cell>
        </row>
        <row r="418">
          <cell r="L418" t="str">
            <v>SINAPI</v>
          </cell>
          <cell r="M418">
            <v>97887</v>
          </cell>
          <cell r="N418" t="str">
            <v>3.10.1</v>
          </cell>
          <cell r="O418" t="str">
            <v>CAIXA ENTERRADA ELÉTRICA RETANGULAR, EM ALVENARIA COM TIJOLOS CERÂMICOS MACIÇOS, FUNDO COM BRITA, DIMENSÕES INTERNAS: 0,4X0,4X0,4 M. AF_05/2018</v>
          </cell>
          <cell r="P418" t="str">
            <v>UN</v>
          </cell>
          <cell r="Q418">
            <v>2</v>
          </cell>
          <cell r="R418">
            <v>173.46</v>
          </cell>
          <cell r="S418">
            <v>218.02</v>
          </cell>
          <cell r="T418">
            <v>436.04</v>
          </cell>
        </row>
        <row r="419">
          <cell r="L419" t="str">
            <v>SINAPI</v>
          </cell>
          <cell r="M419">
            <v>92866</v>
          </cell>
          <cell r="N419" t="str">
            <v>3.10.2</v>
          </cell>
          <cell r="O419" t="str">
            <v>CAIXA SEXTAVADA 3" X 3", METÁLICA, INSTALADA EM LAJE - FORNECIMENTO E INSTALAÇÃO. AF_12/2015</v>
          </cell>
          <cell r="P419" t="str">
            <v>UN</v>
          </cell>
          <cell r="Q419">
            <v>9</v>
          </cell>
          <cell r="R419">
            <v>5.08</v>
          </cell>
          <cell r="S419">
            <v>6.39</v>
          </cell>
          <cell r="T419">
            <v>57.51</v>
          </cell>
        </row>
        <row r="420">
          <cell r="L420" t="str">
            <v>SINAPI</v>
          </cell>
          <cell r="M420">
            <v>91890</v>
          </cell>
          <cell r="N420" t="str">
            <v>3.10.3</v>
          </cell>
          <cell r="O420" t="str">
            <v>CURVA 90 GRAUS PARA ELETRODUTO, PVC, ROSCÁVEL, DN 25 MM (3/4"), PARA CIRCUITOS TERMINAIS, INSTALADA EM FORRO - FORNECIMENTO E INSTALAÇÃO. AF_12/2015</v>
          </cell>
          <cell r="P420" t="str">
            <v>UN</v>
          </cell>
          <cell r="Q420">
            <v>13</v>
          </cell>
          <cell r="R420">
            <v>6.78</v>
          </cell>
          <cell r="S420">
            <v>8.52</v>
          </cell>
          <cell r="T420">
            <v>110.76</v>
          </cell>
        </row>
        <row r="421">
          <cell r="L421" t="str">
            <v>SINAPI</v>
          </cell>
          <cell r="M421">
            <v>93654</v>
          </cell>
          <cell r="N421" t="str">
            <v>3.10.4</v>
          </cell>
          <cell r="O421" t="str">
            <v>DISJUNTOR MONOPOLAR TIPO DIN, CORRENTE NOMINAL DE 16A - FORNECIMENTO E INSTALAÇÃO. AF_04/2016</v>
          </cell>
          <cell r="P421" t="str">
            <v>UN</v>
          </cell>
          <cell r="Q421">
            <v>7</v>
          </cell>
          <cell r="R421">
            <v>9.98</v>
          </cell>
          <cell r="S421">
            <v>12.54</v>
          </cell>
          <cell r="T421">
            <v>87.78</v>
          </cell>
        </row>
        <row r="422">
          <cell r="L422" t="str">
            <v>SINAPI</v>
          </cell>
          <cell r="M422">
            <v>93671</v>
          </cell>
          <cell r="N422" t="str">
            <v>3.10.5</v>
          </cell>
          <cell r="O422" t="str">
            <v>DISJUNTOR TRIPOLAR TIPO DIN, CORRENTE NOMINAL DE 32A - FORNECIMENTO E INSTALAÇÃO. AF_04/2016</v>
          </cell>
          <cell r="P422" t="str">
            <v>UN</v>
          </cell>
          <cell r="Q422">
            <v>2</v>
          </cell>
          <cell r="R422">
            <v>66.099999999999994</v>
          </cell>
          <cell r="S422">
            <v>83.08</v>
          </cell>
          <cell r="T422">
            <v>166.16</v>
          </cell>
        </row>
        <row r="423">
          <cell r="L423" t="str">
            <v>SINAPI</v>
          </cell>
          <cell r="M423">
            <v>91863</v>
          </cell>
          <cell r="N423" t="str">
            <v>3.10.6</v>
          </cell>
          <cell r="O423" t="str">
            <v>ELETRODUTO RÍGIDO ROSCÁVEL, PVC, DN 25 MM (3/4"), PARA CIRCUITOS TERMINAIS, INSTALADO EM FORRO - FORNECIMENTO E INSTALAÇÃO. AF_12/2015</v>
          </cell>
          <cell r="P423" t="str">
            <v>M</v>
          </cell>
          <cell r="Q423">
            <v>212.83</v>
          </cell>
          <cell r="R423">
            <v>7.35</v>
          </cell>
          <cell r="S423">
            <v>9.24</v>
          </cell>
          <cell r="T423">
            <v>1966.55</v>
          </cell>
        </row>
        <row r="424">
          <cell r="L424" t="str">
            <v>SINAPI</v>
          </cell>
          <cell r="M424">
            <v>91926</v>
          </cell>
          <cell r="N424" t="str">
            <v>3.10.7</v>
          </cell>
          <cell r="O424" t="str">
            <v>CABO DE COBRE FLEXÍVEL ISOLADO, 2,5 MM², ANTI-CHAMA 450/750 V, PARA CIRCUITOS TERMINAIS - FORNECIMENTO E INSTALAÇÃO. AF_12/2015</v>
          </cell>
          <cell r="P424" t="str">
            <v>M</v>
          </cell>
          <cell r="Q424">
            <v>822.41</v>
          </cell>
          <cell r="R424">
            <v>2.56</v>
          </cell>
          <cell r="S424">
            <v>3.22</v>
          </cell>
          <cell r="T424">
            <v>2648.16</v>
          </cell>
        </row>
        <row r="425">
          <cell r="L425" t="str">
            <v>SINAPI</v>
          </cell>
          <cell r="M425">
            <v>91930</v>
          </cell>
          <cell r="N425" t="str">
            <v>3.10.8</v>
          </cell>
          <cell r="O425" t="str">
            <v>CABO DE COBRE FLEXÍVEL ISOLADO, 6 MM², ANTI-CHAMA 450/750 V, PARA CIRCUITOS TERMINAIS - FORNECIMENTO E INSTALAÇÃO. AF_12/2015</v>
          </cell>
          <cell r="P425" t="str">
            <v>M</v>
          </cell>
          <cell r="Q425">
            <v>323.83999999999997</v>
          </cell>
          <cell r="R425">
            <v>5.68</v>
          </cell>
          <cell r="S425">
            <v>7.14</v>
          </cell>
          <cell r="T425">
            <v>2312.2199999999998</v>
          </cell>
        </row>
        <row r="426">
          <cell r="L426" t="str">
            <v>SINAPI</v>
          </cell>
          <cell r="M426">
            <v>97584</v>
          </cell>
          <cell r="N426" t="str">
            <v>3.10.9</v>
          </cell>
          <cell r="O426" t="str">
            <v>LUMINÁRIA TIPO CALHA, DE SOBREPOR, COM 1 LÂMPADA TUBULAR FLUORESCENTE DE 36 W, COM REATOR DE PARTIDA RÁPIDA - FORNECIMENTO E INSTALAÇÃO. AF_02/2020</v>
          </cell>
          <cell r="P426" t="str">
            <v>UN</v>
          </cell>
          <cell r="Q426">
            <v>6</v>
          </cell>
          <cell r="R426">
            <v>64.81</v>
          </cell>
          <cell r="S426">
            <v>81.459999999999994</v>
          </cell>
          <cell r="T426">
            <v>488.76</v>
          </cell>
        </row>
        <row r="427">
          <cell r="L427" t="str">
            <v>SINAPI</v>
          </cell>
          <cell r="M427">
            <v>97585</v>
          </cell>
          <cell r="N427" t="str">
            <v>3.10.10</v>
          </cell>
          <cell r="O427" t="str">
            <v>LUMINÁRIA TIPO CALHA, DE SOBREPOR, COM 2 LÂMPADAS TUBULARES FLUORESCENTES DE 18 W, COM REATOR DE PARTIDA RÁPIDA - FORNECIMENTO E INSTALAÇÃO. AF_02/2020</v>
          </cell>
          <cell r="P427" t="str">
            <v>UN</v>
          </cell>
          <cell r="Q427">
            <v>4</v>
          </cell>
          <cell r="R427">
            <v>62.49</v>
          </cell>
          <cell r="S427">
            <v>78.540000000000006</v>
          </cell>
          <cell r="T427">
            <v>314.16000000000003</v>
          </cell>
        </row>
        <row r="428">
          <cell r="L428" t="str">
            <v>SINAPI</v>
          </cell>
          <cell r="M428">
            <v>91959</v>
          </cell>
          <cell r="N428" t="str">
            <v>3.10.11</v>
          </cell>
          <cell r="O428" t="str">
            <v>INTERRUPTOR SIMPLES (2 MÓDULOS), 10A/250V, INCLUINDO SUPORTE E PLACA - FORNECIMENTO E INSTALAÇÃO. AF_12/2015</v>
          </cell>
          <cell r="P428" t="str">
            <v>UN</v>
          </cell>
          <cell r="Q428">
            <v>2</v>
          </cell>
          <cell r="R428">
            <v>31.62</v>
          </cell>
          <cell r="S428">
            <v>39.74</v>
          </cell>
          <cell r="T428">
            <v>79.48</v>
          </cell>
        </row>
        <row r="429">
          <cell r="L429" t="str">
            <v>SINAPI</v>
          </cell>
          <cell r="M429">
            <v>91953</v>
          </cell>
          <cell r="N429" t="str">
            <v>3.10.12</v>
          </cell>
          <cell r="O429" t="str">
            <v>INTERRUPTOR SIMPLES (1 MÓDULO), 10A/250V, INCLUINDO SUPORTE E PLACA - FORNECIMENTO E INSTALAÇÃO. AF_12/2015</v>
          </cell>
          <cell r="P429" t="str">
            <v>UN</v>
          </cell>
          <cell r="Q429">
            <v>3</v>
          </cell>
          <cell r="R429">
            <v>19.91</v>
          </cell>
          <cell r="S429">
            <v>25.02</v>
          </cell>
          <cell r="T429">
            <v>75.06</v>
          </cell>
        </row>
        <row r="430">
          <cell r="L430" t="str">
            <v>SINAPI</v>
          </cell>
          <cell r="M430">
            <v>91875</v>
          </cell>
          <cell r="N430" t="str">
            <v>3.10.13</v>
          </cell>
          <cell r="O430" t="str">
            <v>LUVA PARA ELETRODUTO, PVC, ROSCÁVEL, DN 25 MM (3/4"), PARA CIRCUITOS TERMINAIS, INSTALADA EM FORRO - FORNECIMENTO E INSTALAÇÃO. AF_12/2015</v>
          </cell>
          <cell r="P430" t="str">
            <v>UN</v>
          </cell>
          <cell r="Q430">
            <v>26</v>
          </cell>
          <cell r="R430">
            <v>4.07</v>
          </cell>
          <cell r="S430">
            <v>5.12</v>
          </cell>
          <cell r="T430">
            <v>133.12</v>
          </cell>
        </row>
        <row r="431">
          <cell r="L431" t="str">
            <v>SINAPI</v>
          </cell>
          <cell r="M431">
            <v>97584</v>
          </cell>
          <cell r="N431" t="str">
            <v>3.10.14</v>
          </cell>
          <cell r="O431" t="str">
            <v>LUMINÁRIA TIPO CALHA, DE SOBREPOR, COM 1 LÂMPADA TUBULAR FLUORESCENTE DE 36 W, COM REATOR DE PARTIDA RÁPIDA - FORNECIMENTO E INSTALAÇÃO. AF_02/2020</v>
          </cell>
          <cell r="P431" t="str">
            <v>UN</v>
          </cell>
          <cell r="Q431">
            <v>1</v>
          </cell>
          <cell r="R431">
            <v>64.81</v>
          </cell>
          <cell r="S431">
            <v>81.459999999999994</v>
          </cell>
          <cell r="T431">
            <v>81.459999999999994</v>
          </cell>
        </row>
        <row r="432">
          <cell r="L432" t="str">
            <v>SINAPI</v>
          </cell>
          <cell r="M432">
            <v>97600</v>
          </cell>
          <cell r="N432" t="str">
            <v>3.10.15</v>
          </cell>
          <cell r="O432" t="str">
            <v>REFLETOR EM ALUMÍNIO, DE SUPORTE E ALÇA, COM 1 LÂMPADA VAPOR DE MERCÚRIO DE 125 W, COM REATOR ALTO FATOR DE POTÊNCIA - FORNECIMENTO E INSTALAÇÃO. AF_02/2020</v>
          </cell>
          <cell r="P432" t="str">
            <v>UN</v>
          </cell>
          <cell r="Q432">
            <v>15</v>
          </cell>
          <cell r="R432">
            <v>205.72</v>
          </cell>
          <cell r="S432">
            <v>258.57</v>
          </cell>
          <cell r="T432">
            <v>3878.55</v>
          </cell>
        </row>
        <row r="433">
          <cell r="L433" t="str">
            <v>SINAPI</v>
          </cell>
          <cell r="M433">
            <v>97595</v>
          </cell>
          <cell r="N433" t="str">
            <v>3.10.16</v>
          </cell>
          <cell r="O433" t="str">
            <v>SENSOR DE PRESENÇA COM FOTOCÉLULA, FIXAÇÃO EM PAREDE - FORNECIMENTO E INSTALAÇÃO. AF_02/2020</v>
          </cell>
          <cell r="P433" t="str">
            <v>UN</v>
          </cell>
          <cell r="Q433">
            <v>1</v>
          </cell>
          <cell r="R433">
            <v>55.79</v>
          </cell>
          <cell r="S433">
            <v>70.12</v>
          </cell>
          <cell r="T433">
            <v>70.12</v>
          </cell>
        </row>
        <row r="434">
          <cell r="L434" t="str">
            <v>SINAPI</v>
          </cell>
          <cell r="M434">
            <v>92000</v>
          </cell>
          <cell r="N434" t="str">
            <v>3.10.17</v>
          </cell>
          <cell r="O434" t="str">
            <v>TOMADA BAIXA DE EMBUTIR (1 MÓDULO), 2P+T 10 A, INCLUINDO SUPORTE E PLACA - FORNECIMENTO E INSTALAÇÃO. AF_12/2015</v>
          </cell>
          <cell r="P434" t="str">
            <v>UN</v>
          </cell>
          <cell r="Q434">
            <v>3</v>
          </cell>
          <cell r="R434">
            <v>21.14</v>
          </cell>
          <cell r="S434">
            <v>26.57</v>
          </cell>
          <cell r="T434">
            <v>79.709999999999994</v>
          </cell>
        </row>
        <row r="435">
          <cell r="L435" t="str">
            <v>SINAPI</v>
          </cell>
          <cell r="M435">
            <v>90447</v>
          </cell>
          <cell r="N435" t="str">
            <v>3.10.18</v>
          </cell>
          <cell r="O435" t="str">
            <v>RASGO EM ALVENARIA PARA ELETRODUTOS COM DIAMETROS MENORES OU IGUAIS A 40 MM. AF_05/2015</v>
          </cell>
          <cell r="P435" t="str">
            <v>M</v>
          </cell>
          <cell r="Q435">
            <v>20</v>
          </cell>
          <cell r="R435">
            <v>4.12</v>
          </cell>
          <cell r="S435">
            <v>5.18</v>
          </cell>
          <cell r="T435">
            <v>103.6</v>
          </cell>
        </row>
        <row r="436">
          <cell r="L436" t="str">
            <v>SINAPI</v>
          </cell>
          <cell r="M436">
            <v>90466</v>
          </cell>
          <cell r="N436" t="str">
            <v>3.10.19</v>
          </cell>
          <cell r="O436" t="str">
            <v>CHUMBAMENTO LINEAR EM ALVENARIA PARA RAMAIS/DISTRIBUIÇÃO COM DIÂMETROS MENORES OU IGUAIS A 40 MM. AF_05/2015</v>
          </cell>
          <cell r="P436" t="str">
            <v>M</v>
          </cell>
          <cell r="Q436">
            <v>20</v>
          </cell>
          <cell r="R436">
            <v>8.36</v>
          </cell>
          <cell r="S436">
            <v>10.51</v>
          </cell>
          <cell r="T436">
            <v>210.2</v>
          </cell>
        </row>
        <row r="437">
          <cell r="L437" t="str">
            <v>SINAPI</v>
          </cell>
          <cell r="M437">
            <v>90456</v>
          </cell>
          <cell r="N437" t="str">
            <v>3.10.20</v>
          </cell>
          <cell r="O437" t="str">
            <v>QUEBRA EM ALVENARIA PARA INSTALAÇÃO DE CAIXA DE TOMADA (4X4 OU 4X2). AF_05/2015</v>
          </cell>
          <cell r="P437" t="str">
            <v>UN</v>
          </cell>
          <cell r="Q437">
            <v>9</v>
          </cell>
          <cell r="R437">
            <v>2.65</v>
          </cell>
          <cell r="S437">
            <v>3.33</v>
          </cell>
          <cell r="T437">
            <v>29.97</v>
          </cell>
        </row>
        <row r="438">
          <cell r="L438" t="str">
            <v>SINAPI</v>
          </cell>
          <cell r="M438">
            <v>90457</v>
          </cell>
          <cell r="N438" t="str">
            <v>3.10.21</v>
          </cell>
          <cell r="O438" t="str">
            <v>QUEBRA EM ALVENARIA PARA INSTALAÇÃO DE QUADRO DISTRIBUIÇÃO PEQUENO (19X25 CM). AF_05/2015</v>
          </cell>
          <cell r="P438" t="str">
            <v>UN</v>
          </cell>
          <cell r="Q438">
            <v>1</v>
          </cell>
          <cell r="R438">
            <v>6.05</v>
          </cell>
          <cell r="S438">
            <v>7.6</v>
          </cell>
          <cell r="T438">
            <v>7.6</v>
          </cell>
        </row>
        <row r="439">
          <cell r="L439" t="str">
            <v>SINAPI</v>
          </cell>
          <cell r="M439">
            <v>90445</v>
          </cell>
          <cell r="N439" t="str">
            <v>3.10.22</v>
          </cell>
          <cell r="O439" t="str">
            <v>RASGO EM CONTRAPISO PARA RAMAIS/ DISTRIBUIÇÃO COM DIÂMETROS MAIORES QUE 40 MM E MENORES OU IGUAIS A 75 MM. AF_05/2015</v>
          </cell>
          <cell r="P439" t="str">
            <v>M</v>
          </cell>
          <cell r="Q439">
            <v>10</v>
          </cell>
          <cell r="R439">
            <v>20.86</v>
          </cell>
          <cell r="S439">
            <v>26.22</v>
          </cell>
          <cell r="T439">
            <v>262.2</v>
          </cell>
        </row>
        <row r="440">
          <cell r="L440" t="str">
            <v>SINAPI</v>
          </cell>
          <cell r="M440">
            <v>90469</v>
          </cell>
          <cell r="N440" t="str">
            <v>3.10.23</v>
          </cell>
          <cell r="O440" t="str">
            <v>CHUMBAMENTO LINEAR EM CONTRAPISO PARA RAMAIS/DISTRIBUIÇÃO COM DIÂMETROS MAIORES QUE 40 MM E MENORES OU IGUAIS A 75 MM. AF_05/2015</v>
          </cell>
          <cell r="P440" t="str">
            <v>M</v>
          </cell>
          <cell r="Q440">
            <v>10</v>
          </cell>
          <cell r="R440">
            <v>5.98</v>
          </cell>
          <cell r="S440">
            <v>7.52</v>
          </cell>
          <cell r="T440">
            <v>75.2</v>
          </cell>
        </row>
        <row r="441">
          <cell r="L441">
            <v>0</v>
          </cell>
          <cell r="M441">
            <v>0</v>
          </cell>
          <cell r="N441">
            <v>0</v>
          </cell>
          <cell r="O441">
            <v>0</v>
          </cell>
          <cell r="P441">
            <v>0</v>
          </cell>
          <cell r="Q441">
            <v>0</v>
          </cell>
          <cell r="R441">
            <v>0</v>
          </cell>
          <cell r="S441">
            <v>0</v>
          </cell>
          <cell r="T441">
            <v>0</v>
          </cell>
        </row>
        <row r="442">
          <cell r="L442">
            <v>0</v>
          </cell>
          <cell r="M442">
            <v>0</v>
          </cell>
          <cell r="N442" t="str">
            <v>3.11</v>
          </cell>
          <cell r="O442" t="str">
            <v>LOUÇAS E ACESSÓRIOS</v>
          </cell>
          <cell r="P442">
            <v>0</v>
          </cell>
          <cell r="Q442">
            <v>0</v>
          </cell>
          <cell r="R442">
            <v>0</v>
          </cell>
          <cell r="S442" t="str">
            <v>*</v>
          </cell>
          <cell r="T442">
            <v>6616.06</v>
          </cell>
        </row>
        <row r="443">
          <cell r="L443">
            <v>0</v>
          </cell>
          <cell r="M443">
            <v>0</v>
          </cell>
          <cell r="N443">
            <v>0</v>
          </cell>
          <cell r="O443">
            <v>0</v>
          </cell>
          <cell r="P443">
            <v>0</v>
          </cell>
          <cell r="Q443">
            <v>0</v>
          </cell>
          <cell r="R443">
            <v>0</v>
          </cell>
          <cell r="S443">
            <v>0</v>
          </cell>
          <cell r="T443">
            <v>0</v>
          </cell>
        </row>
        <row r="444">
          <cell r="L444" t="str">
            <v>SINAPI</v>
          </cell>
          <cell r="M444">
            <v>95544</v>
          </cell>
          <cell r="N444" t="str">
            <v>3.11.1</v>
          </cell>
          <cell r="O444" t="str">
            <v>PAPELEIRA DE PAREDE EM METAL CROMADO SEM TAMPA, INCLUSO FIXAÇÃO. AF_01/2020</v>
          </cell>
          <cell r="P444" t="str">
            <v>UN</v>
          </cell>
          <cell r="Q444">
            <v>5</v>
          </cell>
          <cell r="R444">
            <v>47.42</v>
          </cell>
          <cell r="S444">
            <v>59.6</v>
          </cell>
          <cell r="T444">
            <v>298</v>
          </cell>
        </row>
        <row r="445">
          <cell r="L445" t="str">
            <v>SINAPI</v>
          </cell>
          <cell r="M445">
            <v>86915</v>
          </cell>
          <cell r="N445" t="str">
            <v>3.11.2</v>
          </cell>
          <cell r="O445" t="str">
            <v>TORNEIRA CROMADA DE MESA, 1/2 OU 3/4, PARA LAVATÓRIO, PADRÃO MÉDIO - FORNECIMENTO E INSTALAÇÃO. AF_01/2020</v>
          </cell>
          <cell r="P445" t="str">
            <v>UN</v>
          </cell>
          <cell r="Q445">
            <v>8</v>
          </cell>
          <cell r="R445">
            <v>86.32</v>
          </cell>
          <cell r="S445">
            <v>108.5</v>
          </cell>
          <cell r="T445">
            <v>868</v>
          </cell>
        </row>
        <row r="446">
          <cell r="L446" t="str">
            <v>SEDUC</v>
          </cell>
          <cell r="M446" t="str">
            <v>SEDUC 20.07</v>
          </cell>
          <cell r="N446" t="str">
            <v>3.11.3</v>
          </cell>
          <cell r="O446" t="str">
            <v>TOALHEIRO PLÁSTICO TIPO DISPENSER PARA PAPEL TOALHA INTERFOLHADO (Ref. C1996)</v>
          </cell>
          <cell r="P446" t="str">
            <v>UN</v>
          </cell>
          <cell r="Q446">
            <v>6</v>
          </cell>
          <cell r="R446">
            <v>44.66</v>
          </cell>
          <cell r="S446">
            <v>56.13</v>
          </cell>
          <cell r="T446">
            <v>336.78</v>
          </cell>
        </row>
        <row r="447">
          <cell r="L447" t="str">
            <v>SINAPI</v>
          </cell>
          <cell r="M447">
            <v>86901</v>
          </cell>
          <cell r="N447" t="str">
            <v>3.11.4</v>
          </cell>
          <cell r="O447" t="str">
            <v>CUBA DE EMBUTIR OVAL EM LOUÇA BRANCA, 35 X 50CM OU EQUIVALENTE - FORNECIMENTO E INSTALAÇÃO. AF_01/2020</v>
          </cell>
          <cell r="P447" t="str">
            <v>UN</v>
          </cell>
          <cell r="Q447">
            <v>6</v>
          </cell>
          <cell r="R447">
            <v>107.4</v>
          </cell>
          <cell r="S447">
            <v>134.99</v>
          </cell>
          <cell r="T447">
            <v>809.94</v>
          </cell>
        </row>
        <row r="448">
          <cell r="L448" t="str">
            <v>SEDUC</v>
          </cell>
          <cell r="M448" t="str">
            <v>SEDUC 20.12</v>
          </cell>
          <cell r="N448" t="str">
            <v>3.11.5</v>
          </cell>
          <cell r="O448" t="str">
            <v>LAVATÓRIO LOUÇA DE CANTO SEM COLUNA, COM SIFÃO CROMADO, VÁLVULA CROMADA E ENGATE CROMADO (Ref. ORSE 07350)</v>
          </cell>
          <cell r="P448" t="str">
            <v>UN</v>
          </cell>
          <cell r="Q448">
            <v>2</v>
          </cell>
          <cell r="R448">
            <v>321.89999999999998</v>
          </cell>
          <cell r="S448">
            <v>404.6</v>
          </cell>
          <cell r="T448">
            <v>809.2</v>
          </cell>
        </row>
        <row r="449">
          <cell r="L449" t="str">
            <v>SEDUC</v>
          </cell>
          <cell r="M449" t="str">
            <v>SEDUC 20.08</v>
          </cell>
          <cell r="N449" t="str">
            <v>3.11.6</v>
          </cell>
          <cell r="O449" t="str">
            <v>CHUVEIRO PLÁSTICO (INSTALADO) (Ref. Seinfra 24.1 C0797)</v>
          </cell>
          <cell r="P449" t="str">
            <v>UN</v>
          </cell>
          <cell r="Q449">
            <v>8</v>
          </cell>
          <cell r="R449">
            <v>10.73</v>
          </cell>
          <cell r="S449">
            <v>13.49</v>
          </cell>
          <cell r="T449">
            <v>107.92</v>
          </cell>
        </row>
        <row r="450">
          <cell r="L450" t="str">
            <v>SINAPI</v>
          </cell>
          <cell r="M450">
            <v>95470</v>
          </cell>
          <cell r="N450" t="str">
            <v>3.11.7</v>
          </cell>
          <cell r="O450" t="str">
            <v>VASO SANITARIO SIFONADO CONVENCIONAL COM LOUÇA BRANCA, INCLUSO CONJUNTO DE LIGAÇÃO PARA BACIA SANITÁRIA AJUSTÁVEL - FORNECIMENTO E INSTALAÇÃO. AF_10/2016</v>
          </cell>
          <cell r="P450" t="str">
            <v>UN</v>
          </cell>
          <cell r="Q450">
            <v>3</v>
          </cell>
          <cell r="R450">
            <v>164.9</v>
          </cell>
          <cell r="S450">
            <v>207.26</v>
          </cell>
          <cell r="T450">
            <v>621.78</v>
          </cell>
        </row>
        <row r="451">
          <cell r="L451" t="str">
            <v>SINAPI</v>
          </cell>
          <cell r="M451">
            <v>100858</v>
          </cell>
          <cell r="N451" t="str">
            <v>3.11.8</v>
          </cell>
          <cell r="O451" t="str">
            <v>MICTÓRIO SIFONADO LOUÇA BRANCA  PADRÃO MÉDIO  FORNECIMENTO E INSTALAÇÃO. AF_01/2020</v>
          </cell>
          <cell r="P451" t="str">
            <v>UN</v>
          </cell>
          <cell r="Q451">
            <v>1</v>
          </cell>
          <cell r="R451">
            <v>506.18</v>
          </cell>
          <cell r="S451">
            <v>636.22</v>
          </cell>
          <cell r="T451">
            <v>636.22</v>
          </cell>
        </row>
        <row r="452">
          <cell r="L452" t="str">
            <v>SINAPI</v>
          </cell>
          <cell r="M452">
            <v>95545</v>
          </cell>
          <cell r="N452" t="str">
            <v>3.11.9</v>
          </cell>
          <cell r="O452" t="str">
            <v>SABONETEIRA DE PAREDE EM METAL CROMADO, INCLUSO FIXAÇÃO. AF_01/2020</v>
          </cell>
          <cell r="P452" t="str">
            <v>UN</v>
          </cell>
          <cell r="Q452">
            <v>6</v>
          </cell>
          <cell r="R452">
            <v>46.39</v>
          </cell>
          <cell r="S452">
            <v>58.31</v>
          </cell>
          <cell r="T452">
            <v>349.86</v>
          </cell>
        </row>
        <row r="453">
          <cell r="L453" t="str">
            <v>SINAPI</v>
          </cell>
          <cell r="M453">
            <v>95471</v>
          </cell>
          <cell r="N453" t="str">
            <v>3.11.10</v>
          </cell>
          <cell r="O453" t="str">
            <v>VASO SANITARIO SIFONADO CONVENCIONAL PARA PCD SEM FURO FRONTAL COM  LOUÇA BRANCA SEM ASSENTO -  FORNECIMENTO E INSTALAÇÃO. AF_01/2020</v>
          </cell>
          <cell r="P453" t="str">
            <v>UN</v>
          </cell>
          <cell r="Q453">
            <v>2</v>
          </cell>
          <cell r="R453">
            <v>616.12</v>
          </cell>
          <cell r="S453">
            <v>774.4</v>
          </cell>
          <cell r="T453">
            <v>1548.8</v>
          </cell>
        </row>
        <row r="454">
          <cell r="L454" t="str">
            <v>SINAPI</v>
          </cell>
          <cell r="M454">
            <v>86884</v>
          </cell>
          <cell r="N454" t="str">
            <v>3.11.11</v>
          </cell>
          <cell r="O454" t="str">
            <v>ENGATE FLEXÍVEL EM PLÁSTICO BRANCO, 1/2 X 30CM - FORNECIMENTO E INSTALAÇÃO. AF_01/2020</v>
          </cell>
          <cell r="P454" t="str">
            <v>UN</v>
          </cell>
          <cell r="Q454">
            <v>6</v>
          </cell>
          <cell r="R454">
            <v>6.65</v>
          </cell>
          <cell r="S454">
            <v>8.36</v>
          </cell>
          <cell r="T454">
            <v>50.16</v>
          </cell>
        </row>
        <row r="455">
          <cell r="L455" t="str">
            <v>SINAPI</v>
          </cell>
          <cell r="M455">
            <v>100849</v>
          </cell>
          <cell r="N455" t="str">
            <v>3.11.12</v>
          </cell>
          <cell r="O455" t="str">
            <v>ASSENTO SANITÁRIO CONVENCIONAL - FORNECIMENTO E INSTALACAO. AF_01/2020</v>
          </cell>
          <cell r="P455" t="str">
            <v>UN</v>
          </cell>
          <cell r="Q455">
            <v>5</v>
          </cell>
          <cell r="R455">
            <v>28.55</v>
          </cell>
          <cell r="S455">
            <v>35.880000000000003</v>
          </cell>
          <cell r="T455">
            <v>179.4</v>
          </cell>
        </row>
        <row r="456">
          <cell r="L456">
            <v>0</v>
          </cell>
          <cell r="M456">
            <v>0</v>
          </cell>
          <cell r="N456">
            <v>0</v>
          </cell>
          <cell r="O456">
            <v>0</v>
          </cell>
          <cell r="P456">
            <v>0</v>
          </cell>
          <cell r="Q456">
            <v>0</v>
          </cell>
          <cell r="R456">
            <v>0</v>
          </cell>
          <cell r="S456">
            <v>0</v>
          </cell>
          <cell r="T456">
            <v>0</v>
          </cell>
        </row>
        <row r="457">
          <cell r="L457">
            <v>0</v>
          </cell>
          <cell r="M457">
            <v>0</v>
          </cell>
          <cell r="N457" t="str">
            <v>3.12</v>
          </cell>
          <cell r="O457" t="str">
            <v>BANCADAS E DIVISÓRIAS</v>
          </cell>
          <cell r="P457">
            <v>0</v>
          </cell>
          <cell r="Q457">
            <v>0</v>
          </cell>
          <cell r="R457">
            <v>0</v>
          </cell>
          <cell r="S457" t="str">
            <v>*</v>
          </cell>
          <cell r="T457">
            <v>1288.02</v>
          </cell>
        </row>
        <row r="458">
          <cell r="L458">
            <v>0</v>
          </cell>
          <cell r="M458">
            <v>0</v>
          </cell>
          <cell r="N458">
            <v>0</v>
          </cell>
          <cell r="O458">
            <v>0</v>
          </cell>
          <cell r="P458">
            <v>0</v>
          </cell>
          <cell r="Q458">
            <v>0</v>
          </cell>
          <cell r="R458">
            <v>0</v>
          </cell>
          <cell r="S458">
            <v>0</v>
          </cell>
          <cell r="T458">
            <v>0</v>
          </cell>
        </row>
        <row r="459">
          <cell r="L459" t="str">
            <v>SEDUC</v>
          </cell>
          <cell r="M459" t="str">
            <v>SEDUC 19.01</v>
          </cell>
          <cell r="N459" t="str">
            <v>3.12.1</v>
          </cell>
          <cell r="O459" t="str">
            <v>BANCADA DE GRANITO CINZA, E = 2 CM (Ref. SEINFRA C4068)</v>
          </cell>
          <cell r="P459" t="str">
            <v>M²</v>
          </cell>
          <cell r="Q459">
            <v>2.4</v>
          </cell>
          <cell r="R459">
            <v>236.06</v>
          </cell>
          <cell r="S459">
            <v>296.7</v>
          </cell>
          <cell r="T459">
            <v>712.08</v>
          </cell>
        </row>
        <row r="460">
          <cell r="L460" t="str">
            <v>SINAPI</v>
          </cell>
          <cell r="M460">
            <v>100861</v>
          </cell>
          <cell r="N460" t="str">
            <v>3.12.2</v>
          </cell>
          <cell r="O460" t="str">
            <v>SUPORTE MÃO FRANCESA EM AÇO, ABAS IGUAIS 30 CM, CAPACIDADE MINIMA 60 KG, BRANCO - FORNECIMENTO E INSTALAÇÃO. AF_01/2020</v>
          </cell>
          <cell r="P460" t="str">
            <v>UN</v>
          </cell>
          <cell r="Q460">
            <v>6</v>
          </cell>
          <cell r="R460">
            <v>21.47</v>
          </cell>
          <cell r="S460">
            <v>26.99</v>
          </cell>
          <cell r="T460">
            <v>161.94</v>
          </cell>
        </row>
        <row r="461">
          <cell r="L461" t="str">
            <v>SINAPI</v>
          </cell>
          <cell r="M461">
            <v>98689</v>
          </cell>
          <cell r="N461" t="str">
            <v>3.12.3</v>
          </cell>
          <cell r="O461" t="str">
            <v>SOLEIRA EM GRANITO, LARGURA 15 CM, ESPESSURA 2,0 CM. AF_06/2018</v>
          </cell>
          <cell r="P461" t="str">
            <v>M</v>
          </cell>
          <cell r="Q461">
            <v>4.4000000000000004</v>
          </cell>
          <cell r="R461">
            <v>74.86</v>
          </cell>
          <cell r="S461">
            <v>94.09</v>
          </cell>
          <cell r="T461">
            <v>414</v>
          </cell>
        </row>
        <row r="462">
          <cell r="L462">
            <v>0</v>
          </cell>
          <cell r="M462">
            <v>0</v>
          </cell>
          <cell r="N462">
            <v>0</v>
          </cell>
          <cell r="O462">
            <v>0</v>
          </cell>
          <cell r="P462">
            <v>0</v>
          </cell>
          <cell r="Q462">
            <v>0</v>
          </cell>
          <cell r="R462">
            <v>0</v>
          </cell>
          <cell r="S462">
            <v>0</v>
          </cell>
          <cell r="T462">
            <v>0</v>
          </cell>
        </row>
        <row r="463">
          <cell r="L463">
            <v>0</v>
          </cell>
          <cell r="M463">
            <v>0</v>
          </cell>
          <cell r="N463" t="str">
            <v>3.13</v>
          </cell>
          <cell r="O463" t="str">
            <v>PAVIMENTAÇÃO</v>
          </cell>
          <cell r="P463">
            <v>0</v>
          </cell>
          <cell r="Q463">
            <v>0</v>
          </cell>
          <cell r="R463">
            <v>0</v>
          </cell>
          <cell r="S463" t="str">
            <v>*</v>
          </cell>
          <cell r="T463">
            <v>95632.99</v>
          </cell>
        </row>
        <row r="464">
          <cell r="L464">
            <v>0</v>
          </cell>
          <cell r="M464">
            <v>0</v>
          </cell>
          <cell r="N464">
            <v>0</v>
          </cell>
          <cell r="O464">
            <v>0</v>
          </cell>
          <cell r="P464">
            <v>0</v>
          </cell>
          <cell r="Q464">
            <v>0</v>
          </cell>
          <cell r="R464">
            <v>0</v>
          </cell>
          <cell r="S464">
            <v>0</v>
          </cell>
          <cell r="T464">
            <v>0</v>
          </cell>
        </row>
        <row r="465">
          <cell r="L465" t="str">
            <v>SINAPI</v>
          </cell>
          <cell r="M465">
            <v>95241</v>
          </cell>
          <cell r="N465" t="str">
            <v>3.13.1</v>
          </cell>
          <cell r="O465" t="str">
            <v>LASTRO DE CONCRETO MAGRO, APLICADO EM PISOS OU RADIERS, ESPESSURA DE 5 CM. AF_07/2016</v>
          </cell>
          <cell r="P465" t="str">
            <v>M2</v>
          </cell>
          <cell r="Q465">
            <v>767.5</v>
          </cell>
          <cell r="R465">
            <v>18.34</v>
          </cell>
          <cell r="S465">
            <v>23.05</v>
          </cell>
          <cell r="T465">
            <v>17690.88</v>
          </cell>
        </row>
        <row r="466">
          <cell r="L466" t="str">
            <v>SEDUC</v>
          </cell>
          <cell r="M466" t="str">
            <v>SEDUC 8.03</v>
          </cell>
          <cell r="N466" t="str">
            <v>3.13.2</v>
          </cell>
          <cell r="O466" t="str">
            <v>REVESTIMENTO CERÂMICO P/ PISO COM PLACAS TIPO GRÊS PADRÃO POPULAR DE DIMENSÕES 40x40 CM APLICADA EM AMBIENTES DE ÁREA &gt; 10 M². (Ref. 93389/87251)</v>
          </cell>
          <cell r="P466" t="str">
            <v>M²</v>
          </cell>
          <cell r="Q466">
            <v>39.17</v>
          </cell>
          <cell r="R466">
            <v>41.82</v>
          </cell>
          <cell r="S466">
            <v>52.56</v>
          </cell>
          <cell r="T466">
            <v>2058.7800000000002</v>
          </cell>
        </row>
        <row r="467">
          <cell r="L467" t="str">
            <v>SEDUC</v>
          </cell>
          <cell r="M467" t="str">
            <v>SEDUC 8.01</v>
          </cell>
          <cell r="N467" t="str">
            <v>3.13.3</v>
          </cell>
          <cell r="O467" t="str">
            <v>REVESTIMENTO CERÂMICO P/ PISO COM PLACAS TIPO GRÊS PADRÃO POPULAR DE DIMENSÕES 40x40 CM APLICADA EM AMBIENTES DE ÁREA &lt; 5 M². (Ref. 93389/87249)</v>
          </cell>
          <cell r="P467" t="str">
            <v>M²</v>
          </cell>
          <cell r="Q467">
            <v>13.52</v>
          </cell>
          <cell r="R467">
            <v>53.92</v>
          </cell>
          <cell r="S467">
            <v>67.77</v>
          </cell>
          <cell r="T467">
            <v>916.25</v>
          </cell>
        </row>
        <row r="468">
          <cell r="L468" t="str">
            <v>SINAPI</v>
          </cell>
          <cell r="M468">
            <v>84191</v>
          </cell>
          <cell r="N468" t="str">
            <v>3.13.4</v>
          </cell>
          <cell r="O468" t="str">
            <v>PISO EM GRANILITE, MARMORITE OU GRANITINA ESPESSURA 8 MM, INCLUSO JUNTAS DE DILATACAO PLASTICAS</v>
          </cell>
          <cell r="P468" t="str">
            <v>M2</v>
          </cell>
          <cell r="Q468">
            <v>519.65</v>
          </cell>
          <cell r="R468">
            <v>103.68</v>
          </cell>
          <cell r="S468">
            <v>130.32</v>
          </cell>
          <cell r="T468">
            <v>67720.789999999994</v>
          </cell>
        </row>
        <row r="469">
          <cell r="L469" t="str">
            <v>SINAPI</v>
          </cell>
          <cell r="M469">
            <v>98680</v>
          </cell>
          <cell r="N469" t="str">
            <v>3.13.5</v>
          </cell>
          <cell r="O469" t="str">
            <v>PISO CIMENTADO, TRAÇO 1:3 (CIMENTO E AREIA), ACABAMENTO LISO, ESPESSURA 3,0 CM, PREPARO MECÂNICO DA ARGAMASSA. AF_06/2018</v>
          </cell>
          <cell r="P469" t="str">
            <v>M2</v>
          </cell>
          <cell r="Q469">
            <v>195.16</v>
          </cell>
          <cell r="R469">
            <v>29.54</v>
          </cell>
          <cell r="S469">
            <v>37.130000000000003</v>
          </cell>
          <cell r="T469">
            <v>7246.29</v>
          </cell>
        </row>
        <row r="470">
          <cell r="L470">
            <v>0</v>
          </cell>
          <cell r="M470">
            <v>0</v>
          </cell>
          <cell r="N470">
            <v>0</v>
          </cell>
          <cell r="O470">
            <v>0</v>
          </cell>
          <cell r="P470">
            <v>0</v>
          </cell>
          <cell r="Q470">
            <v>0</v>
          </cell>
          <cell r="R470">
            <v>0</v>
          </cell>
          <cell r="S470">
            <v>0</v>
          </cell>
          <cell r="T470">
            <v>0</v>
          </cell>
        </row>
        <row r="471">
          <cell r="L471">
            <v>0</v>
          </cell>
          <cell r="M471">
            <v>0</v>
          </cell>
          <cell r="N471" t="str">
            <v>3.14</v>
          </cell>
          <cell r="O471" t="str">
            <v>REVESTIMENTOS</v>
          </cell>
          <cell r="P471">
            <v>0</v>
          </cell>
          <cell r="Q471">
            <v>0</v>
          </cell>
          <cell r="R471">
            <v>0</v>
          </cell>
          <cell r="S471" t="str">
            <v>*</v>
          </cell>
          <cell r="T471">
            <v>48475.44</v>
          </cell>
        </row>
        <row r="472">
          <cell r="L472">
            <v>0</v>
          </cell>
          <cell r="M472">
            <v>0</v>
          </cell>
          <cell r="N472">
            <v>0</v>
          </cell>
          <cell r="O472">
            <v>0</v>
          </cell>
          <cell r="P472">
            <v>0</v>
          </cell>
          <cell r="Q472">
            <v>0</v>
          </cell>
          <cell r="R472">
            <v>0</v>
          </cell>
          <cell r="S472">
            <v>0</v>
          </cell>
          <cell r="T472">
            <v>0</v>
          </cell>
        </row>
        <row r="473">
          <cell r="L473" t="str">
            <v>SINAPI</v>
          </cell>
          <cell r="M473">
            <v>87879</v>
          </cell>
          <cell r="N473" t="str">
            <v>3.14.1</v>
          </cell>
          <cell r="O473" t="str">
            <v>CHAPISCO APLICADO EM ALVENARIAS E ESTRUTURAS DE CONCRETO INTERNAS, COM COLHER DE PEDREIRO.  ARGAMASSA TRAÇO 1:3 COM PREPARO EM BETONEIRA 400L. AF_06/2014</v>
          </cell>
          <cell r="P473" t="str">
            <v>M2</v>
          </cell>
          <cell r="Q473">
            <v>560</v>
          </cell>
          <cell r="R473">
            <v>2.77</v>
          </cell>
          <cell r="S473">
            <v>3.48</v>
          </cell>
          <cell r="T473">
            <v>1948.8</v>
          </cell>
        </row>
        <row r="474">
          <cell r="L474" t="str">
            <v>SINAPI</v>
          </cell>
          <cell r="M474">
            <v>87882</v>
          </cell>
          <cell r="N474" t="str">
            <v>3.14.2</v>
          </cell>
          <cell r="O474" t="str">
            <v>CHAPISCO APLICADO NO TETO, COM ROLO PARA TEXTURA ACRÍLICA. ARGAMASSA TRAÇO 1:4 E EMULSÃO POLIMÉRICA (ADESIVO) COM PREPARO EM BETONEIRA 400L. AF_06/2014</v>
          </cell>
          <cell r="P474" t="str">
            <v>M2</v>
          </cell>
          <cell r="Q474">
            <v>52.69</v>
          </cell>
          <cell r="R474">
            <v>3.28</v>
          </cell>
          <cell r="S474">
            <v>4.12</v>
          </cell>
          <cell r="T474">
            <v>217.08</v>
          </cell>
        </row>
        <row r="475">
          <cell r="L475" t="str">
            <v>SINAPI</v>
          </cell>
          <cell r="M475">
            <v>90409</v>
          </cell>
          <cell r="N475" t="str">
            <v>3.14.3</v>
          </cell>
          <cell r="O475" t="str">
            <v>MASSA ÚNICA, PARA RECEBIMENTO DE PINTURA, EM ARGAMASSA TRAÇO 1:2:8, PREPARO MANUAL, APLICADA MANUALMENTE EM TETO, ESPESSURA DE 10MM, COM EXECUÇÃO DE TALISCAS. AF_03/2015</v>
          </cell>
          <cell r="P475" t="str">
            <v>M2</v>
          </cell>
          <cell r="Q475">
            <v>52.69</v>
          </cell>
          <cell r="R475">
            <v>22.51</v>
          </cell>
          <cell r="S475">
            <v>28.29</v>
          </cell>
          <cell r="T475">
            <v>1490.6</v>
          </cell>
        </row>
        <row r="476">
          <cell r="L476" t="str">
            <v>SEDUC</v>
          </cell>
          <cell r="M476" t="str">
            <v>SEDUC 9.04</v>
          </cell>
          <cell r="N476" t="str">
            <v>3.14.4</v>
          </cell>
          <cell r="O476" t="str">
            <v>MASSA ÚNICA PARA RECEBIMENTO DE PINTURA, EM ARGAMASSA TRAÇO 1:2:8, PREPARO MECÂNICO COM BETONEIRA 400L, APLICADA MANUALMENTE EM PAREDES, ESPESSURA DE 25 MM, COM EXECUÇÃO DE TALISCAS. (Ref. SINAPI 87529)</v>
          </cell>
          <cell r="P476" t="str">
            <v>M²</v>
          </cell>
          <cell r="Q476">
            <v>221.96</v>
          </cell>
          <cell r="R476">
            <v>25.2</v>
          </cell>
          <cell r="S476">
            <v>31.67</v>
          </cell>
          <cell r="T476">
            <v>7029.47</v>
          </cell>
        </row>
        <row r="477">
          <cell r="L477" t="str">
            <v>SINAPI</v>
          </cell>
          <cell r="M477">
            <v>87535</v>
          </cell>
          <cell r="N477" t="str">
            <v>3.14.5</v>
          </cell>
          <cell r="O477" t="str">
            <v>EMBOÇO, PARA RECEBIMENTO DE CERÂMICA, EM ARGAMASSA TRAÇO 1:2:8, PREPARO MECÂNICO COM BETONEIRA 400L, APLICADO MANUALMENTE EM FACES INTERNAS DE PAREDES, PARA AMBIENTE COM ÁREA  MAIOR QUE 10M2, ESPESSURA DE 20MM, COM EXECUÇÃO DE TALISCAS. AF_06/2014</v>
          </cell>
          <cell r="P477" t="str">
            <v>M2</v>
          </cell>
          <cell r="Q477">
            <v>338.04</v>
          </cell>
          <cell r="R477">
            <v>18.96</v>
          </cell>
          <cell r="S477">
            <v>23.83</v>
          </cell>
          <cell r="T477">
            <v>8055.49</v>
          </cell>
        </row>
        <row r="478">
          <cell r="L478" t="str">
            <v>SEDUC</v>
          </cell>
          <cell r="M478" t="str">
            <v>SEDUC 9.01</v>
          </cell>
          <cell r="N478" t="str">
            <v>3.14.6</v>
          </cell>
          <cell r="O478" t="str">
            <v>REVESTIMENTO CERÂMICO PARA PAREDES COM PLACAS TIPO GRÊS (OU SEMI-GRÊS) DE DIMENSÕES 10x10 CM,  APLICADO COM ARGAMASSA PRÉ-FABRICADA EM PAREDES INTERNAS, INCLUSIVE REJUNTAMENTO. (Ref. Seinfra C4442, C1102)</v>
          </cell>
          <cell r="P478" t="str">
            <v>M²</v>
          </cell>
          <cell r="Q478">
            <v>338.04</v>
          </cell>
          <cell r="R478">
            <v>69.98</v>
          </cell>
          <cell r="S478">
            <v>87.96</v>
          </cell>
          <cell r="T478">
            <v>29734</v>
          </cell>
        </row>
        <row r="479">
          <cell r="L479">
            <v>0</v>
          </cell>
          <cell r="M479">
            <v>0</v>
          </cell>
          <cell r="N479">
            <v>0</v>
          </cell>
          <cell r="O479">
            <v>0</v>
          </cell>
          <cell r="P479">
            <v>0</v>
          </cell>
          <cell r="Q479">
            <v>0</v>
          </cell>
          <cell r="R479">
            <v>0</v>
          </cell>
          <cell r="S479">
            <v>0</v>
          </cell>
          <cell r="T479">
            <v>0</v>
          </cell>
        </row>
        <row r="480">
          <cell r="L480">
            <v>0</v>
          </cell>
          <cell r="M480">
            <v>0</v>
          </cell>
          <cell r="N480" t="str">
            <v>3.15</v>
          </cell>
          <cell r="O480" t="str">
            <v>ESQUADRIAS</v>
          </cell>
          <cell r="P480">
            <v>0</v>
          </cell>
          <cell r="Q480">
            <v>0</v>
          </cell>
          <cell r="R480">
            <v>0</v>
          </cell>
          <cell r="S480" t="str">
            <v>*</v>
          </cell>
          <cell r="T480">
            <v>9453.6200000000008</v>
          </cell>
        </row>
        <row r="481">
          <cell r="L481">
            <v>0</v>
          </cell>
          <cell r="M481">
            <v>0</v>
          </cell>
          <cell r="N481">
            <v>0</v>
          </cell>
          <cell r="O481">
            <v>0</v>
          </cell>
          <cell r="P481">
            <v>0</v>
          </cell>
          <cell r="Q481">
            <v>0</v>
          </cell>
          <cell r="R481">
            <v>0</v>
          </cell>
          <cell r="S481">
            <v>0</v>
          </cell>
          <cell r="T481">
            <v>0</v>
          </cell>
        </row>
        <row r="482">
          <cell r="L482" t="str">
            <v>SEDUC</v>
          </cell>
          <cell r="M482" t="str">
            <v>SEDUC 10.01</v>
          </cell>
          <cell r="N482" t="str">
            <v>3.15.1</v>
          </cell>
          <cell r="O482" t="str">
            <v>PORTA DE FERRO COMPACTA EM CHAPA, INCLUS. BATENTES E FERRAGENS (Ref. Seinfra C1958)</v>
          </cell>
          <cell r="P482" t="str">
            <v>M²</v>
          </cell>
          <cell r="Q482">
            <v>20.76</v>
          </cell>
          <cell r="R482">
            <v>236.6</v>
          </cell>
          <cell r="S482">
            <v>297.38</v>
          </cell>
          <cell r="T482">
            <v>6173.61</v>
          </cell>
        </row>
        <row r="483">
          <cell r="L483" t="str">
            <v>SINAPI</v>
          </cell>
          <cell r="M483">
            <v>94559</v>
          </cell>
          <cell r="N483" t="str">
            <v>3.15.2</v>
          </cell>
          <cell r="O483" t="str">
            <v>JANELA DE AÇO TIPO BASCULANTE PARA VIDROS, COM BATENTE, FERRAGENS E PINTURA ANTICORROSIVA. EXCLUSIVE VIDROS, ACABAMENTO, ALIZAR E CONTRAMARCO. FORNECIMENTO E INSTALAÇÃO. AF_12/2019</v>
          </cell>
          <cell r="P483" t="str">
            <v>M2</v>
          </cell>
          <cell r="Q483">
            <v>3.8</v>
          </cell>
          <cell r="R483">
            <v>567.70000000000005</v>
          </cell>
          <cell r="S483">
            <v>713.54</v>
          </cell>
          <cell r="T483">
            <v>2711.45</v>
          </cell>
        </row>
        <row r="484">
          <cell r="L484" t="str">
            <v>SINAPI</v>
          </cell>
          <cell r="M484">
            <v>72122</v>
          </cell>
          <cell r="N484" t="str">
            <v>3.15.3</v>
          </cell>
          <cell r="O484" t="str">
            <v>VIDRO FANTASIA TIPO CANELADO, ESPESSURA 4MM</v>
          </cell>
          <cell r="P484" t="str">
            <v>M2</v>
          </cell>
          <cell r="Q484">
            <v>3.8</v>
          </cell>
          <cell r="R484">
            <v>119.04</v>
          </cell>
          <cell r="S484">
            <v>149.62</v>
          </cell>
          <cell r="T484">
            <v>568.55999999999995</v>
          </cell>
        </row>
        <row r="485">
          <cell r="L485">
            <v>0</v>
          </cell>
          <cell r="M485">
            <v>0</v>
          </cell>
          <cell r="N485">
            <v>0</v>
          </cell>
          <cell r="O485">
            <v>0</v>
          </cell>
          <cell r="P485">
            <v>0</v>
          </cell>
          <cell r="Q485">
            <v>0</v>
          </cell>
          <cell r="R485">
            <v>0</v>
          </cell>
          <cell r="S485">
            <v>0</v>
          </cell>
          <cell r="T485">
            <v>0</v>
          </cell>
        </row>
        <row r="486">
          <cell r="L486">
            <v>0</v>
          </cell>
          <cell r="M486">
            <v>0</v>
          </cell>
          <cell r="N486" t="str">
            <v>3.16</v>
          </cell>
          <cell r="O486" t="str">
            <v>PINTURAS</v>
          </cell>
          <cell r="P486">
            <v>0</v>
          </cell>
          <cell r="Q486">
            <v>0</v>
          </cell>
          <cell r="R486">
            <v>0</v>
          </cell>
          <cell r="S486" t="str">
            <v>*</v>
          </cell>
          <cell r="T486">
            <v>51998.239999999998</v>
          </cell>
        </row>
        <row r="487">
          <cell r="L487">
            <v>0</v>
          </cell>
          <cell r="M487">
            <v>0</v>
          </cell>
          <cell r="N487">
            <v>0</v>
          </cell>
          <cell r="O487">
            <v>0</v>
          </cell>
          <cell r="P487">
            <v>0</v>
          </cell>
          <cell r="Q487">
            <v>0</v>
          </cell>
          <cell r="R487">
            <v>0</v>
          </cell>
          <cell r="S487">
            <v>0</v>
          </cell>
          <cell r="T487">
            <v>0</v>
          </cell>
        </row>
        <row r="488">
          <cell r="L488" t="str">
            <v>SINAPI</v>
          </cell>
          <cell r="M488">
            <v>88497</v>
          </cell>
          <cell r="N488" t="str">
            <v>3.16.1</v>
          </cell>
          <cell r="O488" t="str">
            <v>APLICAÇÃO E LIXAMENTO DE MASSA LÁTEX EM PAREDES, DUAS DEMÃOS. AF_06/2014</v>
          </cell>
          <cell r="P488" t="str">
            <v>M2</v>
          </cell>
          <cell r="Q488">
            <v>252.2</v>
          </cell>
          <cell r="R488">
            <v>9.73</v>
          </cell>
          <cell r="S488">
            <v>12.23</v>
          </cell>
          <cell r="T488">
            <v>3084.41</v>
          </cell>
        </row>
        <row r="489">
          <cell r="L489" t="str">
            <v>SINAPI</v>
          </cell>
          <cell r="M489">
            <v>88496</v>
          </cell>
          <cell r="N489" t="str">
            <v>3.16.2</v>
          </cell>
          <cell r="O489" t="str">
            <v>APLICAÇÃO E LIXAMENTO DE MASSA LÁTEX EM TETO, DUAS DEMÃOS. AF_06/2014</v>
          </cell>
          <cell r="P489" t="str">
            <v>M2</v>
          </cell>
          <cell r="Q489">
            <v>52.69</v>
          </cell>
          <cell r="R489">
            <v>17.940000000000001</v>
          </cell>
          <cell r="S489">
            <v>22.55</v>
          </cell>
          <cell r="T489">
            <v>1188.1600000000001</v>
          </cell>
        </row>
        <row r="490">
          <cell r="L490" t="str">
            <v>SINAPI</v>
          </cell>
          <cell r="M490">
            <v>88489</v>
          </cell>
          <cell r="N490" t="str">
            <v>3.16.3</v>
          </cell>
          <cell r="O490" t="str">
            <v>APLICAÇÃO MANUAL DE PINTURA COM TINTA LÁTEX ACRÍLICA EM PAREDES, DUAS DEMÃOS. AF_06/2014</v>
          </cell>
          <cell r="P490" t="str">
            <v>M2</v>
          </cell>
          <cell r="Q490">
            <v>252.2</v>
          </cell>
          <cell r="R490">
            <v>9.84</v>
          </cell>
          <cell r="S490">
            <v>12.37</v>
          </cell>
          <cell r="T490">
            <v>3119.71</v>
          </cell>
        </row>
        <row r="491">
          <cell r="L491" t="str">
            <v>SINAPI</v>
          </cell>
          <cell r="M491">
            <v>88486</v>
          </cell>
          <cell r="N491" t="str">
            <v>3.16.4</v>
          </cell>
          <cell r="O491" t="str">
            <v>APLICAÇÃO MANUAL DE PINTURA COM TINTA LÁTEX PVA EM TETO, DUAS DEMÃOS. AF_06/2014</v>
          </cell>
          <cell r="P491" t="str">
            <v>M2</v>
          </cell>
          <cell r="Q491">
            <v>52.69</v>
          </cell>
          <cell r="R491">
            <v>8.69</v>
          </cell>
          <cell r="S491">
            <v>10.92</v>
          </cell>
          <cell r="T491">
            <v>575.37</v>
          </cell>
        </row>
        <row r="492">
          <cell r="L492" t="str">
            <v>SEDUC</v>
          </cell>
          <cell r="M492" t="str">
            <v>SEDUC 11.05</v>
          </cell>
          <cell r="N492" t="str">
            <v>3.16.5</v>
          </cell>
          <cell r="O492" t="str">
            <v>TINTA AUTOMOTIVA 2 DEMÃOS EM METÁLICOS (Ref. SEINFRA 2469)</v>
          </cell>
          <cell r="P492" t="str">
            <v>M²</v>
          </cell>
          <cell r="Q492">
            <v>274.39999999999998</v>
          </cell>
          <cell r="R492">
            <v>36.36</v>
          </cell>
          <cell r="S492">
            <v>45.7</v>
          </cell>
          <cell r="T492">
            <v>12540.08</v>
          </cell>
        </row>
        <row r="493">
          <cell r="L493" t="str">
            <v>SEDUC</v>
          </cell>
          <cell r="M493" t="str">
            <v>SEDUC 11.06</v>
          </cell>
          <cell r="N493" t="str">
            <v>3.16.6</v>
          </cell>
          <cell r="O493" t="str">
            <v>PINTURA ESMALTE FOSCO, DUAS DEMAOS, SOBRE SUPERFICIE METALICA, INCLUSO UMA DEMAO DE FUNDO ANTICORROSIVO. UTILIZACAO DE REVOLVER ( AR-COMPRIMIDO). (Ref. SINAPI 2019: 74145/1)</v>
          </cell>
          <cell r="P493" t="str">
            <v>M²</v>
          </cell>
          <cell r="Q493">
            <v>44.56</v>
          </cell>
          <cell r="R493">
            <v>15.64</v>
          </cell>
          <cell r="S493">
            <v>19.66</v>
          </cell>
          <cell r="T493">
            <v>876.05</v>
          </cell>
        </row>
        <row r="494">
          <cell r="L494" t="str">
            <v>SINAPI</v>
          </cell>
          <cell r="M494">
            <v>72815</v>
          </cell>
          <cell r="N494" t="str">
            <v>3.16.7</v>
          </cell>
          <cell r="O494" t="str">
            <v>APLICACAO DE TINTA A BASE DE EPOXI SOBRE PISO</v>
          </cell>
          <cell r="P494" t="str">
            <v>M2</v>
          </cell>
          <cell r="Q494">
            <v>519.65</v>
          </cell>
          <cell r="R494">
            <v>43.5</v>
          </cell>
          <cell r="S494">
            <v>54.68</v>
          </cell>
          <cell r="T494">
            <v>28414.46</v>
          </cell>
        </row>
        <row r="495">
          <cell r="L495" t="str">
            <v>SINAPI</v>
          </cell>
          <cell r="M495">
            <v>41595</v>
          </cell>
          <cell r="N495" t="str">
            <v>3.16.8</v>
          </cell>
          <cell r="O495" t="str">
            <v>PINTURA ACRILICA DE FAIXAS DE DEMARCACAO EM QUADRA POLIESPORTIVA, 5 CM DE LARGURA</v>
          </cell>
          <cell r="P495" t="str">
            <v>M</v>
          </cell>
          <cell r="Q495">
            <v>198.02</v>
          </cell>
          <cell r="R495">
            <v>8.84</v>
          </cell>
          <cell r="S495">
            <v>11.11</v>
          </cell>
          <cell r="T495">
            <v>2200</v>
          </cell>
        </row>
        <row r="496">
          <cell r="L496">
            <v>0</v>
          </cell>
          <cell r="M496">
            <v>0</v>
          </cell>
          <cell r="N496">
            <v>0</v>
          </cell>
          <cell r="O496">
            <v>0</v>
          </cell>
          <cell r="P496">
            <v>0</v>
          </cell>
          <cell r="Q496">
            <v>0</v>
          </cell>
          <cell r="R496">
            <v>0</v>
          </cell>
          <cell r="S496">
            <v>0</v>
          </cell>
          <cell r="T496">
            <v>0</v>
          </cell>
        </row>
        <row r="497">
          <cell r="L497">
            <v>0</v>
          </cell>
          <cell r="M497">
            <v>0</v>
          </cell>
          <cell r="N497" t="str">
            <v>3.17</v>
          </cell>
          <cell r="O497" t="str">
            <v>SEVIRÇOS DIVERSOS</v>
          </cell>
          <cell r="P497">
            <v>0</v>
          </cell>
          <cell r="Q497">
            <v>0</v>
          </cell>
          <cell r="R497">
            <v>0</v>
          </cell>
          <cell r="S497" t="str">
            <v>*</v>
          </cell>
          <cell r="T497">
            <v>30444.95</v>
          </cell>
        </row>
        <row r="498">
          <cell r="L498">
            <v>0</v>
          </cell>
          <cell r="M498">
            <v>0</v>
          </cell>
          <cell r="N498">
            <v>0</v>
          </cell>
          <cell r="O498">
            <v>0</v>
          </cell>
          <cell r="P498">
            <v>0</v>
          </cell>
          <cell r="Q498">
            <v>0</v>
          </cell>
          <cell r="R498">
            <v>0</v>
          </cell>
          <cell r="S498">
            <v>0</v>
          </cell>
          <cell r="T498">
            <v>0</v>
          </cell>
        </row>
        <row r="499">
          <cell r="L499" t="str">
            <v>SEDUC</v>
          </cell>
          <cell r="M499" t="str">
            <v>SEDUC 21.12</v>
          </cell>
          <cell r="N499" t="str">
            <v>3.17.1</v>
          </cell>
          <cell r="O499" t="str">
            <v>ESTRUTURA METÁLICA C/ TABELAS DE BASQUETE (Ref. Seinfra 24.1 C1347 )</v>
          </cell>
          <cell r="P499" t="str">
            <v>CJ</v>
          </cell>
          <cell r="Q499">
            <v>1</v>
          </cell>
          <cell r="R499">
            <v>2877.97</v>
          </cell>
          <cell r="S499">
            <v>3617.32</v>
          </cell>
          <cell r="T499">
            <v>3617.32</v>
          </cell>
        </row>
        <row r="500">
          <cell r="L500" t="str">
            <v>SEDUC</v>
          </cell>
          <cell r="M500" t="str">
            <v>SEDUC 21.03</v>
          </cell>
          <cell r="N500" t="str">
            <v>3.17.2</v>
          </cell>
          <cell r="O500" t="str">
            <v>CONJUNTO DE EQUIPAMENTOS OFICIAIS PARA VÔLEI COM POSTES PINTADOS, REDE DE NYLON  E ANTENAS.</v>
          </cell>
          <cell r="P500" t="str">
            <v>CJ</v>
          </cell>
          <cell r="Q500">
            <v>1</v>
          </cell>
          <cell r="R500">
            <v>1496.44</v>
          </cell>
          <cell r="S500">
            <v>1880.88</v>
          </cell>
          <cell r="T500">
            <v>1880.88</v>
          </cell>
        </row>
        <row r="501">
          <cell r="L501" t="str">
            <v>SEDUC</v>
          </cell>
          <cell r="M501" t="str">
            <v>SEDUC 21.02</v>
          </cell>
          <cell r="N501" t="str">
            <v>3.17.3</v>
          </cell>
          <cell r="O501" t="str">
            <v>CONJUNTO DE TRAVES PARA FUTSAL EM TUBOS DE AÇO GALVANIZADO; DIMENSÕES OFICIAIS; PINTADA A PRIMER COM TINTA ESMALTE; INCLUSO REDES DE NYLON</v>
          </cell>
          <cell r="P501" t="str">
            <v>CJ</v>
          </cell>
          <cell r="Q501">
            <v>1</v>
          </cell>
          <cell r="R501">
            <v>2464.9499999999998</v>
          </cell>
          <cell r="S501">
            <v>3098.2</v>
          </cell>
          <cell r="T501">
            <v>3098.2</v>
          </cell>
        </row>
        <row r="502">
          <cell r="L502" t="str">
            <v>SINAPI</v>
          </cell>
          <cell r="M502" t="str">
            <v>74244/1</v>
          </cell>
          <cell r="N502" t="str">
            <v>3.17.4</v>
          </cell>
          <cell r="O502" t="str">
            <v>ALAMBRADO PARA QUADRA POLIESPORTIVA, ESTRUTURADO POR TUBOS DE ACO GALVANIZADO, COM COSTURA, DIN 2440, DIAMETRO 2", COM TELA DE ARAME GALVANIZADO, FIO 14 BWG E MALHA QUADRADA 5X5CM</v>
          </cell>
          <cell r="P502" t="str">
            <v>M2</v>
          </cell>
          <cell r="Q502">
            <v>105.75</v>
          </cell>
          <cell r="R502">
            <v>115.26</v>
          </cell>
          <cell r="S502">
            <v>144.87</v>
          </cell>
          <cell r="T502">
            <v>15320</v>
          </cell>
        </row>
        <row r="503">
          <cell r="L503" t="str">
            <v>SINAPI</v>
          </cell>
          <cell r="M503">
            <v>100874</v>
          </cell>
          <cell r="N503" t="str">
            <v>3.17.5</v>
          </cell>
          <cell r="O503" t="str">
            <v>PUXADOR PARA PCD, FIXADO NA PORTA - FORNECIMENTO E INSTALAÇÃO. AF_01/2020</v>
          </cell>
          <cell r="P503" t="str">
            <v>UN</v>
          </cell>
          <cell r="Q503">
            <v>4</v>
          </cell>
          <cell r="R503">
            <v>218.66</v>
          </cell>
          <cell r="S503">
            <v>274.83</v>
          </cell>
          <cell r="T503">
            <v>1099.32</v>
          </cell>
        </row>
        <row r="504">
          <cell r="L504" t="str">
            <v>SINAPI</v>
          </cell>
          <cell r="M504">
            <v>100875</v>
          </cell>
          <cell r="N504" t="str">
            <v>3.17.6</v>
          </cell>
          <cell r="O504" t="str">
            <v>BANCO ARTICULADO, EM ACO INOX, PARA PCD, FIXADO NA PAREDE - FORNECIMENTO E INSTALAÇÃO. AF_01/2020</v>
          </cell>
          <cell r="P504" t="str">
            <v>UN</v>
          </cell>
          <cell r="Q504">
            <v>2</v>
          </cell>
          <cell r="R504">
            <v>784.34</v>
          </cell>
          <cell r="S504">
            <v>985.84</v>
          </cell>
          <cell r="T504">
            <v>1971.68</v>
          </cell>
        </row>
        <row r="505">
          <cell r="L505" t="str">
            <v>SINAPI</v>
          </cell>
          <cell r="M505" t="str">
            <v>74125/1</v>
          </cell>
          <cell r="N505" t="str">
            <v>3.17.7</v>
          </cell>
          <cell r="O505" t="str">
            <v>ESPELHO CRISTAL ESPESSURA 4MM, COM MOLDURA DE MADEIRA</v>
          </cell>
          <cell r="P505" t="str">
            <v>M2</v>
          </cell>
          <cell r="Q505">
            <v>0.8</v>
          </cell>
          <cell r="R505">
            <v>406.31</v>
          </cell>
          <cell r="S505">
            <v>510.69</v>
          </cell>
          <cell r="T505">
            <v>408.55</v>
          </cell>
        </row>
        <row r="506">
          <cell r="L506" t="str">
            <v>SINAPI</v>
          </cell>
          <cell r="M506">
            <v>100868</v>
          </cell>
          <cell r="N506" t="str">
            <v>3.17.8</v>
          </cell>
          <cell r="O506" t="str">
            <v>BARRA DE APOIO RETA, EM ACO INOX POLIDO, COMPRIMENTO 80 CM,  FIXADA NA PAREDE - FORNECIMENTO E INSTALAÇÃO. AF_01/2020</v>
          </cell>
          <cell r="P506" t="str">
            <v>UN</v>
          </cell>
          <cell r="Q506">
            <v>10</v>
          </cell>
          <cell r="R506">
            <v>242.58</v>
          </cell>
          <cell r="S506">
            <v>304.89999999999998</v>
          </cell>
          <cell r="T506">
            <v>3049</v>
          </cell>
        </row>
        <row r="507">
          <cell r="L507">
            <v>0</v>
          </cell>
          <cell r="M507">
            <v>0</v>
          </cell>
          <cell r="N507">
            <v>0</v>
          </cell>
          <cell r="O507">
            <v>0</v>
          </cell>
          <cell r="P507">
            <v>0</v>
          </cell>
          <cell r="Q507">
            <v>0</v>
          </cell>
          <cell r="R507">
            <v>0</v>
          </cell>
          <cell r="S507">
            <v>0</v>
          </cell>
          <cell r="T507">
            <v>0</v>
          </cell>
        </row>
        <row r="508">
          <cell r="L508">
            <v>0</v>
          </cell>
          <cell r="M508">
            <v>0</v>
          </cell>
          <cell r="N508" t="str">
            <v>3.18</v>
          </cell>
          <cell r="O508" t="str">
            <v>LIMPEZA DA OBRA</v>
          </cell>
          <cell r="P508">
            <v>0</v>
          </cell>
          <cell r="Q508">
            <v>0</v>
          </cell>
          <cell r="R508">
            <v>0</v>
          </cell>
          <cell r="S508" t="str">
            <v>*</v>
          </cell>
          <cell r="T508">
            <v>652.55999999999995</v>
          </cell>
        </row>
        <row r="509">
          <cell r="L509">
            <v>0</v>
          </cell>
          <cell r="M509">
            <v>0</v>
          </cell>
          <cell r="N509">
            <v>0</v>
          </cell>
          <cell r="O509">
            <v>0</v>
          </cell>
          <cell r="P509">
            <v>0</v>
          </cell>
          <cell r="Q509">
            <v>0</v>
          </cell>
          <cell r="R509">
            <v>0</v>
          </cell>
          <cell r="S509">
            <v>0</v>
          </cell>
          <cell r="T509">
            <v>0</v>
          </cell>
        </row>
        <row r="510">
          <cell r="L510" t="str">
            <v>SINAPI</v>
          </cell>
          <cell r="M510">
            <v>72897</v>
          </cell>
          <cell r="N510" t="str">
            <v>3.18.1</v>
          </cell>
          <cell r="O510" t="str">
            <v>CARGA MANUAL DE ENTULHO EM CAMINHAO BASCULANTE 6 M3</v>
          </cell>
          <cell r="P510" t="str">
            <v>M3</v>
          </cell>
          <cell r="Q510">
            <v>12</v>
          </cell>
          <cell r="R510">
            <v>17.579999999999998</v>
          </cell>
          <cell r="S510">
            <v>22.1</v>
          </cell>
          <cell r="T510">
            <v>265.2</v>
          </cell>
        </row>
        <row r="511">
          <cell r="L511" t="str">
            <v>SINAPI</v>
          </cell>
          <cell r="M511">
            <v>72900</v>
          </cell>
          <cell r="N511" t="str">
            <v>3.18.2</v>
          </cell>
          <cell r="O511" t="str">
            <v>TRANSPORTE DE ENTULHO COM CAMINHAO BASCULANTE 6 M3, RODOVIA PAVIMENTADA, DMT 0,5 A 1,0 KM</v>
          </cell>
          <cell r="P511" t="str">
            <v>M3</v>
          </cell>
          <cell r="Q511">
            <v>12</v>
          </cell>
          <cell r="R511">
            <v>4.3</v>
          </cell>
          <cell r="S511">
            <v>5.4</v>
          </cell>
          <cell r="T511">
            <v>64.8</v>
          </cell>
        </row>
        <row r="512">
          <cell r="L512" t="str">
            <v>SINAPI</v>
          </cell>
          <cell r="M512">
            <v>99802</v>
          </cell>
          <cell r="N512" t="str">
            <v>3.18.3</v>
          </cell>
          <cell r="O512" t="str">
            <v>LIMPEZA DE PISO CERÂMICO OU PORCELANATO COM VASSOURA A SECO. AF_04/2019</v>
          </cell>
          <cell r="P512" t="str">
            <v>M2</v>
          </cell>
          <cell r="Q512">
            <v>806.4</v>
          </cell>
          <cell r="R512">
            <v>0.32</v>
          </cell>
          <cell r="S512">
            <v>0.4</v>
          </cell>
          <cell r="T512">
            <v>322.56</v>
          </cell>
        </row>
        <row r="513">
          <cell r="L513">
            <v>0</v>
          </cell>
          <cell r="M513">
            <v>0</v>
          </cell>
          <cell r="N513">
            <v>0</v>
          </cell>
          <cell r="O513">
            <v>0</v>
          </cell>
          <cell r="P513">
            <v>0</v>
          </cell>
          <cell r="Q513">
            <v>0</v>
          </cell>
          <cell r="R513">
            <v>0</v>
          </cell>
          <cell r="S513">
            <v>0</v>
          </cell>
          <cell r="T513">
            <v>0</v>
          </cell>
        </row>
        <row r="514">
          <cell r="L514">
            <v>0</v>
          </cell>
          <cell r="M514">
            <v>0</v>
          </cell>
          <cell r="N514">
            <v>0</v>
          </cell>
          <cell r="O514">
            <v>0</v>
          </cell>
          <cell r="P514">
            <v>0</v>
          </cell>
          <cell r="Q514">
            <v>0</v>
          </cell>
          <cell r="R514">
            <v>0</v>
          </cell>
          <cell r="S514" t="str">
            <v>SUBTOTAL:</v>
          </cell>
          <cell r="T514">
            <v>627635.55000000005</v>
          </cell>
        </row>
        <row r="515">
          <cell r="L515">
            <v>0</v>
          </cell>
          <cell r="M515">
            <v>0</v>
          </cell>
          <cell r="N515">
            <v>0</v>
          </cell>
          <cell r="O515">
            <v>0</v>
          </cell>
          <cell r="P515">
            <v>0</v>
          </cell>
          <cell r="Q515">
            <v>0</v>
          </cell>
          <cell r="R515">
            <v>0</v>
          </cell>
          <cell r="S515">
            <v>0</v>
          </cell>
          <cell r="T515">
            <v>0</v>
          </cell>
        </row>
        <row r="516">
          <cell r="L516" t="str">
            <v>#</v>
          </cell>
          <cell r="M516">
            <v>0</v>
          </cell>
          <cell r="N516">
            <v>0</v>
          </cell>
          <cell r="O516">
            <v>0</v>
          </cell>
          <cell r="P516">
            <v>0</v>
          </cell>
          <cell r="Q516">
            <v>0</v>
          </cell>
          <cell r="R516">
            <v>0</v>
          </cell>
          <cell r="S516" t="str">
            <v>TOTAL DA QUADRA PADRÃO SEDUC COM VESTIÁRIO :</v>
          </cell>
          <cell r="T516">
            <v>627635.55000000005</v>
          </cell>
        </row>
        <row r="517">
          <cell r="L517">
            <v>0</v>
          </cell>
          <cell r="M517">
            <v>0</v>
          </cell>
          <cell r="N517">
            <v>0</v>
          </cell>
          <cell r="O517">
            <v>0</v>
          </cell>
          <cell r="P517">
            <v>0</v>
          </cell>
          <cell r="Q517">
            <v>0</v>
          </cell>
          <cell r="R517">
            <v>0</v>
          </cell>
          <cell r="S517">
            <v>0</v>
          </cell>
          <cell r="T517">
            <v>0</v>
          </cell>
        </row>
        <row r="518">
          <cell r="L518">
            <v>0</v>
          </cell>
          <cell r="M518">
            <v>0</v>
          </cell>
          <cell r="N518">
            <v>4</v>
          </cell>
          <cell r="O518" t="str">
            <v>CASTELO D'ÁGUA</v>
          </cell>
          <cell r="P518">
            <v>0</v>
          </cell>
          <cell r="Q518">
            <v>0</v>
          </cell>
          <cell r="R518">
            <v>0</v>
          </cell>
          <cell r="S518">
            <v>0</v>
          </cell>
          <cell r="T518">
            <v>0</v>
          </cell>
        </row>
        <row r="519">
          <cell r="L519">
            <v>0</v>
          </cell>
          <cell r="M519">
            <v>0</v>
          </cell>
          <cell r="N519">
            <v>0</v>
          </cell>
          <cell r="O519">
            <v>0</v>
          </cell>
          <cell r="P519">
            <v>0</v>
          </cell>
          <cell r="Q519">
            <v>0</v>
          </cell>
          <cell r="R519">
            <v>0</v>
          </cell>
          <cell r="S519">
            <v>0</v>
          </cell>
          <cell r="T519">
            <v>0</v>
          </cell>
        </row>
        <row r="520">
          <cell r="L520">
            <v>0</v>
          </cell>
          <cell r="M520">
            <v>0</v>
          </cell>
          <cell r="N520">
            <v>4</v>
          </cell>
          <cell r="O520">
            <v>0</v>
          </cell>
          <cell r="P520">
            <v>0</v>
          </cell>
          <cell r="Q520">
            <v>0</v>
          </cell>
          <cell r="R520">
            <v>0</v>
          </cell>
          <cell r="S520">
            <v>0</v>
          </cell>
          <cell r="T520">
            <v>0</v>
          </cell>
        </row>
        <row r="521">
          <cell r="L521">
            <v>0</v>
          </cell>
          <cell r="M521">
            <v>0</v>
          </cell>
          <cell r="N521">
            <v>0</v>
          </cell>
          <cell r="O521">
            <v>0</v>
          </cell>
          <cell r="P521">
            <v>0</v>
          </cell>
          <cell r="Q521">
            <v>0</v>
          </cell>
          <cell r="R521">
            <v>0</v>
          </cell>
          <cell r="S521">
            <v>0</v>
          </cell>
          <cell r="T521">
            <v>0</v>
          </cell>
        </row>
        <row r="522">
          <cell r="L522">
            <v>0</v>
          </cell>
          <cell r="M522">
            <v>0</v>
          </cell>
          <cell r="N522" t="str">
            <v>4.1</v>
          </cell>
          <cell r="O522" t="str">
            <v>ADMINISTRAÇÃO DA OBRA</v>
          </cell>
          <cell r="P522">
            <v>0</v>
          </cell>
          <cell r="Q522">
            <v>0</v>
          </cell>
          <cell r="R522">
            <v>0</v>
          </cell>
          <cell r="S522" t="str">
            <v>*</v>
          </cell>
          <cell r="T522">
            <v>3983.16</v>
          </cell>
        </row>
        <row r="523">
          <cell r="L523">
            <v>0</v>
          </cell>
          <cell r="M523">
            <v>0</v>
          </cell>
          <cell r="N523">
            <v>0</v>
          </cell>
          <cell r="O523">
            <v>0</v>
          </cell>
          <cell r="P523">
            <v>0</v>
          </cell>
          <cell r="Q523">
            <v>0</v>
          </cell>
          <cell r="R523">
            <v>0</v>
          </cell>
          <cell r="S523">
            <v>0</v>
          </cell>
          <cell r="T523">
            <v>0</v>
          </cell>
        </row>
        <row r="524">
          <cell r="L524" t="str">
            <v/>
          </cell>
          <cell r="M524" t="str">
            <v>SEDUC</v>
          </cell>
          <cell r="N524" t="str">
            <v>4.1.1</v>
          </cell>
          <cell r="O524" t="str">
            <v>ADMINISTRAÇÃO LOCAL - CASTELO D'ÁGUA</v>
          </cell>
          <cell r="P524" t="str">
            <v>MÊS</v>
          </cell>
          <cell r="Q524">
            <v>12</v>
          </cell>
          <cell r="R524">
            <v>264.08999999999997</v>
          </cell>
          <cell r="S524">
            <v>331.93</v>
          </cell>
          <cell r="T524">
            <v>3983.16</v>
          </cell>
        </row>
        <row r="525">
          <cell r="L525">
            <v>0</v>
          </cell>
          <cell r="M525">
            <v>0</v>
          </cell>
          <cell r="N525">
            <v>0</v>
          </cell>
          <cell r="O525">
            <v>0</v>
          </cell>
          <cell r="P525">
            <v>0</v>
          </cell>
          <cell r="Q525">
            <v>0</v>
          </cell>
          <cell r="R525">
            <v>0</v>
          </cell>
          <cell r="S525">
            <v>0</v>
          </cell>
          <cell r="T525">
            <v>0</v>
          </cell>
        </row>
        <row r="526">
          <cell r="L526">
            <v>0</v>
          </cell>
          <cell r="M526">
            <v>0</v>
          </cell>
          <cell r="N526" t="str">
            <v>4.2</v>
          </cell>
          <cell r="O526" t="str">
            <v>SERVIÇOS PRELIMINARES</v>
          </cell>
          <cell r="P526">
            <v>0</v>
          </cell>
          <cell r="Q526">
            <v>0</v>
          </cell>
          <cell r="R526">
            <v>0</v>
          </cell>
          <cell r="S526" t="str">
            <v>*</v>
          </cell>
          <cell r="T526">
            <v>1279.22</v>
          </cell>
        </row>
        <row r="527">
          <cell r="L527">
            <v>0</v>
          </cell>
          <cell r="M527">
            <v>0</v>
          </cell>
          <cell r="N527">
            <v>0</v>
          </cell>
          <cell r="O527">
            <v>0</v>
          </cell>
          <cell r="P527">
            <v>0</v>
          </cell>
          <cell r="Q527">
            <v>0</v>
          </cell>
          <cell r="R527">
            <v>0</v>
          </cell>
          <cell r="S527">
            <v>0</v>
          </cell>
          <cell r="T527">
            <v>0</v>
          </cell>
        </row>
        <row r="528">
          <cell r="L528" t="str">
            <v>SINAPI</v>
          </cell>
          <cell r="M528">
            <v>99059</v>
          </cell>
          <cell r="N528" t="str">
            <v>4.2.1</v>
          </cell>
          <cell r="O528" t="str">
            <v>LOCACAO CONVENCIONAL DE OBRA, UTILIZANDO GABARITO DE TÁBUAS CORRIDAS PONTALETADAS A CADA 2,00M -  2 UTILIZAÇÕES. AF_10/2018</v>
          </cell>
          <cell r="P528" t="str">
            <v>M</v>
          </cell>
          <cell r="Q528">
            <v>32.6</v>
          </cell>
          <cell r="R528">
            <v>31.22</v>
          </cell>
          <cell r="S528">
            <v>39.24</v>
          </cell>
          <cell r="T528">
            <v>1279.22</v>
          </cell>
        </row>
        <row r="529">
          <cell r="L529">
            <v>0</v>
          </cell>
          <cell r="M529">
            <v>0</v>
          </cell>
          <cell r="N529">
            <v>0</v>
          </cell>
          <cell r="O529">
            <v>0</v>
          </cell>
          <cell r="P529">
            <v>0</v>
          </cell>
          <cell r="Q529">
            <v>0</v>
          </cell>
          <cell r="R529">
            <v>0</v>
          </cell>
          <cell r="S529">
            <v>0</v>
          </cell>
          <cell r="T529">
            <v>0</v>
          </cell>
        </row>
        <row r="530">
          <cell r="L530">
            <v>0</v>
          </cell>
          <cell r="M530">
            <v>0</v>
          </cell>
          <cell r="N530" t="str">
            <v>4.3</v>
          </cell>
          <cell r="O530" t="str">
            <v>MOVIMENTO DE TERRA</v>
          </cell>
          <cell r="P530">
            <v>0</v>
          </cell>
          <cell r="Q530">
            <v>0</v>
          </cell>
          <cell r="R530">
            <v>0</v>
          </cell>
          <cell r="S530" t="str">
            <v>*</v>
          </cell>
          <cell r="T530">
            <v>1265.98</v>
          </cell>
        </row>
        <row r="531">
          <cell r="L531">
            <v>0</v>
          </cell>
          <cell r="M531">
            <v>0</v>
          </cell>
          <cell r="N531">
            <v>0</v>
          </cell>
          <cell r="O531">
            <v>0</v>
          </cell>
          <cell r="P531">
            <v>0</v>
          </cell>
          <cell r="Q531">
            <v>0</v>
          </cell>
          <cell r="R531">
            <v>0</v>
          </cell>
          <cell r="S531">
            <v>0</v>
          </cell>
          <cell r="T531">
            <v>0</v>
          </cell>
        </row>
        <row r="532">
          <cell r="L532" t="str">
            <v>SEDUC</v>
          </cell>
          <cell r="M532" t="str">
            <v>SEDUC 3.01</v>
          </cell>
          <cell r="N532" t="str">
            <v>4.3.1</v>
          </cell>
          <cell r="O532" t="str">
            <v>ESCAVAÇÃO MANUAL DE CAMPO ABERTO EM TERRA ATÉ 2M (Ref. SEINFRA C1256)</v>
          </cell>
          <cell r="P532" t="str">
            <v>M³</v>
          </cell>
          <cell r="Q532">
            <v>10.42</v>
          </cell>
          <cell r="R532">
            <v>38.53</v>
          </cell>
          <cell r="S532">
            <v>48.43</v>
          </cell>
          <cell r="T532">
            <v>504.64</v>
          </cell>
        </row>
        <row r="533">
          <cell r="L533" t="str">
            <v>SINAPI</v>
          </cell>
          <cell r="M533">
            <v>93358</v>
          </cell>
          <cell r="N533" t="str">
            <v>4.3.2</v>
          </cell>
          <cell r="O533" t="str">
            <v>ESCAVAÇÃO MANUAL DE VALA COM PROFUNDIDADE MENOR OU IGUAL A 1,30 M. AF_03/2016</v>
          </cell>
          <cell r="P533" t="str">
            <v>M3</v>
          </cell>
          <cell r="Q533">
            <v>4.09</v>
          </cell>
          <cell r="R533">
            <v>52.02</v>
          </cell>
          <cell r="S533">
            <v>65.38</v>
          </cell>
          <cell r="T533">
            <v>267.39999999999998</v>
          </cell>
        </row>
        <row r="534">
          <cell r="L534" t="str">
            <v>SINAPI</v>
          </cell>
          <cell r="M534">
            <v>97083</v>
          </cell>
          <cell r="N534" t="str">
            <v>4.3.3</v>
          </cell>
          <cell r="O534" t="str">
            <v>COMPACTAÇÃO MECÂNICA DE SOLO PARA EXECUÇÃO DE RADIER, COM COMPACTADOR DE SOLOS A PERCUSSÃO. AF_09/2017</v>
          </cell>
          <cell r="P534" t="str">
            <v>M2</v>
          </cell>
          <cell r="Q534">
            <v>13.02</v>
          </cell>
          <cell r="R534">
            <v>2.06</v>
          </cell>
          <cell r="S534">
            <v>2.59</v>
          </cell>
          <cell r="T534">
            <v>33.72</v>
          </cell>
        </row>
        <row r="535">
          <cell r="L535" t="str">
            <v>SINAPI</v>
          </cell>
          <cell r="M535">
            <v>96995</v>
          </cell>
          <cell r="N535" t="str">
            <v>4.3.4</v>
          </cell>
          <cell r="O535" t="str">
            <v>REATERRO MANUAL APILOADO COM SOQUETE. AF_10/2017</v>
          </cell>
          <cell r="P535" t="str">
            <v>M3</v>
          </cell>
          <cell r="Q535">
            <v>11.61</v>
          </cell>
          <cell r="R535">
            <v>31.54</v>
          </cell>
          <cell r="S535">
            <v>39.64</v>
          </cell>
          <cell r="T535">
            <v>460.22</v>
          </cell>
        </row>
        <row r="536">
          <cell r="L536">
            <v>0</v>
          </cell>
          <cell r="M536">
            <v>0</v>
          </cell>
          <cell r="N536">
            <v>0</v>
          </cell>
          <cell r="O536">
            <v>0</v>
          </cell>
          <cell r="P536">
            <v>0</v>
          </cell>
          <cell r="Q536">
            <v>0</v>
          </cell>
          <cell r="R536">
            <v>0</v>
          </cell>
          <cell r="S536">
            <v>0</v>
          </cell>
          <cell r="T536">
            <v>0</v>
          </cell>
        </row>
        <row r="537">
          <cell r="L537">
            <v>0</v>
          </cell>
          <cell r="M537">
            <v>0</v>
          </cell>
          <cell r="N537" t="str">
            <v>4.4</v>
          </cell>
          <cell r="O537" t="str">
            <v>INFRAESTRUTURA</v>
          </cell>
          <cell r="P537">
            <v>0</v>
          </cell>
          <cell r="Q537">
            <v>0</v>
          </cell>
          <cell r="R537">
            <v>0</v>
          </cell>
          <cell r="S537" t="str">
            <v>*</v>
          </cell>
          <cell r="T537">
            <v>9739.75</v>
          </cell>
        </row>
        <row r="538">
          <cell r="L538">
            <v>0</v>
          </cell>
          <cell r="M538">
            <v>0</v>
          </cell>
          <cell r="N538">
            <v>0</v>
          </cell>
          <cell r="O538">
            <v>0</v>
          </cell>
          <cell r="P538">
            <v>0</v>
          </cell>
          <cell r="Q538">
            <v>0</v>
          </cell>
          <cell r="R538">
            <v>0</v>
          </cell>
          <cell r="S538">
            <v>0</v>
          </cell>
          <cell r="T538">
            <v>0</v>
          </cell>
        </row>
        <row r="539">
          <cell r="L539" t="str">
            <v>SINAPI</v>
          </cell>
          <cell r="M539">
            <v>95241</v>
          </cell>
          <cell r="N539" t="str">
            <v>4.4.1</v>
          </cell>
          <cell r="O539" t="str">
            <v>LASTRO DE CONCRETO MAGRO, APLICADO EM PISOS OU RADIERS, ESPESSURA DE 5 CM. AF_07/2016</v>
          </cell>
          <cell r="P539" t="str">
            <v>M2</v>
          </cell>
          <cell r="Q539">
            <v>13.02</v>
          </cell>
          <cell r="R539">
            <v>18.34</v>
          </cell>
          <cell r="S539">
            <v>23.05</v>
          </cell>
          <cell r="T539">
            <v>300.11</v>
          </cell>
        </row>
        <row r="540">
          <cell r="L540" t="str">
            <v>SINAPI</v>
          </cell>
          <cell r="M540">
            <v>94965</v>
          </cell>
          <cell r="N540" t="str">
            <v>4.4.2</v>
          </cell>
          <cell r="O540" t="str">
            <v>CONCRETO FCK = 25MPA, TRAÇO 1:2,3:2,7 (CIMENTO/ AREIA MÉDIA/ BRITA 1)  - PREPARO MECÂNICO COM BETONEIRA 400 L. AF_07/2016</v>
          </cell>
          <cell r="P540" t="str">
            <v>M3</v>
          </cell>
          <cell r="Q540">
            <v>5.05</v>
          </cell>
          <cell r="R540">
            <v>312.06</v>
          </cell>
          <cell r="S540">
            <v>392.23</v>
          </cell>
          <cell r="T540">
            <v>1980.76</v>
          </cell>
        </row>
        <row r="541">
          <cell r="L541" t="str">
            <v>SINAPI</v>
          </cell>
          <cell r="M541">
            <v>92873</v>
          </cell>
          <cell r="N541" t="str">
            <v>4.4.3</v>
          </cell>
          <cell r="O541" t="str">
            <v>LANÇAMENTO COM USO DE BALDES, ADENSAMENTO E ACABAMENTO DE CONCRETO EM ESTRUTURAS. AF_12/2015</v>
          </cell>
          <cell r="P541" t="str">
            <v>M3</v>
          </cell>
          <cell r="Q541">
            <v>5.05</v>
          </cell>
          <cell r="R541">
            <v>136.18</v>
          </cell>
          <cell r="S541">
            <v>171.16</v>
          </cell>
          <cell r="T541">
            <v>864.36</v>
          </cell>
        </row>
        <row r="542">
          <cell r="L542" t="str">
            <v>SINAPI</v>
          </cell>
          <cell r="M542">
            <v>96543</v>
          </cell>
          <cell r="N542" t="str">
            <v>4.4.4</v>
          </cell>
          <cell r="O542" t="str">
            <v>ARMAÇÃO DE BLOCO, VIGA BALDRAME E SAPATA UTILIZANDO AÇO CA-60 DE 5 MM - MONTAGEM. AF_06/2017</v>
          </cell>
          <cell r="P542" t="str">
            <v>KG</v>
          </cell>
          <cell r="Q542">
            <v>20</v>
          </cell>
          <cell r="R542">
            <v>10.98</v>
          </cell>
          <cell r="S542">
            <v>13.8</v>
          </cell>
          <cell r="T542">
            <v>276</v>
          </cell>
        </row>
        <row r="543">
          <cell r="L543" t="str">
            <v>SINAPI</v>
          </cell>
          <cell r="M543">
            <v>96544</v>
          </cell>
          <cell r="N543" t="str">
            <v>4.4.5</v>
          </cell>
          <cell r="O543" t="str">
            <v>ARMAÇÃO DE BLOCO, VIGA BALDRAME OU SAPATA UTILIZANDO AÇO CA-50 DE 6,3 MM - MONTAGEM. AF_06/2017</v>
          </cell>
          <cell r="P543" t="str">
            <v>KG</v>
          </cell>
          <cell r="Q543">
            <v>38</v>
          </cell>
          <cell r="R543">
            <v>9.8800000000000008</v>
          </cell>
          <cell r="S543">
            <v>12.42</v>
          </cell>
          <cell r="T543">
            <v>471.96</v>
          </cell>
        </row>
        <row r="544">
          <cell r="L544" t="str">
            <v>SINAPI</v>
          </cell>
          <cell r="M544">
            <v>96545</v>
          </cell>
          <cell r="N544" t="str">
            <v>4.4.6</v>
          </cell>
          <cell r="O544" t="str">
            <v>ARMAÇÃO DE BLOCO, VIGA BALDRAME OU SAPATA UTILIZANDO AÇO CA-50 DE 8 MM - MONTAGEM. AF_06/2017</v>
          </cell>
          <cell r="P544" t="str">
            <v>KG</v>
          </cell>
          <cell r="Q544">
            <v>116</v>
          </cell>
          <cell r="R544">
            <v>8.9499999999999993</v>
          </cell>
          <cell r="S544">
            <v>11.25</v>
          </cell>
          <cell r="T544">
            <v>1305</v>
          </cell>
        </row>
        <row r="545">
          <cell r="L545" t="str">
            <v>SINAPI</v>
          </cell>
          <cell r="M545">
            <v>96535</v>
          </cell>
          <cell r="N545" t="str">
            <v>4.4.7</v>
          </cell>
          <cell r="O545" t="str">
            <v>FABRICAÇÃO, MONTAGEM E DESMONTAGEM DE FÔRMA PARA SAPATA, EM MADEIRA SERRADA, E=25 MM, 4 UTILIZAÇÕES. AF_06/2017</v>
          </cell>
          <cell r="P545" t="str">
            <v>M2</v>
          </cell>
          <cell r="Q545">
            <v>20.6</v>
          </cell>
          <cell r="R545">
            <v>84.57</v>
          </cell>
          <cell r="S545">
            <v>106.3</v>
          </cell>
          <cell r="T545">
            <v>2189.7800000000002</v>
          </cell>
        </row>
        <row r="546">
          <cell r="L546" t="str">
            <v>SEDUC</v>
          </cell>
          <cell r="M546" t="str">
            <v>SEDUC 4.03</v>
          </cell>
          <cell r="N546" t="str">
            <v>4.4.8</v>
          </cell>
          <cell r="O546" t="str">
            <v>EMBASAMENTO C/PEDRA ARGAMASSADA UTILIZANDO ARG.CIM/AREIA 1:4 (Ref: SINAPI 01/2020: 95467)</v>
          </cell>
          <cell r="P546" t="str">
            <v>M³</v>
          </cell>
          <cell r="Q546">
            <v>4.78</v>
          </cell>
          <cell r="R546">
            <v>337.75</v>
          </cell>
          <cell r="S546">
            <v>424.52</v>
          </cell>
          <cell r="T546">
            <v>2029.21</v>
          </cell>
        </row>
        <row r="547">
          <cell r="L547" t="str">
            <v>SINAPI</v>
          </cell>
          <cell r="M547">
            <v>87509</v>
          </cell>
          <cell r="N547" t="str">
            <v>4.4.9</v>
          </cell>
          <cell r="O547" t="str">
            <v>ALVENARIA DE VEDAÇÃO DE BLOCOS CERÂMICOS FURADOS NA HORIZONTAL DE 14X9X19CM (ESPESSURA 14CM, BLOCO DEITADO) DE PAREDES COM ÁREA LÍQUIDA MAIOR OU IGUAL A 6M² SEM VÃOS E ARGAMASSA DE ASSENTAMENTO COM PREPARO EM BETONEIRA. AF_06/2014</v>
          </cell>
          <cell r="P547" t="str">
            <v>M2</v>
          </cell>
          <cell r="Q547">
            <v>3.19</v>
          </cell>
          <cell r="R547">
            <v>80.45</v>
          </cell>
          <cell r="S547">
            <v>101.12</v>
          </cell>
          <cell r="T547">
            <v>322.57</v>
          </cell>
        </row>
        <row r="548">
          <cell r="L548">
            <v>0</v>
          </cell>
          <cell r="M548">
            <v>0</v>
          </cell>
          <cell r="N548">
            <v>0</v>
          </cell>
          <cell r="O548">
            <v>0</v>
          </cell>
          <cell r="P548">
            <v>0</v>
          </cell>
          <cell r="Q548">
            <v>0</v>
          </cell>
          <cell r="R548">
            <v>0</v>
          </cell>
          <cell r="S548">
            <v>0</v>
          </cell>
          <cell r="T548">
            <v>0</v>
          </cell>
        </row>
        <row r="549">
          <cell r="L549">
            <v>0</v>
          </cell>
          <cell r="M549">
            <v>0</v>
          </cell>
          <cell r="N549" t="str">
            <v>4.5</v>
          </cell>
          <cell r="O549" t="str">
            <v>SUPERESTRUTURA</v>
          </cell>
          <cell r="P549">
            <v>0</v>
          </cell>
          <cell r="Q549">
            <v>0</v>
          </cell>
          <cell r="R549">
            <v>0</v>
          </cell>
          <cell r="S549" t="str">
            <v>*</v>
          </cell>
          <cell r="T549">
            <v>38360.49</v>
          </cell>
        </row>
        <row r="550">
          <cell r="L550">
            <v>0</v>
          </cell>
          <cell r="M550">
            <v>0</v>
          </cell>
          <cell r="N550">
            <v>0</v>
          </cell>
          <cell r="O550">
            <v>0</v>
          </cell>
          <cell r="P550">
            <v>0</v>
          </cell>
          <cell r="Q550">
            <v>0</v>
          </cell>
          <cell r="R550">
            <v>0</v>
          </cell>
          <cell r="S550">
            <v>0</v>
          </cell>
          <cell r="T550">
            <v>0</v>
          </cell>
        </row>
        <row r="551">
          <cell r="L551" t="str">
            <v>SINAPI</v>
          </cell>
          <cell r="M551">
            <v>94965</v>
          </cell>
          <cell r="N551" t="str">
            <v>4.5.1</v>
          </cell>
          <cell r="O551" t="str">
            <v>CONCRETO FCK = 25MPA, TRAÇO 1:2,3:2,7 (CIMENTO/ AREIA MÉDIA/ BRITA 1)  - PREPARO MECÂNICO COM BETONEIRA 400 L. AF_07/2016</v>
          </cell>
          <cell r="P551" t="str">
            <v>M3</v>
          </cell>
          <cell r="Q551">
            <v>17.2</v>
          </cell>
          <cell r="R551">
            <v>312.06</v>
          </cell>
          <cell r="S551">
            <v>392.23</v>
          </cell>
          <cell r="T551">
            <v>6746.36</v>
          </cell>
        </row>
        <row r="552">
          <cell r="L552" t="str">
            <v>SINAPI</v>
          </cell>
          <cell r="M552">
            <v>92873</v>
          </cell>
          <cell r="N552" t="str">
            <v>4.5.2</v>
          </cell>
          <cell r="O552" t="str">
            <v>LANÇAMENTO COM USO DE BALDES, ADENSAMENTO E ACABAMENTO DE CONCRETO EM ESTRUTURAS. AF_12/2015</v>
          </cell>
          <cell r="P552" t="str">
            <v>M3</v>
          </cell>
          <cell r="Q552">
            <v>17.2</v>
          </cell>
          <cell r="R552">
            <v>136.18</v>
          </cell>
          <cell r="S552">
            <v>171.16</v>
          </cell>
          <cell r="T552">
            <v>2943.95</v>
          </cell>
        </row>
        <row r="553">
          <cell r="L553" t="str">
            <v>SINAPI</v>
          </cell>
          <cell r="M553">
            <v>92786</v>
          </cell>
          <cell r="N553" t="str">
            <v>4.5.3</v>
          </cell>
          <cell r="O553" t="str">
            <v>ARMAÇÃO DE LAJE DE UMA ESTRUTURA CONVENCIONAL DE CONCRETO ARMADO EM UMA EDIFICAÇÃO TÉRREA OU SOBRADO UTILIZANDO AÇO CA-50 DE 8,0 MM - MONTAGEM. AF_12/2015</v>
          </cell>
          <cell r="P553" t="str">
            <v>KG</v>
          </cell>
          <cell r="Q553">
            <v>130</v>
          </cell>
          <cell r="R553">
            <v>8.0299999999999994</v>
          </cell>
          <cell r="S553">
            <v>10.09</v>
          </cell>
          <cell r="T553">
            <v>1311.7</v>
          </cell>
        </row>
        <row r="554">
          <cell r="L554" t="str">
            <v>SINAPI</v>
          </cell>
          <cell r="M554">
            <v>92787</v>
          </cell>
          <cell r="N554" t="str">
            <v>4.5.4</v>
          </cell>
          <cell r="O554" t="str">
            <v>ARMAÇÃO DE LAJE DE UMA ESTRUTURA CONVENCIONAL DE CONCRETO ARMADO EM UMA EDIFICAÇÃO TÉRREA OU SOBRADO UTILIZANDO AÇO CA-50 DE 10,0 MM - MONTAGEM. AF_12/2015</v>
          </cell>
          <cell r="P554" t="str">
            <v>KG</v>
          </cell>
          <cell r="Q554">
            <v>559</v>
          </cell>
          <cell r="R554">
            <v>7.08</v>
          </cell>
          <cell r="S554">
            <v>8.9</v>
          </cell>
          <cell r="T554">
            <v>4975.1000000000004</v>
          </cell>
        </row>
        <row r="555">
          <cell r="L555" t="str">
            <v>SINAPI</v>
          </cell>
          <cell r="M555">
            <v>92775</v>
          </cell>
          <cell r="N555" t="str">
            <v>4.5.5</v>
          </cell>
          <cell r="O555" t="str">
            <v>ARMAÇÃO DE PILAR OU VIGA DE UMA ESTRUTURA CONVENCIONAL DE CONCRETO ARMADO EM UMA EDIFICAÇÃO TÉRREA OU SOBRADO UTILIZANDO AÇO CA-60 DE 5,0 MM - MONTAGEM. AF_12/2015</v>
          </cell>
          <cell r="P555" t="str">
            <v>KG</v>
          </cell>
          <cell r="Q555">
            <v>186</v>
          </cell>
          <cell r="R555">
            <v>11.04</v>
          </cell>
          <cell r="S555">
            <v>13.88</v>
          </cell>
          <cell r="T555">
            <v>2581.6799999999998</v>
          </cell>
        </row>
        <row r="556">
          <cell r="L556" t="str">
            <v>SINAPI</v>
          </cell>
          <cell r="M556">
            <v>92776</v>
          </cell>
          <cell r="N556" t="str">
            <v>4.5.6</v>
          </cell>
          <cell r="O556" t="str">
            <v>ARMAÇÃO DE PILAR OU VIGA DE UMA ESTRUTURA CONVENCIONAL DE CONCRETO ARMADO EM UMA EDIFICAÇÃO TÉRREA OU SOBRADO UTILIZANDO AÇO CA-50 DE 6,3 MM - MONTAGEM. AF_12/2015</v>
          </cell>
          <cell r="P556" t="str">
            <v>KG</v>
          </cell>
          <cell r="Q556">
            <v>22</v>
          </cell>
          <cell r="R556">
            <v>9.92</v>
          </cell>
          <cell r="S556">
            <v>12.47</v>
          </cell>
          <cell r="T556">
            <v>274.33999999999997</v>
          </cell>
        </row>
        <row r="557">
          <cell r="L557" t="str">
            <v>SINAPI</v>
          </cell>
          <cell r="M557">
            <v>92777</v>
          </cell>
          <cell r="N557" t="str">
            <v>4.5.7</v>
          </cell>
          <cell r="O557" t="str">
            <v>ARMAÇÃO DE PILAR OU VIGA DE UMA ESTRUTURA CONVENCIONAL DE CONCRETO ARMADO EM UMA EDIFICAÇÃO TÉRREA OU SOBRADO UTILIZANDO AÇO CA-50 DE 8,0 MM - MONTAGEM. AF_12/2015</v>
          </cell>
          <cell r="P557" t="str">
            <v>KG</v>
          </cell>
          <cell r="Q557">
            <v>106</v>
          </cell>
          <cell r="R557">
            <v>8.9499999999999993</v>
          </cell>
          <cell r="S557">
            <v>11.25</v>
          </cell>
          <cell r="T557">
            <v>1192.5</v>
          </cell>
        </row>
        <row r="558">
          <cell r="L558" t="str">
            <v>SINAPI</v>
          </cell>
          <cell r="M558">
            <v>92778</v>
          </cell>
          <cell r="N558" t="str">
            <v>4.5.8</v>
          </cell>
          <cell r="O558" t="str">
            <v>ARMAÇÃO DE PILAR OU VIGA DE UMA ESTRUTURA CONVENCIONAL DE CONCRETO ARMADO EM UMA EDIFICAÇÃO TÉRREA OU SOBRADO UTILIZANDO AÇO CA-50 DE 10,0 MM - MONTAGEM. AF_12/2015</v>
          </cell>
          <cell r="P558" t="str">
            <v>KG</v>
          </cell>
          <cell r="Q558">
            <v>254</v>
          </cell>
          <cell r="R558">
            <v>7.8</v>
          </cell>
          <cell r="S558">
            <v>9.8000000000000007</v>
          </cell>
          <cell r="T558">
            <v>2489.1999999999998</v>
          </cell>
        </row>
        <row r="559">
          <cell r="L559" t="str">
            <v>SINAPI</v>
          </cell>
          <cell r="M559">
            <v>92779</v>
          </cell>
          <cell r="N559" t="str">
            <v>4.5.9</v>
          </cell>
          <cell r="O559" t="str">
            <v>ARMAÇÃO DE PILAR OU VIGA DE UMA ESTRUTURA CONVENCIONAL DE CONCRETO ARMADO EM UMA EDIFICAÇÃO TÉRREA OU SOBRADO UTILIZANDO AÇO CA-50 DE 12,5 MM - MONTAGEM. AF_12/2015</v>
          </cell>
          <cell r="P559" t="str">
            <v>KG</v>
          </cell>
          <cell r="Q559">
            <v>235</v>
          </cell>
          <cell r="R559">
            <v>6.45</v>
          </cell>
          <cell r="S559">
            <v>8.11</v>
          </cell>
          <cell r="T559">
            <v>1905.85</v>
          </cell>
        </row>
        <row r="560">
          <cell r="L560" t="str">
            <v>SINAPI</v>
          </cell>
          <cell r="M560">
            <v>92780</v>
          </cell>
          <cell r="N560" t="str">
            <v>4.5.10</v>
          </cell>
          <cell r="O560" t="str">
            <v>ARMAÇÃO DE PILAR OU VIGA DE UMA ESTRUTURA CONVENCIONAL DE CONCRETO ARMADO EM UMA EDIFICAÇÃO TÉRREA OU SOBRADO UTILIZANDO AÇO CA-50 DE 16,0 MM - MONTAGEM. AF_12/2015</v>
          </cell>
          <cell r="P560" t="str">
            <v>KG</v>
          </cell>
          <cell r="Q560">
            <v>66</v>
          </cell>
          <cell r="R560">
            <v>5.96</v>
          </cell>
          <cell r="S560">
            <v>7.49</v>
          </cell>
          <cell r="T560">
            <v>494.34</v>
          </cell>
        </row>
        <row r="561">
          <cell r="L561" t="str">
            <v>SINAPI</v>
          </cell>
          <cell r="M561">
            <v>92419</v>
          </cell>
          <cell r="N561" t="str">
            <v>4.5.11</v>
          </cell>
          <cell r="O561" t="str">
            <v>MONTAGEM E DESMONTAGEM DE FÔRMA DE PILARES RETANGULARES E ESTRUTURAS SIMILARES COM ÁREA MÉDIA DAS SEÇÕES MAIOR QUE 0,25 M², PÉ-DIREITO SIMPLES, EM CHAPA DE MADEIRA COMPENSADA RESINADA, 4 UTILIZAÇÕES. AF_12/2015</v>
          </cell>
          <cell r="P561" t="str">
            <v>M2</v>
          </cell>
          <cell r="Q561">
            <v>73</v>
          </cell>
          <cell r="R561">
            <v>46.26</v>
          </cell>
          <cell r="S561">
            <v>58.14</v>
          </cell>
          <cell r="T561">
            <v>4244.22</v>
          </cell>
        </row>
        <row r="562">
          <cell r="L562" t="str">
            <v>SINAPI</v>
          </cell>
          <cell r="M562">
            <v>92514</v>
          </cell>
          <cell r="N562" t="str">
            <v>4.5.12</v>
          </cell>
          <cell r="O562" t="str">
            <v>MONTAGEM E DESMONTAGEM DE FÔRMA DE LAJE MACIÇA COM ÁREA MÉDIA MAIOR QUE 20 M², PÉ-DIREITO SIMPLES, EM CHAPA DE MADEIRA COMPENSADA RESINADA, 4 UTILIZAÇÕES. AF_12/2015</v>
          </cell>
          <cell r="P562" t="str">
            <v>M2</v>
          </cell>
          <cell r="Q562">
            <v>48</v>
          </cell>
          <cell r="R562">
            <v>24.1</v>
          </cell>
          <cell r="S562">
            <v>30.29</v>
          </cell>
          <cell r="T562">
            <v>1453.92</v>
          </cell>
        </row>
        <row r="563">
          <cell r="L563" t="str">
            <v>SINAPI</v>
          </cell>
          <cell r="M563">
            <v>92448</v>
          </cell>
          <cell r="N563" t="str">
            <v>4.5.13</v>
          </cell>
          <cell r="O563" t="str">
            <v>MONTAGEM E DESMONTAGEM DE FÔRMA DE VIGA, ESCORAMENTO COM PONTALETE DE MADEIRA, PÉ-DIREITO SIMPLES, EM MADEIRA SERRADA, 4 UTILIZAÇÕES. AF_12/2015</v>
          </cell>
          <cell r="P563" t="str">
            <v>M2</v>
          </cell>
          <cell r="Q563">
            <v>84.8</v>
          </cell>
          <cell r="R563">
            <v>72.69</v>
          </cell>
          <cell r="S563">
            <v>91.36</v>
          </cell>
          <cell r="T563">
            <v>7747.33</v>
          </cell>
        </row>
        <row r="564">
          <cell r="L564">
            <v>0</v>
          </cell>
          <cell r="M564">
            <v>0</v>
          </cell>
          <cell r="N564">
            <v>0</v>
          </cell>
          <cell r="O564">
            <v>0</v>
          </cell>
          <cell r="P564">
            <v>0</v>
          </cell>
          <cell r="Q564">
            <v>0</v>
          </cell>
          <cell r="R564">
            <v>0</v>
          </cell>
          <cell r="S564">
            <v>0</v>
          </cell>
          <cell r="T564">
            <v>0</v>
          </cell>
        </row>
        <row r="565">
          <cell r="L565">
            <v>0</v>
          </cell>
          <cell r="M565">
            <v>0</v>
          </cell>
          <cell r="N565" t="str">
            <v>4.6</v>
          </cell>
          <cell r="O565" t="str">
            <v>PAREDES E DIVISORIAS</v>
          </cell>
          <cell r="P565">
            <v>0</v>
          </cell>
          <cell r="Q565">
            <v>0</v>
          </cell>
          <cell r="R565">
            <v>0</v>
          </cell>
          <cell r="S565" t="str">
            <v>*</v>
          </cell>
          <cell r="T565">
            <v>10624.74</v>
          </cell>
        </row>
        <row r="566">
          <cell r="L566">
            <v>0</v>
          </cell>
          <cell r="M566">
            <v>0</v>
          </cell>
          <cell r="N566">
            <v>0</v>
          </cell>
          <cell r="O566">
            <v>0</v>
          </cell>
          <cell r="P566">
            <v>0</v>
          </cell>
          <cell r="Q566">
            <v>0</v>
          </cell>
          <cell r="R566">
            <v>0</v>
          </cell>
          <cell r="S566">
            <v>0</v>
          </cell>
          <cell r="T566">
            <v>0</v>
          </cell>
        </row>
        <row r="567">
          <cell r="L567" t="str">
            <v>SEDUC</v>
          </cell>
          <cell r="M567" t="str">
            <v>SEDUC 6.02</v>
          </cell>
          <cell r="N567" t="str">
            <v>4.6.1</v>
          </cell>
          <cell r="O567" t="str">
            <v>ALVENARIA EM TIJOLO CERAMICO FURADO 9X14X19CM, E = 9 CM, ASSENTADO EM ARGAMASSA TRACO 1:4, PREPARO MECÂNICO, BETONEIRA 400 L , JUNTA 1 CM (REF. SINAPI 73935/5 JAN 2014)</v>
          </cell>
          <cell r="P567" t="str">
            <v>M²</v>
          </cell>
          <cell r="Q567">
            <v>153.5</v>
          </cell>
          <cell r="R567">
            <v>50.6</v>
          </cell>
          <cell r="S567">
            <v>63.6</v>
          </cell>
          <cell r="T567">
            <v>9762.6</v>
          </cell>
        </row>
        <row r="568">
          <cell r="L568" t="str">
            <v>SINAPI</v>
          </cell>
          <cell r="M568">
            <v>93202</v>
          </cell>
          <cell r="N568" t="str">
            <v>4.6.2</v>
          </cell>
          <cell r="O568" t="str">
            <v>FIXAÇÃO (ENCUNHAMENTO) DE ALVENARIA DE VEDAÇÃO COM TIJOLO MACIÇO. AF_03/2016</v>
          </cell>
          <cell r="P568" t="str">
            <v>M</v>
          </cell>
          <cell r="Q568">
            <v>44.74</v>
          </cell>
          <cell r="R568">
            <v>15.33</v>
          </cell>
          <cell r="S568">
            <v>19.27</v>
          </cell>
          <cell r="T568">
            <v>862.14</v>
          </cell>
        </row>
        <row r="569">
          <cell r="L569">
            <v>0</v>
          </cell>
          <cell r="M569">
            <v>0</v>
          </cell>
          <cell r="N569">
            <v>0</v>
          </cell>
          <cell r="O569">
            <v>0</v>
          </cell>
          <cell r="P569">
            <v>0</v>
          </cell>
          <cell r="Q569">
            <v>0</v>
          </cell>
          <cell r="R569">
            <v>0</v>
          </cell>
          <cell r="S569">
            <v>0</v>
          </cell>
          <cell r="T569">
            <v>0</v>
          </cell>
        </row>
        <row r="570">
          <cell r="L570">
            <v>0</v>
          </cell>
          <cell r="M570">
            <v>0</v>
          </cell>
          <cell r="N570" t="str">
            <v>4.7</v>
          </cell>
          <cell r="O570" t="str">
            <v>COBERTURAS</v>
          </cell>
          <cell r="P570">
            <v>0</v>
          </cell>
          <cell r="Q570">
            <v>0</v>
          </cell>
          <cell r="R570">
            <v>0</v>
          </cell>
          <cell r="S570" t="str">
            <v>*</v>
          </cell>
          <cell r="T570">
            <v>5255.69</v>
          </cell>
        </row>
        <row r="571">
          <cell r="L571">
            <v>0</v>
          </cell>
          <cell r="M571">
            <v>0</v>
          </cell>
          <cell r="N571">
            <v>0</v>
          </cell>
          <cell r="O571">
            <v>0</v>
          </cell>
          <cell r="P571">
            <v>0</v>
          </cell>
          <cell r="Q571">
            <v>0</v>
          </cell>
          <cell r="R571">
            <v>0</v>
          </cell>
          <cell r="S571">
            <v>0</v>
          </cell>
          <cell r="T571">
            <v>0</v>
          </cell>
        </row>
        <row r="572">
          <cell r="L572" t="str">
            <v>SINAPI</v>
          </cell>
          <cell r="M572">
            <v>92543</v>
          </cell>
          <cell r="N572" t="str">
            <v>4.7.1</v>
          </cell>
          <cell r="O572" t="str">
            <v>TRAMA DE MADEIRA COMPOSTA POR TERÇAS PARA TELHADOS DE ATÉ 2 ÁGUAS PARA TELHA ONDULADA DE FIBROCIMENTO, METÁLICA, PLÁSTICA OU TERMOACÚSTICA, INCLUSO TRANSPORTE VERTICAL. AF_07/2019</v>
          </cell>
          <cell r="P572" t="str">
            <v>M2</v>
          </cell>
          <cell r="Q572">
            <v>49.82</v>
          </cell>
          <cell r="R572">
            <v>11.36</v>
          </cell>
          <cell r="S572">
            <v>14.28</v>
          </cell>
          <cell r="T572">
            <v>711.43</v>
          </cell>
        </row>
        <row r="573">
          <cell r="L573" t="str">
            <v>SINAPI</v>
          </cell>
          <cell r="M573">
            <v>94213</v>
          </cell>
          <cell r="N573" t="str">
            <v>4.7.2</v>
          </cell>
          <cell r="O573" t="str">
            <v>TELHAMENTO COM TELHA DE AÇO/ALUMÍNIO E = 0,5 MM, COM ATÉ 2 ÁGUAS, INCLUSO IÇAMENTO. AF_07/2019</v>
          </cell>
          <cell r="P573" t="str">
            <v>M2</v>
          </cell>
          <cell r="Q573">
            <v>49.82</v>
          </cell>
          <cell r="R573">
            <v>38.090000000000003</v>
          </cell>
          <cell r="S573">
            <v>47.88</v>
          </cell>
          <cell r="T573">
            <v>2385.38</v>
          </cell>
        </row>
        <row r="574">
          <cell r="L574" t="str">
            <v>SINAPI</v>
          </cell>
          <cell r="M574">
            <v>94227</v>
          </cell>
          <cell r="N574" t="str">
            <v>4.7.3</v>
          </cell>
          <cell r="O574" t="str">
            <v>CALHA EM CHAPA DE AÇO GALVANIZADO NÚMERO 24, DESENVOLVIMENTO DE 33 CM, INCLUSO TRANSPORTE VERTICAL. AF_07/2019</v>
          </cell>
          <cell r="P574" t="str">
            <v>M</v>
          </cell>
          <cell r="Q574">
            <v>10.95</v>
          </cell>
          <cell r="R574">
            <v>34.880000000000003</v>
          </cell>
          <cell r="S574">
            <v>43.84</v>
          </cell>
          <cell r="T574">
            <v>480.05</v>
          </cell>
        </row>
        <row r="575">
          <cell r="L575" t="str">
            <v>SEDUC</v>
          </cell>
          <cell r="M575" t="str">
            <v>SEDUC 7.15</v>
          </cell>
          <cell r="N575" t="str">
            <v>4.7.4</v>
          </cell>
          <cell r="O575" t="str">
            <v>CHAPIM DE CONCRETO APARENTE COM ACABAMENTO DESEMPENADO, FORMA DE COMPENSADO PLASTIFICADO (MADEIRIT) DE 14 X 10 CM, FUNDIDO NO LOCAL. (Ref. SINAPI 01/2020: 71623)</v>
          </cell>
          <cell r="P575" t="str">
            <v>M</v>
          </cell>
          <cell r="Q575">
            <v>31</v>
          </cell>
          <cell r="R575">
            <v>24.01</v>
          </cell>
          <cell r="S575">
            <v>30.18</v>
          </cell>
          <cell r="T575">
            <v>935.58</v>
          </cell>
        </row>
        <row r="576">
          <cell r="L576" t="str">
            <v>SINAPI</v>
          </cell>
          <cell r="M576">
            <v>94231</v>
          </cell>
          <cell r="N576" t="str">
            <v>4.7.5</v>
          </cell>
          <cell r="O576" t="str">
            <v>RUFO EM CHAPA DE AÇO GALVANIZADO NÚMERO 24, CORTE DE 25 CM, INCLUSO TRANSPORTE VERTICAL. AF_07/2019</v>
          </cell>
          <cell r="P576" t="str">
            <v>M</v>
          </cell>
          <cell r="Q576">
            <v>20.05</v>
          </cell>
          <cell r="R576">
            <v>29.49</v>
          </cell>
          <cell r="S576">
            <v>37.07</v>
          </cell>
          <cell r="T576">
            <v>743.25</v>
          </cell>
        </row>
        <row r="577">
          <cell r="L577">
            <v>0</v>
          </cell>
          <cell r="M577">
            <v>0</v>
          </cell>
          <cell r="N577">
            <v>0</v>
          </cell>
          <cell r="O577">
            <v>0</v>
          </cell>
          <cell r="P577">
            <v>0</v>
          </cell>
          <cell r="Q577">
            <v>0</v>
          </cell>
          <cell r="R577">
            <v>0</v>
          </cell>
          <cell r="S577">
            <v>0</v>
          </cell>
          <cell r="T577">
            <v>0</v>
          </cell>
        </row>
        <row r="578">
          <cell r="L578">
            <v>0</v>
          </cell>
          <cell r="M578">
            <v>0</v>
          </cell>
          <cell r="N578" t="str">
            <v>4.8</v>
          </cell>
          <cell r="O578" t="str">
            <v>REVESTIMENTOS</v>
          </cell>
          <cell r="P578">
            <v>0</v>
          </cell>
          <cell r="Q578">
            <v>0</v>
          </cell>
          <cell r="R578">
            <v>0</v>
          </cell>
          <cell r="S578" t="str">
            <v>*</v>
          </cell>
          <cell r="T578">
            <v>15033.91</v>
          </cell>
        </row>
        <row r="579">
          <cell r="L579">
            <v>0</v>
          </cell>
          <cell r="M579">
            <v>0</v>
          </cell>
          <cell r="N579">
            <v>0</v>
          </cell>
          <cell r="O579">
            <v>0</v>
          </cell>
          <cell r="P579">
            <v>0</v>
          </cell>
          <cell r="Q579">
            <v>0</v>
          </cell>
          <cell r="R579">
            <v>0</v>
          </cell>
          <cell r="S579">
            <v>0</v>
          </cell>
          <cell r="T579">
            <v>0</v>
          </cell>
        </row>
        <row r="580">
          <cell r="L580" t="str">
            <v>SINAPI</v>
          </cell>
          <cell r="M580">
            <v>87879</v>
          </cell>
          <cell r="N580" t="str">
            <v>4.8.1</v>
          </cell>
          <cell r="O580" t="str">
            <v>CHAPISCO APLICADO EM ALVENARIAS E ESTRUTURAS DE CONCRETO INTERNAS, COM COLHER DE PEDREIRO.  ARGAMASSA TRAÇO 1:3 COM PREPARO EM BETONEIRA 400L. AF_06/2014</v>
          </cell>
          <cell r="P580" t="str">
            <v>M2</v>
          </cell>
          <cell r="Q580">
            <v>382.49</v>
          </cell>
          <cell r="R580">
            <v>2.77</v>
          </cell>
          <cell r="S580">
            <v>3.48</v>
          </cell>
          <cell r="T580">
            <v>1331.07</v>
          </cell>
        </row>
        <row r="581">
          <cell r="L581" t="str">
            <v>SEDUC</v>
          </cell>
          <cell r="M581" t="str">
            <v>SEDUC 9.04</v>
          </cell>
          <cell r="N581" t="str">
            <v>4.8.2</v>
          </cell>
          <cell r="O581" t="str">
            <v>MASSA ÚNICA PARA RECEBIMENTO DE PINTURA, EM ARGAMASSA TRAÇO 1:2:8, PREPARO MECÂNICO COM BETONEIRA 400L, APLICADA MANUALMENTE EM PAREDES, ESPESSURA DE 25 MM, COM EXECUÇÃO DE TALISCAS. (Ref. SINAPI 87529)</v>
          </cell>
          <cell r="P581" t="str">
            <v>M²</v>
          </cell>
          <cell r="Q581">
            <v>382.49</v>
          </cell>
          <cell r="R581">
            <v>25.2</v>
          </cell>
          <cell r="S581">
            <v>31.67</v>
          </cell>
          <cell r="T581">
            <v>12113.46</v>
          </cell>
        </row>
        <row r="582">
          <cell r="L582" t="str">
            <v>SINAPI</v>
          </cell>
          <cell r="M582">
            <v>87882</v>
          </cell>
          <cell r="N582" t="str">
            <v>4.8.3</v>
          </cell>
          <cell r="O582" t="str">
            <v>CHAPISCO APLICADO NO TETO, COM ROLO PARA TEXTURA ACRÍLICA. ARGAMASSA TRAÇO 1:4 E EMULSÃO POLIMÉRICA (ADESIVO) COM PREPARO EM BETONEIRA 400L. AF_06/2014</v>
          </cell>
          <cell r="P582" t="str">
            <v>M2</v>
          </cell>
          <cell r="Q582">
            <v>49.04</v>
          </cell>
          <cell r="R582">
            <v>3.28</v>
          </cell>
          <cell r="S582">
            <v>4.12</v>
          </cell>
          <cell r="T582">
            <v>202.04</v>
          </cell>
        </row>
        <row r="583">
          <cell r="L583" t="str">
            <v>SINAPI</v>
          </cell>
          <cell r="M583">
            <v>90409</v>
          </cell>
          <cell r="N583" t="str">
            <v>4.8.4</v>
          </cell>
          <cell r="O583" t="str">
            <v>MASSA ÚNICA, PARA RECEBIMENTO DE PINTURA, EM ARGAMASSA TRAÇO 1:2:8, PREPARO MANUAL, APLICADA MANUALMENTE EM TETO, ESPESSURA DE 10MM, COM EXECUÇÃO DE TALISCAS. AF_03/2015</v>
          </cell>
          <cell r="P583" t="str">
            <v>M2</v>
          </cell>
          <cell r="Q583">
            <v>49.04</v>
          </cell>
          <cell r="R583">
            <v>22.51</v>
          </cell>
          <cell r="S583">
            <v>28.29</v>
          </cell>
          <cell r="T583">
            <v>1387.34</v>
          </cell>
        </row>
        <row r="584">
          <cell r="L584">
            <v>0</v>
          </cell>
          <cell r="M584">
            <v>0</v>
          </cell>
          <cell r="N584">
            <v>0</v>
          </cell>
          <cell r="O584">
            <v>0</v>
          </cell>
          <cell r="P584">
            <v>0</v>
          </cell>
          <cell r="Q584">
            <v>0</v>
          </cell>
          <cell r="R584">
            <v>0</v>
          </cell>
          <cell r="S584">
            <v>0</v>
          </cell>
          <cell r="T584">
            <v>0</v>
          </cell>
        </row>
        <row r="585">
          <cell r="L585">
            <v>0</v>
          </cell>
          <cell r="M585">
            <v>0</v>
          </cell>
          <cell r="N585" t="str">
            <v>4.9</v>
          </cell>
          <cell r="O585" t="str">
            <v>ESQUADRIAS</v>
          </cell>
          <cell r="P585">
            <v>0</v>
          </cell>
          <cell r="Q585">
            <v>0</v>
          </cell>
          <cell r="R585">
            <v>0</v>
          </cell>
          <cell r="S585" t="str">
            <v>*</v>
          </cell>
          <cell r="T585">
            <v>499.6</v>
          </cell>
        </row>
        <row r="586">
          <cell r="L586">
            <v>0</v>
          </cell>
          <cell r="M586">
            <v>0</v>
          </cell>
          <cell r="N586">
            <v>0</v>
          </cell>
          <cell r="O586">
            <v>0</v>
          </cell>
          <cell r="P586">
            <v>0</v>
          </cell>
          <cell r="Q586">
            <v>0</v>
          </cell>
          <cell r="R586">
            <v>0</v>
          </cell>
          <cell r="S586">
            <v>0</v>
          </cell>
          <cell r="T586">
            <v>0</v>
          </cell>
        </row>
        <row r="587">
          <cell r="L587" t="str">
            <v>SEDUC</v>
          </cell>
          <cell r="M587" t="str">
            <v>SEDUC 10.01</v>
          </cell>
          <cell r="N587" t="str">
            <v>4.9.1</v>
          </cell>
          <cell r="O587" t="str">
            <v>PORTA DE FERRO COMPACTA EM CHAPA, INCLUS. BATENTES E FERRAGENS (Ref. Seinfra C1958)</v>
          </cell>
          <cell r="P587" t="str">
            <v>M²</v>
          </cell>
          <cell r="Q587">
            <v>1.68</v>
          </cell>
          <cell r="R587">
            <v>236.6</v>
          </cell>
          <cell r="S587">
            <v>297.38</v>
          </cell>
          <cell r="T587">
            <v>499.6</v>
          </cell>
        </row>
        <row r="588">
          <cell r="L588">
            <v>0</v>
          </cell>
          <cell r="M588">
            <v>0</v>
          </cell>
          <cell r="N588">
            <v>0</v>
          </cell>
          <cell r="O588">
            <v>0</v>
          </cell>
          <cell r="P588">
            <v>0</v>
          </cell>
          <cell r="Q588">
            <v>0</v>
          </cell>
          <cell r="R588">
            <v>0</v>
          </cell>
          <cell r="S588">
            <v>0</v>
          </cell>
          <cell r="T588">
            <v>0</v>
          </cell>
        </row>
        <row r="589">
          <cell r="L589">
            <v>0</v>
          </cell>
          <cell r="M589">
            <v>0</v>
          </cell>
          <cell r="N589" t="str">
            <v>4.10</v>
          </cell>
          <cell r="O589" t="str">
            <v>PINTURAS</v>
          </cell>
          <cell r="P589">
            <v>0</v>
          </cell>
          <cell r="Q589">
            <v>0</v>
          </cell>
          <cell r="R589">
            <v>0</v>
          </cell>
          <cell r="S589" t="str">
            <v>*</v>
          </cell>
          <cell r="T589">
            <v>11614.59</v>
          </cell>
        </row>
        <row r="590">
          <cell r="L590">
            <v>0</v>
          </cell>
          <cell r="M590">
            <v>0</v>
          </cell>
          <cell r="N590">
            <v>0</v>
          </cell>
          <cell r="O590">
            <v>0</v>
          </cell>
          <cell r="P590">
            <v>0</v>
          </cell>
          <cell r="Q590">
            <v>0</v>
          </cell>
          <cell r="R590">
            <v>0</v>
          </cell>
          <cell r="S590">
            <v>0</v>
          </cell>
          <cell r="T590">
            <v>0</v>
          </cell>
        </row>
        <row r="591">
          <cell r="L591" t="str">
            <v>SINAPI</v>
          </cell>
          <cell r="M591">
            <v>88496</v>
          </cell>
          <cell r="N591" t="str">
            <v>4.10.1</v>
          </cell>
          <cell r="O591" t="str">
            <v>APLICAÇÃO E LIXAMENTO DE MASSA LÁTEX EM TETO, DUAS DEMÃOS. AF_06/2014</v>
          </cell>
          <cell r="P591" t="str">
            <v>M2</v>
          </cell>
          <cell r="Q591">
            <v>49.04</v>
          </cell>
          <cell r="R591">
            <v>17.940000000000001</v>
          </cell>
          <cell r="S591">
            <v>22.55</v>
          </cell>
          <cell r="T591">
            <v>1105.8499999999999</v>
          </cell>
        </row>
        <row r="592">
          <cell r="L592" t="str">
            <v>SINAPI</v>
          </cell>
          <cell r="M592">
            <v>88486</v>
          </cell>
          <cell r="N592" t="str">
            <v>4.10.2</v>
          </cell>
          <cell r="O592" t="str">
            <v>APLICAÇÃO MANUAL DE PINTURA COM TINTA LÁTEX PVA EM TETO, DUAS DEMÃOS. AF_06/2014</v>
          </cell>
          <cell r="P592" t="str">
            <v>M2</v>
          </cell>
          <cell r="Q592">
            <v>49.04</v>
          </cell>
          <cell r="R592">
            <v>8.69</v>
          </cell>
          <cell r="S592">
            <v>10.92</v>
          </cell>
          <cell r="T592">
            <v>535.52</v>
          </cell>
        </row>
        <row r="593">
          <cell r="L593" t="str">
            <v>SINAPI</v>
          </cell>
          <cell r="M593">
            <v>88497</v>
          </cell>
          <cell r="N593" t="str">
            <v>4.10.3</v>
          </cell>
          <cell r="O593" t="str">
            <v>APLICAÇÃO E LIXAMENTO DE MASSA LÁTEX EM PAREDES, DUAS DEMÃOS. AF_06/2014</v>
          </cell>
          <cell r="P593" t="str">
            <v>M2</v>
          </cell>
          <cell r="Q593">
            <v>402.73</v>
          </cell>
          <cell r="R593">
            <v>9.73</v>
          </cell>
          <cell r="S593">
            <v>12.23</v>
          </cell>
          <cell r="T593">
            <v>4925.3900000000003</v>
          </cell>
        </row>
        <row r="594">
          <cell r="L594" t="str">
            <v>SINAPI</v>
          </cell>
          <cell r="M594">
            <v>88489</v>
          </cell>
          <cell r="N594" t="str">
            <v>4.10.4</v>
          </cell>
          <cell r="O594" t="str">
            <v>APLICAÇÃO MANUAL DE PINTURA COM TINTA LÁTEX ACRÍLICA EM PAREDES, DUAS DEMÃOS. AF_06/2014</v>
          </cell>
          <cell r="P594" t="str">
            <v>M2</v>
          </cell>
          <cell r="Q594">
            <v>402.73</v>
          </cell>
          <cell r="R594">
            <v>9.84</v>
          </cell>
          <cell r="S594">
            <v>12.37</v>
          </cell>
          <cell r="T594">
            <v>4981.7700000000004</v>
          </cell>
        </row>
        <row r="595">
          <cell r="L595" t="str">
            <v>SEDUC</v>
          </cell>
          <cell r="M595" t="str">
            <v>SEDUC 11.06</v>
          </cell>
          <cell r="N595" t="str">
            <v>4.10.5</v>
          </cell>
          <cell r="O595" t="str">
            <v>PINTURA ESMALTE FOSCO, DUAS DEMAOS, SOBRE SUPERFICIE METALICA, INCLUSO UMA DEMAO DE FUNDO ANTICORROSIVO. UTILIZACAO DE REVOLVER ( AR-COMPRIMIDO). (Ref. SINAPI 2019: 74145/1)</v>
          </cell>
          <cell r="P595" t="str">
            <v>M²</v>
          </cell>
          <cell r="Q595">
            <v>3.36</v>
          </cell>
          <cell r="R595">
            <v>15.64</v>
          </cell>
          <cell r="S595">
            <v>19.66</v>
          </cell>
          <cell r="T595">
            <v>66.06</v>
          </cell>
        </row>
        <row r="596">
          <cell r="L596">
            <v>0</v>
          </cell>
          <cell r="M596">
            <v>0</v>
          </cell>
          <cell r="N596">
            <v>0</v>
          </cell>
          <cell r="O596">
            <v>0</v>
          </cell>
          <cell r="P596">
            <v>0</v>
          </cell>
          <cell r="Q596">
            <v>0</v>
          </cell>
          <cell r="R596">
            <v>0</v>
          </cell>
          <cell r="S596">
            <v>0</v>
          </cell>
          <cell r="T596">
            <v>0</v>
          </cell>
        </row>
        <row r="597">
          <cell r="L597">
            <v>0</v>
          </cell>
          <cell r="M597">
            <v>0</v>
          </cell>
          <cell r="N597" t="str">
            <v>4.11</v>
          </cell>
          <cell r="O597" t="str">
            <v>SEVIRÇOS DIVERSOS</v>
          </cell>
          <cell r="P597">
            <v>0</v>
          </cell>
          <cell r="Q597">
            <v>0</v>
          </cell>
          <cell r="R597">
            <v>0</v>
          </cell>
          <cell r="S597" t="str">
            <v>*</v>
          </cell>
          <cell r="T597">
            <v>16266.09</v>
          </cell>
        </row>
        <row r="598">
          <cell r="L598">
            <v>0</v>
          </cell>
          <cell r="M598">
            <v>0</v>
          </cell>
          <cell r="N598">
            <v>0</v>
          </cell>
          <cell r="O598">
            <v>0</v>
          </cell>
          <cell r="P598">
            <v>0</v>
          </cell>
          <cell r="Q598">
            <v>0</v>
          </cell>
          <cell r="R598">
            <v>0</v>
          </cell>
          <cell r="S598">
            <v>0</v>
          </cell>
          <cell r="T598">
            <v>0</v>
          </cell>
        </row>
        <row r="599">
          <cell r="L599" t="str">
            <v>SINAPI</v>
          </cell>
          <cell r="M599">
            <v>73665</v>
          </cell>
          <cell r="N599" t="str">
            <v>4.11.1</v>
          </cell>
          <cell r="O599" t="str">
            <v>ESCADA TIPO MARINHEIRO EM ACO CA-50 9,52MM INCLUSO PINTURA COM FUNDO ANTICORROSIVO TIPO ZARCAO</v>
          </cell>
          <cell r="P599" t="str">
            <v>M</v>
          </cell>
          <cell r="Q599">
            <v>4</v>
          </cell>
          <cell r="R599">
            <v>54.89</v>
          </cell>
          <cell r="S599">
            <v>68.989999999999995</v>
          </cell>
          <cell r="T599">
            <v>275.95999999999998</v>
          </cell>
        </row>
        <row r="600">
          <cell r="L600" t="str">
            <v>SINAPI</v>
          </cell>
          <cell r="M600">
            <v>96988</v>
          </cell>
          <cell r="N600" t="str">
            <v>4.11.2</v>
          </cell>
          <cell r="O600" t="str">
            <v>MASTRO 1 ½  PARA SPDA - FORNECIMENTO E INSTALAÇÃO. AF_12/2017</v>
          </cell>
          <cell r="P600" t="str">
            <v>UN</v>
          </cell>
          <cell r="Q600">
            <v>1</v>
          </cell>
          <cell r="R600">
            <v>169.52</v>
          </cell>
          <cell r="S600">
            <v>213.07</v>
          </cell>
          <cell r="T600">
            <v>213.07</v>
          </cell>
        </row>
        <row r="601">
          <cell r="L601" t="str">
            <v>SINAPI</v>
          </cell>
          <cell r="M601">
            <v>96985</v>
          </cell>
          <cell r="N601" t="str">
            <v>4.11.3</v>
          </cell>
          <cell r="O601" t="str">
            <v>HASTE DE ATERRAMENTO 5/8  PARA SPDA - FORNECIMENTO E INSTALAÇÃO. AF_12/2017</v>
          </cell>
          <cell r="P601" t="str">
            <v>UN</v>
          </cell>
          <cell r="Q601">
            <v>3</v>
          </cell>
          <cell r="R601">
            <v>50.09</v>
          </cell>
          <cell r="S601">
            <v>62.96</v>
          </cell>
          <cell r="T601">
            <v>188.88</v>
          </cell>
        </row>
        <row r="602">
          <cell r="L602" t="str">
            <v>SINAPI</v>
          </cell>
          <cell r="M602">
            <v>96973</v>
          </cell>
          <cell r="N602" t="str">
            <v>4.11.4</v>
          </cell>
          <cell r="O602" t="str">
            <v>CORDOALHA DE COBRE NU 35 MM², NÃO ENTERRADA, COM ISOLADOR - FORNECIMENTO E INSTALAÇÃO. AF_12/2017</v>
          </cell>
          <cell r="P602" t="str">
            <v>M</v>
          </cell>
          <cell r="Q602">
            <v>10</v>
          </cell>
          <cell r="R602">
            <v>37.18</v>
          </cell>
          <cell r="S602">
            <v>46.73</v>
          </cell>
          <cell r="T602">
            <v>467.3</v>
          </cell>
        </row>
        <row r="603">
          <cell r="L603" t="str">
            <v>SINAPI</v>
          </cell>
          <cell r="M603">
            <v>96977</v>
          </cell>
          <cell r="N603" t="str">
            <v>4.11.5</v>
          </cell>
          <cell r="O603" t="str">
            <v>CORDOALHA DE COBRE NU 50 MM², ENTERRADA, SEM ISOLADOR - FORNECIMENTO E INSTALAÇÃO. AF_12/2017</v>
          </cell>
          <cell r="P603" t="str">
            <v>M</v>
          </cell>
          <cell r="Q603">
            <v>15</v>
          </cell>
          <cell r="R603">
            <v>30.1</v>
          </cell>
          <cell r="S603">
            <v>37.83</v>
          </cell>
          <cell r="T603">
            <v>567.45000000000005</v>
          </cell>
        </row>
        <row r="604">
          <cell r="L604" t="str">
            <v>SINAPI</v>
          </cell>
          <cell r="M604" t="str">
            <v>74166/1</v>
          </cell>
          <cell r="N604" t="str">
            <v>4.11.6</v>
          </cell>
          <cell r="O604" t="str">
            <v>CAIXA DE INSPEÇÃO EM CONCRETO PRÉ-MOLDADO DN 60CM COM TAMPA H= 60CM - FORNECIMENTO E INSTALACAO</v>
          </cell>
          <cell r="P604" t="str">
            <v>UN</v>
          </cell>
          <cell r="Q604">
            <v>3</v>
          </cell>
          <cell r="R604">
            <v>194.57</v>
          </cell>
          <cell r="S604">
            <v>244.56</v>
          </cell>
          <cell r="T604">
            <v>733.68</v>
          </cell>
        </row>
        <row r="605">
          <cell r="L605" t="str">
            <v>SINAPI</v>
          </cell>
          <cell r="M605">
            <v>94993</v>
          </cell>
          <cell r="N605" t="str">
            <v>4.11.7</v>
          </cell>
          <cell r="O605" t="str">
            <v>EXECUÇÃO DE PASSEIO (CALÇADA) OU PISO DE CONCRETO COM CONCRETO MOLDADO IN LOCO, USINADO, ACABAMENTO CONVENCIONAL, ESPESSURA 6 CM, ARMADO. AF_07/2016</v>
          </cell>
          <cell r="P605" t="str">
            <v>M2</v>
          </cell>
          <cell r="Q605">
            <v>66</v>
          </cell>
          <cell r="R605">
            <v>48.87</v>
          </cell>
          <cell r="S605">
            <v>61.42</v>
          </cell>
          <cell r="T605">
            <v>4053.72</v>
          </cell>
        </row>
        <row r="606">
          <cell r="L606" t="str">
            <v>SEDUC</v>
          </cell>
          <cell r="M606" t="str">
            <v>SEDUC 14.12</v>
          </cell>
          <cell r="N606" t="str">
            <v>4.11.8</v>
          </cell>
          <cell r="O606" t="str">
            <v>CONJUNTO MOTO-BOMBA CENTRÍFUGA, MONOFASICA, MOTOR 7.5 CV, SCHNEIDER BC-21R OU SIMILAR (Ref. ORSE 04080)</v>
          </cell>
          <cell r="P606" t="str">
            <v>UN</v>
          </cell>
          <cell r="Q606">
            <v>1</v>
          </cell>
          <cell r="R606">
            <v>7457.36</v>
          </cell>
          <cell r="S606">
            <v>9373.16</v>
          </cell>
          <cell r="T606">
            <v>9373.16</v>
          </cell>
        </row>
        <row r="607">
          <cell r="L607" t="str">
            <v>SEDUC</v>
          </cell>
          <cell r="M607" t="str">
            <v>SEDUC 14.13</v>
          </cell>
          <cell r="N607" t="str">
            <v>4.11.9</v>
          </cell>
          <cell r="O607" t="str">
            <v>QUADRO DE COMANDO DE BOMBAS - COMPLETO (Ref. SEINFRA C2065)</v>
          </cell>
          <cell r="P607" t="str">
            <v>UN</v>
          </cell>
          <cell r="Q607">
            <v>1</v>
          </cell>
          <cell r="R607">
            <v>312.57</v>
          </cell>
          <cell r="S607">
            <v>392.87</v>
          </cell>
          <cell r="T607">
            <v>392.87</v>
          </cell>
        </row>
        <row r="608">
          <cell r="L608">
            <v>0</v>
          </cell>
          <cell r="M608">
            <v>0</v>
          </cell>
          <cell r="N608">
            <v>0</v>
          </cell>
          <cell r="O608">
            <v>0</v>
          </cell>
          <cell r="P608">
            <v>0</v>
          </cell>
          <cell r="Q608">
            <v>0</v>
          </cell>
          <cell r="R608">
            <v>0</v>
          </cell>
          <cell r="S608">
            <v>0</v>
          </cell>
          <cell r="T608">
            <v>0</v>
          </cell>
        </row>
        <row r="609">
          <cell r="L609">
            <v>0</v>
          </cell>
          <cell r="M609">
            <v>0</v>
          </cell>
          <cell r="N609" t="str">
            <v>4.12</v>
          </cell>
          <cell r="O609" t="str">
            <v>LIMPEZA DA OBRA</v>
          </cell>
          <cell r="P609">
            <v>0</v>
          </cell>
          <cell r="Q609">
            <v>0</v>
          </cell>
          <cell r="R609">
            <v>0</v>
          </cell>
          <cell r="S609" t="str">
            <v>*</v>
          </cell>
          <cell r="T609">
            <v>191.4</v>
          </cell>
        </row>
        <row r="610">
          <cell r="L610">
            <v>0</v>
          </cell>
          <cell r="M610">
            <v>0</v>
          </cell>
          <cell r="N610">
            <v>0</v>
          </cell>
          <cell r="O610">
            <v>0</v>
          </cell>
          <cell r="P610">
            <v>0</v>
          </cell>
          <cell r="Q610">
            <v>0</v>
          </cell>
          <cell r="R610">
            <v>0</v>
          </cell>
          <cell r="S610">
            <v>0</v>
          </cell>
          <cell r="T610">
            <v>0</v>
          </cell>
        </row>
        <row r="611">
          <cell r="L611" t="str">
            <v>SINAPI</v>
          </cell>
          <cell r="M611">
            <v>72897</v>
          </cell>
          <cell r="N611" t="str">
            <v>4.12.1</v>
          </cell>
          <cell r="O611" t="str">
            <v>CARGA MANUAL DE ENTULHO EM CAMINHAO BASCULANTE 6 M3</v>
          </cell>
          <cell r="P611" t="str">
            <v>M3</v>
          </cell>
          <cell r="Q611">
            <v>6</v>
          </cell>
          <cell r="R611">
            <v>17.579999999999998</v>
          </cell>
          <cell r="S611">
            <v>22.1</v>
          </cell>
          <cell r="T611">
            <v>132.6</v>
          </cell>
        </row>
        <row r="612">
          <cell r="L612" t="str">
            <v>SINAPI</v>
          </cell>
          <cell r="M612">
            <v>72900</v>
          </cell>
          <cell r="N612" t="str">
            <v>4.12.2</v>
          </cell>
          <cell r="O612" t="str">
            <v>TRANSPORTE DE ENTULHO COM CAMINHAO BASCULANTE 6 M3, RODOVIA PAVIMENTADA, DMT 0,5 A 1,0 KM</v>
          </cell>
          <cell r="P612" t="str">
            <v>M3</v>
          </cell>
          <cell r="Q612">
            <v>6</v>
          </cell>
          <cell r="R612">
            <v>4.3</v>
          </cell>
          <cell r="S612">
            <v>5.4</v>
          </cell>
          <cell r="T612">
            <v>32.4</v>
          </cell>
        </row>
        <row r="613">
          <cell r="L613" t="str">
            <v>SINAPI</v>
          </cell>
          <cell r="M613">
            <v>99802</v>
          </cell>
          <cell r="N613" t="str">
            <v>4.12.3</v>
          </cell>
          <cell r="O613" t="str">
            <v>LIMPEZA DE PISO CERÂMICO OU PORCELANATO COM VASSOURA A SECO. AF_04/2019</v>
          </cell>
          <cell r="P613" t="str">
            <v>M2</v>
          </cell>
          <cell r="Q613">
            <v>66</v>
          </cell>
          <cell r="R613">
            <v>0.32</v>
          </cell>
          <cell r="S613">
            <v>0.4</v>
          </cell>
          <cell r="T613">
            <v>26.4</v>
          </cell>
        </row>
        <row r="614">
          <cell r="L614">
            <v>0</v>
          </cell>
          <cell r="M614">
            <v>0</v>
          </cell>
          <cell r="N614">
            <v>0</v>
          </cell>
          <cell r="O614">
            <v>0</v>
          </cell>
          <cell r="P614">
            <v>0</v>
          </cell>
          <cell r="Q614">
            <v>0</v>
          </cell>
          <cell r="R614">
            <v>0</v>
          </cell>
          <cell r="S614">
            <v>0</v>
          </cell>
          <cell r="T614">
            <v>0</v>
          </cell>
        </row>
        <row r="615">
          <cell r="L615">
            <v>0</v>
          </cell>
          <cell r="M615">
            <v>0</v>
          </cell>
          <cell r="N615">
            <v>0</v>
          </cell>
          <cell r="O615">
            <v>0</v>
          </cell>
          <cell r="P615">
            <v>0</v>
          </cell>
          <cell r="Q615">
            <v>0</v>
          </cell>
          <cell r="R615">
            <v>0</v>
          </cell>
          <cell r="S615" t="str">
            <v>SUBTOTAL:</v>
          </cell>
          <cell r="T615">
            <v>114114.62</v>
          </cell>
        </row>
        <row r="616">
          <cell r="L616">
            <v>0</v>
          </cell>
          <cell r="M616">
            <v>0</v>
          </cell>
          <cell r="N616">
            <v>0</v>
          </cell>
          <cell r="O616">
            <v>0</v>
          </cell>
          <cell r="P616">
            <v>0</v>
          </cell>
          <cell r="Q616">
            <v>0</v>
          </cell>
          <cell r="R616">
            <v>0</v>
          </cell>
          <cell r="S616">
            <v>0</v>
          </cell>
          <cell r="T616">
            <v>0</v>
          </cell>
        </row>
        <row r="617">
          <cell r="L617" t="str">
            <v>#</v>
          </cell>
          <cell r="M617">
            <v>0</v>
          </cell>
          <cell r="N617">
            <v>0</v>
          </cell>
          <cell r="O617">
            <v>0</v>
          </cell>
          <cell r="P617">
            <v>0</v>
          </cell>
          <cell r="Q617">
            <v>0</v>
          </cell>
          <cell r="R617">
            <v>0</v>
          </cell>
          <cell r="S617" t="str">
            <v>TOTAL DA CASTELO D'ÁGUA:</v>
          </cell>
          <cell r="T617">
            <v>114114.62</v>
          </cell>
        </row>
        <row r="618">
          <cell r="L618">
            <v>0</v>
          </cell>
          <cell r="M618">
            <v>0</v>
          </cell>
          <cell r="N618">
            <v>0</v>
          </cell>
          <cell r="O618">
            <v>0</v>
          </cell>
          <cell r="P618">
            <v>0</v>
          </cell>
          <cell r="Q618">
            <v>0</v>
          </cell>
          <cell r="R618">
            <v>0</v>
          </cell>
          <cell r="S618">
            <v>0</v>
          </cell>
          <cell r="T618">
            <v>0</v>
          </cell>
        </row>
        <row r="619">
          <cell r="L619">
            <v>0</v>
          </cell>
          <cell r="M619">
            <v>0</v>
          </cell>
          <cell r="N619">
            <v>5</v>
          </cell>
          <cell r="O619" t="str">
            <v>MUROS E FACHADA PADRÃO SEDUC</v>
          </cell>
          <cell r="P619">
            <v>0</v>
          </cell>
          <cell r="Q619">
            <v>0</v>
          </cell>
          <cell r="R619">
            <v>0</v>
          </cell>
          <cell r="S619">
            <v>0</v>
          </cell>
          <cell r="T619">
            <v>0</v>
          </cell>
        </row>
        <row r="620">
          <cell r="L620">
            <v>0</v>
          </cell>
          <cell r="M620">
            <v>0</v>
          </cell>
          <cell r="N620">
            <v>0</v>
          </cell>
          <cell r="O620">
            <v>0</v>
          </cell>
          <cell r="P620">
            <v>0</v>
          </cell>
          <cell r="Q620">
            <v>0</v>
          </cell>
          <cell r="R620">
            <v>0</v>
          </cell>
          <cell r="S620">
            <v>0</v>
          </cell>
          <cell r="T620">
            <v>0</v>
          </cell>
        </row>
        <row r="621">
          <cell r="L621">
            <v>0</v>
          </cell>
          <cell r="M621">
            <v>0</v>
          </cell>
          <cell r="N621">
            <v>5</v>
          </cell>
          <cell r="O621">
            <v>0</v>
          </cell>
          <cell r="P621">
            <v>0</v>
          </cell>
          <cell r="Q621">
            <v>0</v>
          </cell>
          <cell r="R621">
            <v>0</v>
          </cell>
          <cell r="S621">
            <v>0</v>
          </cell>
          <cell r="T621">
            <v>0</v>
          </cell>
        </row>
        <row r="622">
          <cell r="L622">
            <v>0</v>
          </cell>
          <cell r="M622">
            <v>0</v>
          </cell>
          <cell r="N622">
            <v>0</v>
          </cell>
          <cell r="O622">
            <v>0</v>
          </cell>
          <cell r="P622">
            <v>0</v>
          </cell>
          <cell r="Q622">
            <v>0</v>
          </cell>
          <cell r="R622">
            <v>0</v>
          </cell>
          <cell r="S622">
            <v>0</v>
          </cell>
          <cell r="T622">
            <v>0</v>
          </cell>
        </row>
        <row r="623">
          <cell r="L623">
            <v>0</v>
          </cell>
          <cell r="M623">
            <v>0</v>
          </cell>
          <cell r="N623" t="str">
            <v>5.1</v>
          </cell>
          <cell r="O623" t="str">
            <v>ADMINISTRAÇÃO DA OBRA</v>
          </cell>
          <cell r="P623">
            <v>0</v>
          </cell>
          <cell r="Q623">
            <v>0</v>
          </cell>
          <cell r="R623">
            <v>0</v>
          </cell>
          <cell r="S623" t="str">
            <v>*</v>
          </cell>
          <cell r="T623">
            <v>6336.12</v>
          </cell>
        </row>
        <row r="624">
          <cell r="L624">
            <v>0</v>
          </cell>
          <cell r="M624">
            <v>0</v>
          </cell>
          <cell r="N624">
            <v>0</v>
          </cell>
          <cell r="O624">
            <v>0</v>
          </cell>
          <cell r="P624">
            <v>0</v>
          </cell>
          <cell r="Q624">
            <v>0</v>
          </cell>
          <cell r="R624">
            <v>0</v>
          </cell>
          <cell r="S624">
            <v>0</v>
          </cell>
          <cell r="T624">
            <v>0</v>
          </cell>
        </row>
        <row r="625">
          <cell r="L625" t="str">
            <v/>
          </cell>
          <cell r="M625" t="str">
            <v>SEDUC</v>
          </cell>
          <cell r="N625" t="str">
            <v>5.1.1</v>
          </cell>
          <cell r="O625" t="str">
            <v>ADMINISTRAÇÃO LOCAL - MUROS E FACHADA PADRÃO SEDUC</v>
          </cell>
          <cell r="P625" t="str">
            <v>MÊS</v>
          </cell>
          <cell r="Q625">
            <v>12</v>
          </cell>
          <cell r="R625">
            <v>420.09</v>
          </cell>
          <cell r="S625">
            <v>528.01</v>
          </cell>
          <cell r="T625">
            <v>6336.12</v>
          </cell>
        </row>
        <row r="626">
          <cell r="L626">
            <v>0</v>
          </cell>
          <cell r="M626">
            <v>0</v>
          </cell>
          <cell r="N626">
            <v>0</v>
          </cell>
          <cell r="O626">
            <v>0</v>
          </cell>
          <cell r="P626">
            <v>0</v>
          </cell>
          <cell r="Q626">
            <v>0</v>
          </cell>
          <cell r="R626">
            <v>0</v>
          </cell>
          <cell r="S626">
            <v>0</v>
          </cell>
          <cell r="T626">
            <v>0</v>
          </cell>
        </row>
        <row r="627">
          <cell r="L627">
            <v>0</v>
          </cell>
          <cell r="M627">
            <v>0</v>
          </cell>
          <cell r="N627" t="str">
            <v>5.2</v>
          </cell>
          <cell r="O627" t="str">
            <v>MOVIMENTO DE TERRA</v>
          </cell>
          <cell r="P627">
            <v>0</v>
          </cell>
          <cell r="Q627">
            <v>0</v>
          </cell>
          <cell r="R627">
            <v>0</v>
          </cell>
          <cell r="S627" t="str">
            <v>*</v>
          </cell>
          <cell r="T627">
            <v>4013.99</v>
          </cell>
        </row>
        <row r="628">
          <cell r="L628">
            <v>0</v>
          </cell>
          <cell r="M628">
            <v>0</v>
          </cell>
          <cell r="N628">
            <v>0</v>
          </cell>
          <cell r="O628">
            <v>0</v>
          </cell>
          <cell r="P628">
            <v>0</v>
          </cell>
          <cell r="Q628">
            <v>0</v>
          </cell>
          <cell r="R628">
            <v>0</v>
          </cell>
          <cell r="S628">
            <v>0</v>
          </cell>
          <cell r="T628">
            <v>0</v>
          </cell>
        </row>
        <row r="629">
          <cell r="L629" t="str">
            <v>SEDUC</v>
          </cell>
          <cell r="M629" t="str">
            <v>SEDUC 3.01</v>
          </cell>
          <cell r="N629" t="str">
            <v>5.2.1</v>
          </cell>
          <cell r="O629" t="str">
            <v>ESCAVAÇÃO MANUAL DE CAMPO ABERTO EM TERRA ATÉ 2M (Ref. SEINFRA C1256)</v>
          </cell>
          <cell r="P629" t="str">
            <v>M³</v>
          </cell>
          <cell r="Q629">
            <v>22.9</v>
          </cell>
          <cell r="R629">
            <v>38.53</v>
          </cell>
          <cell r="S629">
            <v>48.43</v>
          </cell>
          <cell r="T629">
            <v>1109.05</v>
          </cell>
        </row>
        <row r="630">
          <cell r="L630" t="str">
            <v>SINAPI</v>
          </cell>
          <cell r="M630">
            <v>93358</v>
          </cell>
          <cell r="N630" t="str">
            <v>5.2.2</v>
          </cell>
          <cell r="O630" t="str">
            <v>ESCAVAÇÃO MANUAL DE VALA COM PROFUNDIDADE MENOR OU IGUAL A 1,30 M. AF_03/2016</v>
          </cell>
          <cell r="P630" t="str">
            <v>M3</v>
          </cell>
          <cell r="Q630">
            <v>42.92</v>
          </cell>
          <cell r="R630">
            <v>52.02</v>
          </cell>
          <cell r="S630">
            <v>65.38</v>
          </cell>
          <cell r="T630">
            <v>2806.11</v>
          </cell>
        </row>
        <row r="631">
          <cell r="L631" t="str">
            <v>SINAPI</v>
          </cell>
          <cell r="M631">
            <v>97083</v>
          </cell>
          <cell r="N631" t="str">
            <v>5.2.3</v>
          </cell>
          <cell r="O631" t="str">
            <v>COMPACTAÇÃO MECÂNICA DE SOLO PARA EXECUÇÃO DE RADIER, COM COMPACTADOR DE SOLOS A PERCUSSÃO. AF_09/2017</v>
          </cell>
          <cell r="P631" t="str">
            <v>M2</v>
          </cell>
          <cell r="Q631">
            <v>38.159999999999997</v>
          </cell>
          <cell r="R631">
            <v>2.06</v>
          </cell>
          <cell r="S631">
            <v>2.59</v>
          </cell>
          <cell r="T631">
            <v>98.83</v>
          </cell>
        </row>
        <row r="632">
          <cell r="L632">
            <v>0</v>
          </cell>
          <cell r="M632">
            <v>0</v>
          </cell>
          <cell r="N632">
            <v>0</v>
          </cell>
          <cell r="O632">
            <v>0</v>
          </cell>
          <cell r="P632">
            <v>0</v>
          </cell>
          <cell r="Q632">
            <v>0</v>
          </cell>
          <cell r="R632">
            <v>0</v>
          </cell>
          <cell r="S632">
            <v>0</v>
          </cell>
          <cell r="T632">
            <v>0</v>
          </cell>
        </row>
        <row r="633">
          <cell r="L633">
            <v>0</v>
          </cell>
          <cell r="M633">
            <v>0</v>
          </cell>
          <cell r="N633" t="str">
            <v>5.3</v>
          </cell>
          <cell r="O633" t="str">
            <v>INFRAESTRUTURA</v>
          </cell>
          <cell r="P633">
            <v>0</v>
          </cell>
          <cell r="Q633">
            <v>0</v>
          </cell>
          <cell r="R633">
            <v>0</v>
          </cell>
          <cell r="S633" t="str">
            <v>*</v>
          </cell>
          <cell r="T633">
            <v>56499.46</v>
          </cell>
        </row>
        <row r="634">
          <cell r="L634">
            <v>0</v>
          </cell>
          <cell r="M634">
            <v>0</v>
          </cell>
          <cell r="N634">
            <v>0</v>
          </cell>
          <cell r="O634">
            <v>0</v>
          </cell>
          <cell r="P634">
            <v>0</v>
          </cell>
          <cell r="Q634">
            <v>0</v>
          </cell>
          <cell r="R634">
            <v>0</v>
          </cell>
          <cell r="S634">
            <v>0</v>
          </cell>
          <cell r="T634">
            <v>0</v>
          </cell>
        </row>
        <row r="635">
          <cell r="L635" t="str">
            <v>SINAPI</v>
          </cell>
          <cell r="M635">
            <v>95241</v>
          </cell>
          <cell r="N635" t="str">
            <v>5.3.1</v>
          </cell>
          <cell r="O635" t="str">
            <v>LASTRO DE CONCRETO MAGRO, APLICADO EM PISOS OU RADIERS, ESPESSURA DE 5 CM. AF_07/2016</v>
          </cell>
          <cell r="P635" t="str">
            <v>M2</v>
          </cell>
          <cell r="Q635">
            <v>38.159999999999997</v>
          </cell>
          <cell r="R635">
            <v>18.34</v>
          </cell>
          <cell r="S635">
            <v>23.05</v>
          </cell>
          <cell r="T635">
            <v>879.59</v>
          </cell>
        </row>
        <row r="636">
          <cell r="L636" t="str">
            <v>SINAPI</v>
          </cell>
          <cell r="M636">
            <v>73361</v>
          </cell>
          <cell r="N636" t="str">
            <v>5.3.2</v>
          </cell>
          <cell r="O636" t="str">
            <v>CONCRETO CICLOPICO FCK=10MPA 30% PEDRA DE MAO INCLUSIVE LANCAMENTO</v>
          </cell>
          <cell r="P636" t="str">
            <v>M3</v>
          </cell>
          <cell r="Q636">
            <v>19.079999999999998</v>
          </cell>
          <cell r="R636">
            <v>317.05</v>
          </cell>
          <cell r="S636">
            <v>398.5</v>
          </cell>
          <cell r="T636">
            <v>7603.38</v>
          </cell>
        </row>
        <row r="637">
          <cell r="L637" t="str">
            <v>SINAPI</v>
          </cell>
          <cell r="M637">
            <v>93204</v>
          </cell>
          <cell r="N637" t="str">
            <v>5.3.3</v>
          </cell>
          <cell r="O637" t="str">
            <v>CINTA DE AMARRAÇÃO DE ALVENARIA MOLDADA IN LOCO EM CONCRETO. AF_03/2016</v>
          </cell>
          <cell r="P637" t="str">
            <v>M</v>
          </cell>
          <cell r="Q637">
            <v>278.2</v>
          </cell>
          <cell r="R637">
            <v>29.19</v>
          </cell>
          <cell r="S637">
            <v>36.69</v>
          </cell>
          <cell r="T637">
            <v>10207.16</v>
          </cell>
        </row>
        <row r="638">
          <cell r="L638" t="str">
            <v>SEDUC</v>
          </cell>
          <cell r="M638" t="str">
            <v>SEDUC 4.03</v>
          </cell>
          <cell r="N638" t="str">
            <v>5.3.4</v>
          </cell>
          <cell r="O638" t="str">
            <v>EMBASAMENTO C/PEDRA ARGAMASSADA UTILIZANDO ARG.CIM/AREIA 1:4 (Ref: SINAPI 01/2020: 95467)</v>
          </cell>
          <cell r="P638" t="str">
            <v>M³</v>
          </cell>
          <cell r="Q638">
            <v>34.33</v>
          </cell>
          <cell r="R638">
            <v>337.75</v>
          </cell>
          <cell r="S638">
            <v>424.52</v>
          </cell>
          <cell r="T638">
            <v>14573.77</v>
          </cell>
        </row>
        <row r="639">
          <cell r="L639" t="str">
            <v>SINAPI</v>
          </cell>
          <cell r="M639">
            <v>87509</v>
          </cell>
          <cell r="N639" t="str">
            <v>5.3.5</v>
          </cell>
          <cell r="O639" t="str">
            <v>ALVENARIA DE VEDAÇÃO DE BLOCOS CERÂMICOS FURADOS NA HORIZONTAL DE 14X9X19CM (ESPESSURA 14CM, BLOCO DEITADO) DE PAREDES COM ÁREA LÍQUIDA MAIOR OU IGUAL A 6M² SEM VÃOS E ARGAMASSA DE ASSENTAMENTO COM PREPARO EM BETONEIRA. AF_06/2014</v>
          </cell>
          <cell r="P639" t="str">
            <v>M2</v>
          </cell>
          <cell r="Q639">
            <v>55.64</v>
          </cell>
          <cell r="R639">
            <v>80.45</v>
          </cell>
          <cell r="S639">
            <v>101.12</v>
          </cell>
          <cell r="T639">
            <v>5626.32</v>
          </cell>
        </row>
        <row r="640">
          <cell r="L640" t="str">
            <v>SINAPI</v>
          </cell>
          <cell r="M640">
            <v>68333</v>
          </cell>
          <cell r="N640" t="str">
            <v>5.3.6</v>
          </cell>
          <cell r="O640" t="str">
            <v>PISO EM CONCRETO 20 MPA PREPARO MECANICO, ESPESSURA 7CM, INCLUSO JUNTAS DE DILATACAO EM MADEIRA</v>
          </cell>
          <cell r="P640" t="str">
            <v>M2</v>
          </cell>
          <cell r="Q640">
            <v>236.38</v>
          </cell>
          <cell r="R640">
            <v>40.159999999999997</v>
          </cell>
          <cell r="S640">
            <v>50.48</v>
          </cell>
          <cell r="T640">
            <v>11932.46</v>
          </cell>
        </row>
        <row r="641">
          <cell r="L641" t="str">
            <v>SINAPI</v>
          </cell>
          <cell r="M641">
            <v>94269</v>
          </cell>
          <cell r="N641" t="str">
            <v>5.3.7</v>
          </cell>
          <cell r="O641" t="str">
            <v>GUIA (MEIO-FIO) E SARJETA CONJUGADOS DE CONCRETO, MOLDADA  IN LOCO  EM TRECHO RETO COM EXTRUSORA, 60 CM BASE (15 CM BASE DA GUIA + 45 CM BASE DA SARJETA) X 26 CM ALTURA. AF_06/2016</v>
          </cell>
          <cell r="P641" t="str">
            <v>M</v>
          </cell>
          <cell r="Q641">
            <v>94.55</v>
          </cell>
          <cell r="R641">
            <v>47.77</v>
          </cell>
          <cell r="S641">
            <v>60.04</v>
          </cell>
          <cell r="T641">
            <v>5676.78</v>
          </cell>
        </row>
        <row r="642">
          <cell r="L642">
            <v>0</v>
          </cell>
          <cell r="M642">
            <v>0</v>
          </cell>
          <cell r="N642">
            <v>0</v>
          </cell>
          <cell r="O642">
            <v>0</v>
          </cell>
          <cell r="P642">
            <v>0</v>
          </cell>
          <cell r="Q642">
            <v>0</v>
          </cell>
          <cell r="R642">
            <v>0</v>
          </cell>
          <cell r="S642">
            <v>0</v>
          </cell>
          <cell r="T642">
            <v>0</v>
          </cell>
        </row>
        <row r="643">
          <cell r="L643">
            <v>0</v>
          </cell>
          <cell r="M643">
            <v>0</v>
          </cell>
          <cell r="N643" t="str">
            <v>5.4</v>
          </cell>
          <cell r="O643" t="str">
            <v>SUPERESTRUTURA</v>
          </cell>
          <cell r="P643">
            <v>0</v>
          </cell>
          <cell r="Q643">
            <v>0</v>
          </cell>
          <cell r="R643">
            <v>0</v>
          </cell>
          <cell r="S643" t="str">
            <v>*</v>
          </cell>
          <cell r="T643">
            <v>24518.720000000001</v>
          </cell>
        </row>
        <row r="644">
          <cell r="L644">
            <v>0</v>
          </cell>
          <cell r="M644">
            <v>0</v>
          </cell>
          <cell r="N644">
            <v>0</v>
          </cell>
          <cell r="O644">
            <v>0</v>
          </cell>
          <cell r="P644">
            <v>0</v>
          </cell>
          <cell r="Q644">
            <v>0</v>
          </cell>
          <cell r="R644">
            <v>0</v>
          </cell>
          <cell r="S644">
            <v>0</v>
          </cell>
          <cell r="T644">
            <v>0</v>
          </cell>
        </row>
        <row r="645">
          <cell r="L645" t="str">
            <v>SINAPI</v>
          </cell>
          <cell r="M645">
            <v>94965</v>
          </cell>
          <cell r="N645" t="str">
            <v>5.4.1</v>
          </cell>
          <cell r="O645" t="str">
            <v>CONCRETO FCK = 25MPA, TRAÇO 1:2,3:2,7 (CIMENTO/ AREIA MÉDIA/ BRITA 1)  - PREPARO MECÂNICO COM BETONEIRA 400 L. AF_07/2016</v>
          </cell>
          <cell r="P645" t="str">
            <v>M3</v>
          </cell>
          <cell r="Q645">
            <v>4.82</v>
          </cell>
          <cell r="R645">
            <v>312.06</v>
          </cell>
          <cell r="S645">
            <v>392.23</v>
          </cell>
          <cell r="T645">
            <v>1890.55</v>
          </cell>
        </row>
        <row r="646">
          <cell r="L646" t="str">
            <v>SINAPI</v>
          </cell>
          <cell r="M646">
            <v>92873</v>
          </cell>
          <cell r="N646" t="str">
            <v>5.4.2</v>
          </cell>
          <cell r="O646" t="str">
            <v>LANÇAMENTO COM USO DE BALDES, ADENSAMENTO E ACABAMENTO DE CONCRETO EM ESTRUTURAS. AF_12/2015</v>
          </cell>
          <cell r="P646" t="str">
            <v>M3</v>
          </cell>
          <cell r="Q646">
            <v>4.82</v>
          </cell>
          <cell r="R646">
            <v>136.18</v>
          </cell>
          <cell r="S646">
            <v>171.16</v>
          </cell>
          <cell r="T646">
            <v>824.99</v>
          </cell>
        </row>
        <row r="647">
          <cell r="L647" t="str">
            <v>SINAPI</v>
          </cell>
          <cell r="M647">
            <v>92777</v>
          </cell>
          <cell r="N647" t="str">
            <v>5.4.3</v>
          </cell>
          <cell r="O647" t="str">
            <v>ARMAÇÃO DE PILAR OU VIGA DE UMA ESTRUTURA CONVENCIONAL DE CONCRETO ARMADO EM UMA EDIFICAÇÃO TÉRREA OU SOBRADO UTILIZANDO AÇO CA-50 DE 8,0 MM - MONTAGEM. AF_12/2015</v>
          </cell>
          <cell r="P647" t="str">
            <v>KG</v>
          </cell>
          <cell r="Q647">
            <v>383.42</v>
          </cell>
          <cell r="R647">
            <v>8.9499999999999993</v>
          </cell>
          <cell r="S647">
            <v>11.25</v>
          </cell>
          <cell r="T647">
            <v>4313.4799999999996</v>
          </cell>
        </row>
        <row r="648">
          <cell r="L648" t="str">
            <v>SINAPI</v>
          </cell>
          <cell r="M648">
            <v>92775</v>
          </cell>
          <cell r="N648" t="str">
            <v>5.4.4</v>
          </cell>
          <cell r="O648" t="str">
            <v>ARMAÇÃO DE PILAR OU VIGA DE UMA ESTRUTURA CONVENCIONAL DE CONCRETO ARMADO EM UMA EDIFICAÇÃO TÉRREA OU SOBRADO UTILIZANDO AÇO CA-60 DE 5,0 MM - MONTAGEM. AF_12/2015</v>
          </cell>
          <cell r="P648" t="str">
            <v>KG</v>
          </cell>
          <cell r="Q648">
            <v>204.49</v>
          </cell>
          <cell r="R648">
            <v>11.04</v>
          </cell>
          <cell r="S648">
            <v>13.88</v>
          </cell>
          <cell r="T648">
            <v>2838.32</v>
          </cell>
        </row>
        <row r="649">
          <cell r="L649" t="str">
            <v>SINAPI</v>
          </cell>
          <cell r="M649">
            <v>92419</v>
          </cell>
          <cell r="N649" t="str">
            <v>5.4.5</v>
          </cell>
          <cell r="O649" t="str">
            <v>MONTAGEM E DESMONTAGEM DE FÔRMA DE PILARES RETANGULARES E ESTRUTURAS SIMILARES COM ÁREA MÉDIA DAS SEÇÕES MAIOR QUE 0,25 M², PÉ-DIREITO SIMPLES, EM CHAPA DE MADEIRA COMPENSADA RESINADA, 4 UTILIZAÇÕES. AF_12/2015</v>
          </cell>
          <cell r="P649" t="str">
            <v>M2</v>
          </cell>
          <cell r="Q649">
            <v>76.44</v>
          </cell>
          <cell r="R649">
            <v>46.26</v>
          </cell>
          <cell r="S649">
            <v>58.14</v>
          </cell>
          <cell r="T649">
            <v>4444.22</v>
          </cell>
        </row>
        <row r="650">
          <cell r="L650" t="str">
            <v>SINAPI</v>
          </cell>
          <cell r="M650">
            <v>93204</v>
          </cell>
          <cell r="N650" t="str">
            <v>5.4.6</v>
          </cell>
          <cell r="O650" t="str">
            <v>CINTA DE AMARRAÇÃO DE ALVENARIA MOLDADA IN LOCO EM CONCRETO. AF_03/2016</v>
          </cell>
          <cell r="P650" t="str">
            <v>M</v>
          </cell>
          <cell r="Q650">
            <v>278.2</v>
          </cell>
          <cell r="R650">
            <v>29.19</v>
          </cell>
          <cell r="S650">
            <v>36.69</v>
          </cell>
          <cell r="T650">
            <v>10207.16</v>
          </cell>
        </row>
        <row r="651">
          <cell r="L651">
            <v>0</v>
          </cell>
          <cell r="M651">
            <v>0</v>
          </cell>
          <cell r="N651">
            <v>0</v>
          </cell>
          <cell r="O651">
            <v>0</v>
          </cell>
          <cell r="P651">
            <v>0</v>
          </cell>
          <cell r="Q651">
            <v>0</v>
          </cell>
          <cell r="R651">
            <v>0</v>
          </cell>
          <cell r="S651">
            <v>0</v>
          </cell>
          <cell r="T651">
            <v>0</v>
          </cell>
        </row>
        <row r="652">
          <cell r="L652">
            <v>0</v>
          </cell>
          <cell r="M652">
            <v>0</v>
          </cell>
          <cell r="N652" t="str">
            <v>5.5</v>
          </cell>
          <cell r="O652" t="str">
            <v>PAREDES E DIVISORIAS</v>
          </cell>
          <cell r="P652">
            <v>0</v>
          </cell>
          <cell r="Q652">
            <v>0</v>
          </cell>
          <cell r="R652">
            <v>0</v>
          </cell>
          <cell r="S652" t="str">
            <v>*</v>
          </cell>
          <cell r="T652">
            <v>30747.42</v>
          </cell>
        </row>
        <row r="653">
          <cell r="L653">
            <v>0</v>
          </cell>
          <cell r="M653">
            <v>0</v>
          </cell>
          <cell r="N653">
            <v>0</v>
          </cell>
          <cell r="O653">
            <v>0</v>
          </cell>
          <cell r="P653">
            <v>0</v>
          </cell>
          <cell r="Q653">
            <v>0</v>
          </cell>
          <cell r="R653">
            <v>0</v>
          </cell>
          <cell r="S653">
            <v>0</v>
          </cell>
          <cell r="T653">
            <v>0</v>
          </cell>
        </row>
        <row r="654">
          <cell r="L654" t="str">
            <v>SEDUC</v>
          </cell>
          <cell r="M654" t="str">
            <v>SEDUC 6.02</v>
          </cell>
          <cell r="N654" t="str">
            <v>5.5.1</v>
          </cell>
          <cell r="O654" t="str">
            <v>ALVENARIA EM TIJOLO CERAMICO FURADO 9X14X19CM, E = 9 CM, ASSENTADO EM ARGAMASSA TRACO 1:4, PREPARO MECÂNICO, BETONEIRA 400 L , JUNTA 1 CM (REF. SINAPI 73935/5 JAN 2014)</v>
          </cell>
          <cell r="P654" t="str">
            <v>M²</v>
          </cell>
          <cell r="Q654">
            <v>483.45</v>
          </cell>
          <cell r="R654">
            <v>50.6</v>
          </cell>
          <cell r="S654">
            <v>63.6</v>
          </cell>
          <cell r="T654">
            <v>30747.42</v>
          </cell>
        </row>
        <row r="655">
          <cell r="L655">
            <v>0</v>
          </cell>
          <cell r="M655">
            <v>0</v>
          </cell>
          <cell r="N655">
            <v>0</v>
          </cell>
          <cell r="O655">
            <v>0</v>
          </cell>
          <cell r="P655">
            <v>0</v>
          </cell>
          <cell r="Q655">
            <v>0</v>
          </cell>
          <cell r="R655">
            <v>0</v>
          </cell>
          <cell r="S655">
            <v>0</v>
          </cell>
          <cell r="T655">
            <v>0</v>
          </cell>
        </row>
        <row r="656">
          <cell r="L656">
            <v>0</v>
          </cell>
          <cell r="M656">
            <v>0</v>
          </cell>
          <cell r="N656" t="str">
            <v>5.6</v>
          </cell>
          <cell r="O656" t="str">
            <v>REVESTIMENTOS</v>
          </cell>
          <cell r="P656">
            <v>0</v>
          </cell>
          <cell r="Q656">
            <v>0</v>
          </cell>
          <cell r="R656">
            <v>0</v>
          </cell>
          <cell r="S656" t="str">
            <v>*</v>
          </cell>
          <cell r="T656">
            <v>13130.6</v>
          </cell>
        </row>
        <row r="657">
          <cell r="L657">
            <v>0</v>
          </cell>
          <cell r="M657">
            <v>0</v>
          </cell>
          <cell r="N657">
            <v>0</v>
          </cell>
          <cell r="O657">
            <v>0</v>
          </cell>
          <cell r="P657">
            <v>0</v>
          </cell>
          <cell r="Q657">
            <v>0</v>
          </cell>
          <cell r="R657">
            <v>0</v>
          </cell>
          <cell r="S657">
            <v>0</v>
          </cell>
          <cell r="T657">
            <v>0</v>
          </cell>
        </row>
        <row r="658">
          <cell r="L658" t="str">
            <v>SINAPI</v>
          </cell>
          <cell r="M658">
            <v>87894</v>
          </cell>
          <cell r="N658" t="str">
            <v>5.6.1</v>
          </cell>
          <cell r="O658" t="str">
            <v>CHAPISCO APLICADO EM ALVENARIA (SEM PRESENÇA DE VÃOS) E ESTRUTURAS DE CONCRETO DE FACHADA, COM COLHER DE PEDREIRO.  ARGAMASSA TRAÇO 1:3 COM PREPARO EM BETONEIRA 400L. AF_06/2014</v>
          </cell>
          <cell r="P658" t="str">
            <v>M2</v>
          </cell>
          <cell r="Q658">
            <v>1072.18</v>
          </cell>
          <cell r="R658">
            <v>4.4000000000000004</v>
          </cell>
          <cell r="S658">
            <v>5.53</v>
          </cell>
          <cell r="T658">
            <v>5929.16</v>
          </cell>
        </row>
        <row r="659">
          <cell r="L659" t="str">
            <v>SEDUC</v>
          </cell>
          <cell r="M659" t="str">
            <v>SEDUC 9.04</v>
          </cell>
          <cell r="N659" t="str">
            <v>5.6.2</v>
          </cell>
          <cell r="O659" t="str">
            <v>MASSA ÚNICA PARA RECEBIMENTO DE PINTURA, EM ARGAMASSA TRAÇO 1:2:8, PREPARO MECÂNICO COM BETONEIRA 400L, APLICADA MANUALMENTE EM PAREDES, ESPESSURA DE 25 MM, COM EXECUÇÃO DE TALISCAS. (Ref. SINAPI 87529)</v>
          </cell>
          <cell r="P659" t="str">
            <v>M²</v>
          </cell>
          <cell r="Q659">
            <v>227.39</v>
          </cell>
          <cell r="R659">
            <v>25.2</v>
          </cell>
          <cell r="S659">
            <v>31.67</v>
          </cell>
          <cell r="T659">
            <v>7201.44</v>
          </cell>
        </row>
        <row r="660">
          <cell r="L660">
            <v>0</v>
          </cell>
          <cell r="M660">
            <v>0</v>
          </cell>
          <cell r="N660">
            <v>0</v>
          </cell>
          <cell r="O660">
            <v>0</v>
          </cell>
          <cell r="P660">
            <v>0</v>
          </cell>
          <cell r="Q660">
            <v>0</v>
          </cell>
          <cell r="R660">
            <v>0</v>
          </cell>
          <cell r="S660">
            <v>0</v>
          </cell>
          <cell r="T660">
            <v>0</v>
          </cell>
        </row>
        <row r="661">
          <cell r="L661">
            <v>0</v>
          </cell>
          <cell r="M661">
            <v>0</v>
          </cell>
          <cell r="N661" t="str">
            <v>5.7</v>
          </cell>
          <cell r="O661" t="str">
            <v>ESQUADRIAS</v>
          </cell>
          <cell r="P661">
            <v>0</v>
          </cell>
          <cell r="Q661">
            <v>0</v>
          </cell>
          <cell r="R661">
            <v>0</v>
          </cell>
          <cell r="S661" t="str">
            <v>*</v>
          </cell>
          <cell r="T661">
            <v>34682.93</v>
          </cell>
        </row>
        <row r="662">
          <cell r="L662">
            <v>0</v>
          </cell>
          <cell r="M662">
            <v>0</v>
          </cell>
          <cell r="N662">
            <v>0</v>
          </cell>
          <cell r="O662">
            <v>0</v>
          </cell>
          <cell r="P662">
            <v>0</v>
          </cell>
          <cell r="Q662">
            <v>0</v>
          </cell>
          <cell r="R662">
            <v>0</v>
          </cell>
          <cell r="S662">
            <v>0</v>
          </cell>
          <cell r="T662">
            <v>0</v>
          </cell>
        </row>
        <row r="663">
          <cell r="L663" t="str">
            <v>SEDUC</v>
          </cell>
          <cell r="M663" t="str">
            <v>SEDUC 10.13</v>
          </cell>
          <cell r="N663" t="str">
            <v>5.7.1</v>
          </cell>
          <cell r="O663" t="str">
            <v>GRADIL DE FERRO COM BARRAS QUADRADAS DE 1/2" X 1/2" E MONTANTES DE AÇO GALVANIZADO PARA FACHADA PADRÃO SEDUC (Ref. ORSE 1871)</v>
          </cell>
          <cell r="P663" t="str">
            <v>M²</v>
          </cell>
          <cell r="Q663">
            <v>85.04</v>
          </cell>
          <cell r="R663">
            <v>239.07</v>
          </cell>
          <cell r="S663">
            <v>300.49</v>
          </cell>
          <cell r="T663">
            <v>25553.67</v>
          </cell>
        </row>
        <row r="664">
          <cell r="L664" t="str">
            <v>SEDUC</v>
          </cell>
          <cell r="M664" t="str">
            <v>SEDUC 10.20</v>
          </cell>
          <cell r="N664" t="str">
            <v>5.7.2</v>
          </cell>
          <cell r="O664" t="str">
            <v>PORTÃO EM FERRO, EM GRADIL METÁLICO, PADRÃO BELGO OU EQUIVALENTE, DE CORRER (Ref. ORSE: 9072)</v>
          </cell>
          <cell r="P664" t="str">
            <v>M²</v>
          </cell>
          <cell r="Q664">
            <v>9.8699999999999992</v>
          </cell>
          <cell r="R664">
            <v>735.9</v>
          </cell>
          <cell r="S664">
            <v>924.95</v>
          </cell>
          <cell r="T664">
            <v>9129.26</v>
          </cell>
        </row>
        <row r="665">
          <cell r="L665">
            <v>0</v>
          </cell>
          <cell r="M665">
            <v>0</v>
          </cell>
          <cell r="N665">
            <v>0</v>
          </cell>
          <cell r="O665">
            <v>0</v>
          </cell>
          <cell r="P665">
            <v>0</v>
          </cell>
          <cell r="Q665">
            <v>0</v>
          </cell>
          <cell r="R665">
            <v>0</v>
          </cell>
          <cell r="S665">
            <v>0</v>
          </cell>
          <cell r="T665">
            <v>0</v>
          </cell>
        </row>
        <row r="666">
          <cell r="L666">
            <v>0</v>
          </cell>
          <cell r="M666">
            <v>0</v>
          </cell>
          <cell r="N666" t="str">
            <v>5.8</v>
          </cell>
          <cell r="O666" t="str">
            <v>PINTURAS</v>
          </cell>
          <cell r="P666">
            <v>0</v>
          </cell>
          <cell r="Q666">
            <v>0</v>
          </cell>
          <cell r="R666">
            <v>0</v>
          </cell>
          <cell r="S666" t="str">
            <v>*</v>
          </cell>
          <cell r="T666">
            <v>11468.92</v>
          </cell>
        </row>
        <row r="667">
          <cell r="L667">
            <v>0</v>
          </cell>
          <cell r="M667">
            <v>0</v>
          </cell>
          <cell r="N667">
            <v>0</v>
          </cell>
          <cell r="O667">
            <v>0</v>
          </cell>
          <cell r="P667">
            <v>0</v>
          </cell>
          <cell r="Q667">
            <v>0</v>
          </cell>
          <cell r="R667">
            <v>0</v>
          </cell>
          <cell r="S667">
            <v>0</v>
          </cell>
          <cell r="T667">
            <v>0</v>
          </cell>
        </row>
        <row r="668">
          <cell r="L668" t="str">
            <v>SINAPI</v>
          </cell>
          <cell r="M668">
            <v>88415</v>
          </cell>
          <cell r="N668" t="str">
            <v>5.8.1</v>
          </cell>
          <cell r="O668" t="str">
            <v>APLICAÇÃO MANUAL DE FUNDO SELADOR ACRÍLICO EM PAREDES EXTERNAS DE CASAS. AF_06/2014</v>
          </cell>
          <cell r="P668" t="str">
            <v>M2</v>
          </cell>
          <cell r="Q668">
            <v>227.39</v>
          </cell>
          <cell r="R668">
            <v>1.98</v>
          </cell>
          <cell r="S668">
            <v>2.4900000000000002</v>
          </cell>
          <cell r="T668">
            <v>566.20000000000005</v>
          </cell>
        </row>
        <row r="669">
          <cell r="L669" t="str">
            <v>SINAPI</v>
          </cell>
          <cell r="M669">
            <v>88431</v>
          </cell>
          <cell r="N669" t="str">
            <v>5.8.2</v>
          </cell>
          <cell r="O669" t="str">
            <v>APLICAÇÃO MANUAL DE PINTURA COM TINTA TEXTURIZADA ACRÍLICA EM PAREDES EXTERNAS DE CASAS, DUAS CORES. AF_06/2014</v>
          </cell>
          <cell r="P669" t="str">
            <v>M2</v>
          </cell>
          <cell r="Q669">
            <v>227.39</v>
          </cell>
          <cell r="R669">
            <v>16.54</v>
          </cell>
          <cell r="S669">
            <v>20.79</v>
          </cell>
          <cell r="T669">
            <v>4727.4399999999996</v>
          </cell>
        </row>
        <row r="670">
          <cell r="L670" t="str">
            <v>SEDUC</v>
          </cell>
          <cell r="M670" t="str">
            <v>SEDUC 11.06</v>
          </cell>
          <cell r="N670" t="str">
            <v>5.8.3</v>
          </cell>
          <cell r="O670" t="str">
            <v>PINTURA ESMALTE FOSCO, DUAS DEMAOS, SOBRE SUPERFICIE METALICA, INCLUSO UMA DEMAO DE FUNDO ANTICORROSIVO. UTILIZACAO DE REVOLVER ( AR-COMPRIMIDO). (Ref. SINAPI 2019: 74145/1)</v>
          </cell>
          <cell r="P670" t="str">
            <v>M²</v>
          </cell>
          <cell r="Q670">
            <v>104.41</v>
          </cell>
          <cell r="R670">
            <v>15.64</v>
          </cell>
          <cell r="S670">
            <v>19.66</v>
          </cell>
          <cell r="T670">
            <v>2052.6999999999998</v>
          </cell>
        </row>
        <row r="671">
          <cell r="L671" t="str">
            <v>SEDUC</v>
          </cell>
          <cell r="M671" t="str">
            <v>SEDUC 11.03</v>
          </cell>
          <cell r="N671" t="str">
            <v>5.8.4</v>
          </cell>
          <cell r="O671" t="str">
            <v>CAIAÇÃO EM 2 DEMÃOS (REF. SEINFRA C0588)</v>
          </cell>
          <cell r="P671" t="str">
            <v>M²</v>
          </cell>
          <cell r="Q671">
            <v>844.79</v>
          </cell>
          <cell r="R671">
            <v>3.88</v>
          </cell>
          <cell r="S671">
            <v>4.88</v>
          </cell>
          <cell r="T671">
            <v>4122.58</v>
          </cell>
        </row>
        <row r="672">
          <cell r="L672">
            <v>0</v>
          </cell>
          <cell r="M672">
            <v>0</v>
          </cell>
          <cell r="N672">
            <v>0</v>
          </cell>
          <cell r="O672">
            <v>0</v>
          </cell>
          <cell r="P672">
            <v>0</v>
          </cell>
          <cell r="Q672">
            <v>0</v>
          </cell>
          <cell r="R672">
            <v>0</v>
          </cell>
          <cell r="S672">
            <v>0</v>
          </cell>
          <cell r="T672">
            <v>0</v>
          </cell>
        </row>
        <row r="673">
          <cell r="L673">
            <v>0</v>
          </cell>
          <cell r="M673">
            <v>0</v>
          </cell>
          <cell r="N673" t="str">
            <v>5.9</v>
          </cell>
          <cell r="O673" t="str">
            <v>LIMPEZA DA OBRA</v>
          </cell>
          <cell r="P673">
            <v>0</v>
          </cell>
          <cell r="Q673">
            <v>0</v>
          </cell>
          <cell r="R673">
            <v>0</v>
          </cell>
          <cell r="S673" t="str">
            <v>*</v>
          </cell>
          <cell r="T673">
            <v>160</v>
          </cell>
        </row>
        <row r="674">
          <cell r="L674">
            <v>0</v>
          </cell>
          <cell r="M674">
            <v>0</v>
          </cell>
          <cell r="N674">
            <v>0</v>
          </cell>
          <cell r="O674">
            <v>0</v>
          </cell>
          <cell r="P674">
            <v>0</v>
          </cell>
          <cell r="Q674">
            <v>0</v>
          </cell>
          <cell r="R674">
            <v>0</v>
          </cell>
          <cell r="S674">
            <v>0</v>
          </cell>
          <cell r="T674">
            <v>0</v>
          </cell>
        </row>
        <row r="675">
          <cell r="L675" t="str">
            <v>SINAPI</v>
          </cell>
          <cell r="M675">
            <v>99802</v>
          </cell>
          <cell r="N675" t="str">
            <v>5.9.1</v>
          </cell>
          <cell r="O675" t="str">
            <v>LIMPEZA DE PISO CERÂMICO OU PORCELANATO COM VASSOURA A SECO. AF_04/2019</v>
          </cell>
          <cell r="P675" t="str">
            <v>M2</v>
          </cell>
          <cell r="Q675">
            <v>400</v>
          </cell>
          <cell r="R675">
            <v>0.32</v>
          </cell>
          <cell r="S675">
            <v>0.4</v>
          </cell>
          <cell r="T675">
            <v>160</v>
          </cell>
        </row>
        <row r="676">
          <cell r="L676">
            <v>0</v>
          </cell>
          <cell r="M676">
            <v>0</v>
          </cell>
          <cell r="N676">
            <v>0</v>
          </cell>
          <cell r="O676">
            <v>0</v>
          </cell>
          <cell r="P676">
            <v>0</v>
          </cell>
          <cell r="Q676">
            <v>0</v>
          </cell>
          <cell r="R676">
            <v>0</v>
          </cell>
          <cell r="S676">
            <v>0</v>
          </cell>
          <cell r="T676">
            <v>0</v>
          </cell>
        </row>
        <row r="677">
          <cell r="L677">
            <v>0</v>
          </cell>
          <cell r="M677">
            <v>0</v>
          </cell>
          <cell r="N677">
            <v>0</v>
          </cell>
          <cell r="O677">
            <v>0</v>
          </cell>
          <cell r="P677">
            <v>0</v>
          </cell>
          <cell r="Q677">
            <v>0</v>
          </cell>
          <cell r="R677">
            <v>0</v>
          </cell>
          <cell r="S677" t="str">
            <v>SUBTOTAL:</v>
          </cell>
          <cell r="T677">
            <v>181558.16</v>
          </cell>
        </row>
        <row r="678">
          <cell r="L678">
            <v>0</v>
          </cell>
          <cell r="M678">
            <v>0</v>
          </cell>
          <cell r="N678">
            <v>0</v>
          </cell>
          <cell r="O678">
            <v>0</v>
          </cell>
          <cell r="P678">
            <v>0</v>
          </cell>
          <cell r="Q678">
            <v>0</v>
          </cell>
          <cell r="R678">
            <v>0</v>
          </cell>
          <cell r="S678">
            <v>0</v>
          </cell>
          <cell r="T678">
            <v>0</v>
          </cell>
        </row>
        <row r="679">
          <cell r="L679" t="str">
            <v>#</v>
          </cell>
          <cell r="M679">
            <v>0</v>
          </cell>
          <cell r="N679">
            <v>0</v>
          </cell>
          <cell r="O679">
            <v>0</v>
          </cell>
          <cell r="P679">
            <v>0</v>
          </cell>
          <cell r="Q679">
            <v>0</v>
          </cell>
          <cell r="R679">
            <v>0</v>
          </cell>
          <cell r="S679" t="str">
            <v>TOTAL DA MUROS E FACHADA PADRÃO SEDUC:</v>
          </cell>
          <cell r="T679">
            <v>181558.16</v>
          </cell>
        </row>
        <row r="680">
          <cell r="L680">
            <v>0</v>
          </cell>
          <cell r="M680">
            <v>0</v>
          </cell>
          <cell r="N680">
            <v>0</v>
          </cell>
          <cell r="O680">
            <v>0</v>
          </cell>
          <cell r="P680">
            <v>0</v>
          </cell>
          <cell r="Q680">
            <v>0</v>
          </cell>
          <cell r="R680">
            <v>0</v>
          </cell>
          <cell r="S680">
            <v>0</v>
          </cell>
          <cell r="T680">
            <v>0</v>
          </cell>
        </row>
        <row r="681">
          <cell r="L681">
            <v>0</v>
          </cell>
          <cell r="M681">
            <v>0</v>
          </cell>
          <cell r="N681">
            <v>0</v>
          </cell>
          <cell r="O681">
            <v>0</v>
          </cell>
          <cell r="P681">
            <v>0</v>
          </cell>
          <cell r="Q681">
            <v>0</v>
          </cell>
          <cell r="R681">
            <v>0</v>
          </cell>
          <cell r="S681" t="str">
            <v>TOTAL DA OBRA:</v>
          </cell>
          <cell r="T681">
            <v>3712715.53</v>
          </cell>
        </row>
        <row r="682">
          <cell r="L682">
            <v>0</v>
          </cell>
          <cell r="M682">
            <v>0</v>
          </cell>
          <cell r="N682">
            <v>0</v>
          </cell>
          <cell r="O682">
            <v>0</v>
          </cell>
          <cell r="P682">
            <v>0</v>
          </cell>
          <cell r="Q682">
            <v>0</v>
          </cell>
          <cell r="R682">
            <v>0</v>
          </cell>
          <cell r="S682">
            <v>0</v>
          </cell>
          <cell r="T682">
            <v>0</v>
          </cell>
        </row>
        <row r="683">
          <cell r="L683" t="str">
            <v>TOTAL DA OBRA:  TRÊS MILHÕES SETECENTOS E DOZE MIL SETECENTOS E QUINZE REAIS E CINQUENTA E TRÊS CENTAVOS</v>
          </cell>
          <cell r="M683">
            <v>0</v>
          </cell>
          <cell r="N683">
            <v>0</v>
          </cell>
          <cell r="O683">
            <v>0</v>
          </cell>
          <cell r="P683">
            <v>0</v>
          </cell>
          <cell r="Q683">
            <v>0</v>
          </cell>
          <cell r="R683">
            <v>0</v>
          </cell>
          <cell r="S683">
            <v>0</v>
          </cell>
          <cell r="T683">
            <v>0</v>
          </cell>
        </row>
        <row r="684">
          <cell r="L684">
            <v>0</v>
          </cell>
          <cell r="M684">
            <v>0</v>
          </cell>
          <cell r="N684">
            <v>0</v>
          </cell>
          <cell r="O684">
            <v>0</v>
          </cell>
          <cell r="P684">
            <v>0</v>
          </cell>
          <cell r="Q684">
            <v>0</v>
          </cell>
          <cell r="R684">
            <v>0</v>
          </cell>
          <cell r="S684">
            <v>0</v>
          </cell>
          <cell r="T684">
            <v>0</v>
          </cell>
        </row>
        <row r="685">
          <cell r="L685">
            <v>43962</v>
          </cell>
          <cell r="M685">
            <v>0</v>
          </cell>
          <cell r="N685">
            <v>0</v>
          </cell>
          <cell r="O685">
            <v>0</v>
          </cell>
          <cell r="P685">
            <v>0</v>
          </cell>
          <cell r="Q685">
            <v>0</v>
          </cell>
          <cell r="R685">
            <v>0</v>
          </cell>
          <cell r="S685">
            <v>0</v>
          </cell>
          <cell r="T685">
            <v>0</v>
          </cell>
        </row>
        <row r="686">
          <cell r="L686">
            <v>0</v>
          </cell>
          <cell r="M686">
            <v>0</v>
          </cell>
          <cell r="N686">
            <v>0</v>
          </cell>
          <cell r="O686">
            <v>0</v>
          </cell>
          <cell r="P686">
            <v>0</v>
          </cell>
          <cell r="Q686">
            <v>0</v>
          </cell>
          <cell r="R686">
            <v>0</v>
          </cell>
          <cell r="S686">
            <v>0</v>
          </cell>
          <cell r="T686">
            <v>0</v>
          </cell>
        </row>
        <row r="687">
          <cell r="L687">
            <v>0</v>
          </cell>
          <cell r="M687">
            <v>0</v>
          </cell>
          <cell r="N687">
            <v>0</v>
          </cell>
          <cell r="O687">
            <v>0</v>
          </cell>
          <cell r="P687">
            <v>0</v>
          </cell>
          <cell r="Q687">
            <v>0</v>
          </cell>
          <cell r="R687">
            <v>0</v>
          </cell>
          <cell r="S687">
            <v>0</v>
          </cell>
          <cell r="T687">
            <v>0</v>
          </cell>
        </row>
        <row r="688">
          <cell r="L688">
            <v>0</v>
          </cell>
          <cell r="M688">
            <v>0</v>
          </cell>
          <cell r="N688">
            <v>0</v>
          </cell>
          <cell r="O688">
            <v>0</v>
          </cell>
          <cell r="P688">
            <v>0</v>
          </cell>
          <cell r="Q688">
            <v>0</v>
          </cell>
          <cell r="R688">
            <v>0</v>
          </cell>
          <cell r="S688">
            <v>0</v>
          </cell>
          <cell r="T688">
            <v>14850862.119999999</v>
          </cell>
        </row>
        <row r="689">
          <cell r="L689">
            <v>0</v>
          </cell>
          <cell r="M689">
            <v>0</v>
          </cell>
          <cell r="N689">
            <v>0</v>
          </cell>
          <cell r="O689">
            <v>0</v>
          </cell>
          <cell r="P689">
            <v>0</v>
          </cell>
          <cell r="Q689">
            <v>0</v>
          </cell>
          <cell r="R689">
            <v>0</v>
          </cell>
          <cell r="S689">
            <v>0</v>
          </cell>
          <cell r="T689">
            <v>4950287.37</v>
          </cell>
        </row>
        <row r="690">
          <cell r="L690">
            <v>0</v>
          </cell>
          <cell r="M690">
            <v>0</v>
          </cell>
          <cell r="N690">
            <v>0</v>
          </cell>
          <cell r="O690" t="str">
            <v xml:space="preserve">            </v>
          </cell>
          <cell r="P690">
            <v>0</v>
          </cell>
          <cell r="Q690">
            <v>0</v>
          </cell>
          <cell r="R690">
            <v>0</v>
          </cell>
          <cell r="S690">
            <v>0</v>
          </cell>
          <cell r="T690">
            <v>0</v>
          </cell>
        </row>
        <row r="691">
          <cell r="L691">
            <v>0</v>
          </cell>
          <cell r="M691">
            <v>0</v>
          </cell>
          <cell r="N691">
            <v>0</v>
          </cell>
          <cell r="O691">
            <v>0</v>
          </cell>
          <cell r="P691">
            <v>0</v>
          </cell>
          <cell r="Q691">
            <v>0</v>
          </cell>
          <cell r="R691">
            <v>0</v>
          </cell>
          <cell r="S691">
            <v>0</v>
          </cell>
          <cell r="T691">
            <v>0</v>
          </cell>
        </row>
        <row r="692">
          <cell r="L692">
            <v>0</v>
          </cell>
          <cell r="M692">
            <v>0</v>
          </cell>
          <cell r="N692">
            <v>0</v>
          </cell>
          <cell r="O692">
            <v>0</v>
          </cell>
          <cell r="P692">
            <v>0</v>
          </cell>
          <cell r="Q692">
            <v>0</v>
          </cell>
          <cell r="R692">
            <v>0</v>
          </cell>
          <cell r="S692">
            <v>0</v>
          </cell>
          <cell r="T692">
            <v>0</v>
          </cell>
        </row>
        <row r="693">
          <cell r="L693">
            <v>0</v>
          </cell>
          <cell r="M693">
            <v>0</v>
          </cell>
          <cell r="N693">
            <v>0</v>
          </cell>
          <cell r="O693">
            <v>0</v>
          </cell>
          <cell r="P693">
            <v>0</v>
          </cell>
          <cell r="Q693">
            <v>0</v>
          </cell>
          <cell r="R693">
            <v>0</v>
          </cell>
          <cell r="S693">
            <v>0</v>
          </cell>
          <cell r="T693">
            <v>0</v>
          </cell>
        </row>
        <row r="694">
          <cell r="L694">
            <v>0</v>
          </cell>
          <cell r="M694">
            <v>0</v>
          </cell>
          <cell r="N694">
            <v>0</v>
          </cell>
          <cell r="O694">
            <v>0</v>
          </cell>
          <cell r="P694">
            <v>0</v>
          </cell>
          <cell r="Q694">
            <v>0</v>
          </cell>
          <cell r="R694">
            <v>0</v>
          </cell>
          <cell r="S694">
            <v>0</v>
          </cell>
          <cell r="T694">
            <v>0</v>
          </cell>
        </row>
        <row r="695">
          <cell r="L695">
            <v>0</v>
          </cell>
          <cell r="M695">
            <v>0</v>
          </cell>
          <cell r="N695">
            <v>0</v>
          </cell>
          <cell r="O695">
            <v>0</v>
          </cell>
          <cell r="P695">
            <v>0</v>
          </cell>
          <cell r="Q695">
            <v>0</v>
          </cell>
          <cell r="R695">
            <v>0</v>
          </cell>
          <cell r="S695">
            <v>0</v>
          </cell>
          <cell r="T695">
            <v>0</v>
          </cell>
        </row>
        <row r="696">
          <cell r="L696">
            <v>0</v>
          </cell>
          <cell r="M696">
            <v>0</v>
          </cell>
          <cell r="N696">
            <v>0</v>
          </cell>
          <cell r="O696">
            <v>0</v>
          </cell>
          <cell r="P696">
            <v>0</v>
          </cell>
          <cell r="Q696">
            <v>0</v>
          </cell>
          <cell r="R696">
            <v>0</v>
          </cell>
          <cell r="S696">
            <v>0</v>
          </cell>
          <cell r="T696">
            <v>0</v>
          </cell>
        </row>
        <row r="697">
          <cell r="L697">
            <v>0</v>
          </cell>
          <cell r="M697">
            <v>0</v>
          </cell>
          <cell r="N697">
            <v>0</v>
          </cell>
          <cell r="O697">
            <v>0</v>
          </cell>
          <cell r="P697">
            <v>0</v>
          </cell>
          <cell r="Q697">
            <v>0</v>
          </cell>
          <cell r="R697">
            <v>0</v>
          </cell>
          <cell r="S697">
            <v>0</v>
          </cell>
          <cell r="T697">
            <v>0</v>
          </cell>
        </row>
        <row r="698">
          <cell r="M698">
            <v>0</v>
          </cell>
          <cell r="N698">
            <v>0</v>
          </cell>
          <cell r="O698">
            <v>0</v>
          </cell>
          <cell r="P698">
            <v>0</v>
          </cell>
          <cell r="Q698">
            <v>0</v>
          </cell>
          <cell r="R698">
            <v>0</v>
          </cell>
          <cell r="S698">
            <v>0</v>
          </cell>
          <cell r="T698">
            <v>0</v>
          </cell>
        </row>
        <row r="699">
          <cell r="L699">
            <v>0</v>
          </cell>
          <cell r="M699">
            <v>0</v>
          </cell>
          <cell r="N699">
            <v>0</v>
          </cell>
          <cell r="O699">
            <v>0</v>
          </cell>
          <cell r="P699">
            <v>0</v>
          </cell>
          <cell r="Q699">
            <v>0</v>
          </cell>
          <cell r="R699">
            <v>0</v>
          </cell>
          <cell r="S699">
            <v>0</v>
          </cell>
          <cell r="T699">
            <v>0</v>
          </cell>
        </row>
        <row r="700">
          <cell r="L700">
            <v>0</v>
          </cell>
          <cell r="M700">
            <v>0</v>
          </cell>
          <cell r="N700">
            <v>0</v>
          </cell>
          <cell r="O700">
            <v>0</v>
          </cell>
          <cell r="P700">
            <v>0</v>
          </cell>
          <cell r="Q700">
            <v>0</v>
          </cell>
          <cell r="R700">
            <v>0</v>
          </cell>
          <cell r="S700">
            <v>0</v>
          </cell>
          <cell r="T700">
            <v>0</v>
          </cell>
        </row>
        <row r="701">
          <cell r="L701">
            <v>0</v>
          </cell>
          <cell r="M701">
            <v>0</v>
          </cell>
          <cell r="N701">
            <v>0</v>
          </cell>
          <cell r="O701">
            <v>0</v>
          </cell>
          <cell r="P701">
            <v>0</v>
          </cell>
          <cell r="Q701">
            <v>0</v>
          </cell>
          <cell r="R701">
            <v>0</v>
          </cell>
          <cell r="S701">
            <v>0</v>
          </cell>
          <cell r="T701">
            <v>0</v>
          </cell>
        </row>
        <row r="702">
          <cell r="L702">
            <v>0</v>
          </cell>
          <cell r="M702">
            <v>0</v>
          </cell>
          <cell r="N702">
            <v>0</v>
          </cell>
          <cell r="O702">
            <v>0</v>
          </cell>
          <cell r="P702">
            <v>0</v>
          </cell>
          <cell r="Q702">
            <v>0</v>
          </cell>
          <cell r="R702">
            <v>0</v>
          </cell>
          <cell r="S702">
            <v>0</v>
          </cell>
          <cell r="T702">
            <v>0</v>
          </cell>
        </row>
        <row r="703">
          <cell r="L703">
            <v>0</v>
          </cell>
          <cell r="M703">
            <v>0</v>
          </cell>
          <cell r="N703">
            <v>0</v>
          </cell>
          <cell r="O703">
            <v>0</v>
          </cell>
          <cell r="P703">
            <v>0</v>
          </cell>
          <cell r="Q703">
            <v>0</v>
          </cell>
          <cell r="R703">
            <v>0</v>
          </cell>
          <cell r="S703">
            <v>0</v>
          </cell>
          <cell r="T703">
            <v>0</v>
          </cell>
        </row>
        <row r="704">
          <cell r="L704">
            <v>0</v>
          </cell>
          <cell r="M704">
            <v>0</v>
          </cell>
          <cell r="N704">
            <v>0</v>
          </cell>
          <cell r="O704">
            <v>0</v>
          </cell>
          <cell r="P704">
            <v>0</v>
          </cell>
          <cell r="Q704">
            <v>0</v>
          </cell>
          <cell r="R704">
            <v>0</v>
          </cell>
          <cell r="S704">
            <v>0</v>
          </cell>
          <cell r="T704">
            <v>0</v>
          </cell>
        </row>
        <row r="705">
          <cell r="L705">
            <v>0</v>
          </cell>
          <cell r="M705">
            <v>0</v>
          </cell>
          <cell r="N705">
            <v>0</v>
          </cell>
          <cell r="O705">
            <v>0</v>
          </cell>
          <cell r="P705">
            <v>0</v>
          </cell>
          <cell r="Q705">
            <v>0</v>
          </cell>
          <cell r="R705">
            <v>0</v>
          </cell>
          <cell r="S705">
            <v>0</v>
          </cell>
          <cell r="T705">
            <v>0</v>
          </cell>
        </row>
        <row r="706">
          <cell r="L706">
            <v>0</v>
          </cell>
          <cell r="M706">
            <v>0</v>
          </cell>
          <cell r="N706">
            <v>0</v>
          </cell>
          <cell r="O706">
            <v>0</v>
          </cell>
          <cell r="P706">
            <v>0</v>
          </cell>
          <cell r="Q706">
            <v>0</v>
          </cell>
          <cell r="R706">
            <v>0</v>
          </cell>
          <cell r="S706">
            <v>0</v>
          </cell>
          <cell r="T706">
            <v>0</v>
          </cell>
        </row>
        <row r="707">
          <cell r="L707">
            <v>0</v>
          </cell>
          <cell r="M707">
            <v>0</v>
          </cell>
          <cell r="N707">
            <v>0</v>
          </cell>
          <cell r="O707">
            <v>0</v>
          </cell>
          <cell r="P707">
            <v>0</v>
          </cell>
          <cell r="Q707">
            <v>0</v>
          </cell>
          <cell r="R707">
            <v>0</v>
          </cell>
          <cell r="S707">
            <v>0</v>
          </cell>
          <cell r="T707">
            <v>0</v>
          </cell>
        </row>
        <row r="708">
          <cell r="L708">
            <v>0</v>
          </cell>
          <cell r="M708">
            <v>0</v>
          </cell>
          <cell r="N708">
            <v>0</v>
          </cell>
          <cell r="O708">
            <v>0</v>
          </cell>
          <cell r="P708">
            <v>0</v>
          </cell>
          <cell r="Q708">
            <v>0</v>
          </cell>
          <cell r="R708">
            <v>0</v>
          </cell>
          <cell r="S708">
            <v>0</v>
          </cell>
          <cell r="T708">
            <v>0</v>
          </cell>
        </row>
        <row r="709">
          <cell r="L709">
            <v>0</v>
          </cell>
          <cell r="M709">
            <v>0</v>
          </cell>
          <cell r="N709">
            <v>0</v>
          </cell>
          <cell r="O709">
            <v>0</v>
          </cell>
          <cell r="P709">
            <v>0</v>
          </cell>
          <cell r="Q709">
            <v>0</v>
          </cell>
          <cell r="R709">
            <v>0</v>
          </cell>
          <cell r="S709">
            <v>0</v>
          </cell>
          <cell r="T709">
            <v>0</v>
          </cell>
        </row>
        <row r="710">
          <cell r="L710">
            <v>0</v>
          </cell>
          <cell r="M710">
            <v>0</v>
          </cell>
          <cell r="N710">
            <v>0</v>
          </cell>
          <cell r="O710">
            <v>0</v>
          </cell>
          <cell r="P710">
            <v>0</v>
          </cell>
          <cell r="Q710">
            <v>0</v>
          </cell>
          <cell r="R710">
            <v>0</v>
          </cell>
          <cell r="S710">
            <v>0</v>
          </cell>
          <cell r="T710">
            <v>0</v>
          </cell>
        </row>
        <row r="711">
          <cell r="L711">
            <v>0</v>
          </cell>
          <cell r="M711">
            <v>0</v>
          </cell>
          <cell r="N711">
            <v>0</v>
          </cell>
          <cell r="O711">
            <v>0</v>
          </cell>
          <cell r="P711">
            <v>0</v>
          </cell>
          <cell r="Q711">
            <v>0</v>
          </cell>
          <cell r="R711">
            <v>0</v>
          </cell>
          <cell r="S711">
            <v>0</v>
          </cell>
          <cell r="T711">
            <v>0</v>
          </cell>
        </row>
        <row r="712">
          <cell r="L712">
            <v>0</v>
          </cell>
          <cell r="M712">
            <v>0</v>
          </cell>
          <cell r="N712">
            <v>0</v>
          </cell>
          <cell r="O712">
            <v>0</v>
          </cell>
          <cell r="P712">
            <v>0</v>
          </cell>
          <cell r="Q712">
            <v>0</v>
          </cell>
          <cell r="R712">
            <v>0</v>
          </cell>
          <cell r="S712">
            <v>0</v>
          </cell>
          <cell r="T712">
            <v>0</v>
          </cell>
        </row>
        <row r="714">
          <cell r="L714">
            <v>0</v>
          </cell>
          <cell r="M714">
            <v>0</v>
          </cell>
          <cell r="N714">
            <v>0</v>
          </cell>
          <cell r="O714">
            <v>0</v>
          </cell>
          <cell r="P714">
            <v>0</v>
          </cell>
          <cell r="Q714">
            <v>0</v>
          </cell>
          <cell r="R714">
            <v>0</v>
          </cell>
          <cell r="S714">
            <v>0</v>
          </cell>
          <cell r="T714">
            <v>0</v>
          </cell>
        </row>
        <row r="716">
          <cell r="L716">
            <v>0</v>
          </cell>
          <cell r="M716">
            <v>0</v>
          </cell>
          <cell r="N716">
            <v>0</v>
          </cell>
          <cell r="O716">
            <v>0</v>
          </cell>
          <cell r="P716">
            <v>0</v>
          </cell>
          <cell r="Q716">
            <v>0</v>
          </cell>
          <cell r="R716">
            <v>0</v>
          </cell>
          <cell r="S716">
            <v>0</v>
          </cell>
          <cell r="T716">
            <v>0</v>
          </cell>
        </row>
        <row r="717">
          <cell r="L717">
            <v>0</v>
          </cell>
          <cell r="M717">
            <v>0</v>
          </cell>
          <cell r="N717">
            <v>0</v>
          </cell>
          <cell r="O717">
            <v>0</v>
          </cell>
          <cell r="P717">
            <v>0</v>
          </cell>
          <cell r="Q717">
            <v>0</v>
          </cell>
          <cell r="R717">
            <v>0</v>
          </cell>
          <cell r="S717">
            <v>0</v>
          </cell>
          <cell r="T717">
            <v>0</v>
          </cell>
        </row>
        <row r="718">
          <cell r="L718">
            <v>0</v>
          </cell>
          <cell r="M718">
            <v>0</v>
          </cell>
          <cell r="N718">
            <v>0</v>
          </cell>
          <cell r="O718">
            <v>0</v>
          </cell>
          <cell r="P718">
            <v>0</v>
          </cell>
          <cell r="Q718">
            <v>0</v>
          </cell>
          <cell r="R718">
            <v>0</v>
          </cell>
          <cell r="S718">
            <v>0</v>
          </cell>
          <cell r="T718">
            <v>0</v>
          </cell>
        </row>
        <row r="719">
          <cell r="L719">
            <v>0</v>
          </cell>
          <cell r="M719">
            <v>0</v>
          </cell>
          <cell r="N719">
            <v>0</v>
          </cell>
          <cell r="O719">
            <v>0</v>
          </cell>
          <cell r="P719">
            <v>0</v>
          </cell>
          <cell r="Q719">
            <v>0</v>
          </cell>
          <cell r="R719">
            <v>0</v>
          </cell>
          <cell r="S719">
            <v>0</v>
          </cell>
          <cell r="T719">
            <v>0</v>
          </cell>
        </row>
        <row r="720">
          <cell r="L720">
            <v>0</v>
          </cell>
          <cell r="M720">
            <v>0</v>
          </cell>
          <cell r="N720">
            <v>0</v>
          </cell>
          <cell r="O720">
            <v>0</v>
          </cell>
          <cell r="P720">
            <v>0</v>
          </cell>
          <cell r="Q720">
            <v>0</v>
          </cell>
          <cell r="R720">
            <v>0</v>
          </cell>
          <cell r="S720">
            <v>0</v>
          </cell>
          <cell r="T720">
            <v>0</v>
          </cell>
        </row>
        <row r="721">
          <cell r="L721">
            <v>0</v>
          </cell>
          <cell r="M721">
            <v>0</v>
          </cell>
          <cell r="N721">
            <v>0</v>
          </cell>
          <cell r="O721">
            <v>0</v>
          </cell>
          <cell r="P721">
            <v>0</v>
          </cell>
          <cell r="Q721">
            <v>0</v>
          </cell>
          <cell r="R721">
            <v>0</v>
          </cell>
          <cell r="S721">
            <v>0</v>
          </cell>
          <cell r="T721">
            <v>0</v>
          </cell>
        </row>
        <row r="722">
          <cell r="L722">
            <v>0</v>
          </cell>
          <cell r="M722">
            <v>0</v>
          </cell>
          <cell r="N722">
            <v>0</v>
          </cell>
          <cell r="O722">
            <v>0</v>
          </cell>
          <cell r="P722">
            <v>0</v>
          </cell>
          <cell r="Q722">
            <v>0</v>
          </cell>
          <cell r="R722">
            <v>0</v>
          </cell>
          <cell r="S722">
            <v>0</v>
          </cell>
          <cell r="T722">
            <v>0</v>
          </cell>
        </row>
        <row r="723">
          <cell r="L723">
            <v>0</v>
          </cell>
          <cell r="M723">
            <v>0</v>
          </cell>
          <cell r="N723">
            <v>0</v>
          </cell>
          <cell r="O723">
            <v>0</v>
          </cell>
          <cell r="P723">
            <v>0</v>
          </cell>
          <cell r="Q723">
            <v>0</v>
          </cell>
          <cell r="R723">
            <v>0</v>
          </cell>
          <cell r="S723">
            <v>0</v>
          </cell>
          <cell r="T723">
            <v>0</v>
          </cell>
        </row>
        <row r="724">
          <cell r="L724">
            <v>0</v>
          </cell>
          <cell r="M724">
            <v>0</v>
          </cell>
          <cell r="N724">
            <v>0</v>
          </cell>
          <cell r="O724">
            <v>0</v>
          </cell>
          <cell r="P724">
            <v>0</v>
          </cell>
          <cell r="Q724">
            <v>0</v>
          </cell>
          <cell r="R724">
            <v>0</v>
          </cell>
          <cell r="S724">
            <v>0</v>
          </cell>
          <cell r="T724">
            <v>0</v>
          </cell>
        </row>
        <row r="725">
          <cell r="L725">
            <v>0</v>
          </cell>
          <cell r="M725">
            <v>0</v>
          </cell>
          <cell r="N725">
            <v>0</v>
          </cell>
          <cell r="O725">
            <v>0</v>
          </cell>
          <cell r="P725">
            <v>0</v>
          </cell>
          <cell r="Q725">
            <v>0</v>
          </cell>
          <cell r="R725">
            <v>0</v>
          </cell>
          <cell r="S725">
            <v>0</v>
          </cell>
          <cell r="T725">
            <v>0</v>
          </cell>
        </row>
        <row r="726">
          <cell r="L726">
            <v>0</v>
          </cell>
          <cell r="M726">
            <v>0</v>
          </cell>
          <cell r="N726">
            <v>0</v>
          </cell>
          <cell r="O726">
            <v>0</v>
          </cell>
          <cell r="P726">
            <v>0</v>
          </cell>
          <cell r="Q726">
            <v>0</v>
          </cell>
          <cell r="R726">
            <v>0</v>
          </cell>
          <cell r="S726">
            <v>0</v>
          </cell>
          <cell r="T726">
            <v>0</v>
          </cell>
        </row>
        <row r="727">
          <cell r="L727">
            <v>0</v>
          </cell>
          <cell r="M727">
            <v>0</v>
          </cell>
          <cell r="N727">
            <v>0</v>
          </cell>
          <cell r="O727">
            <v>0</v>
          </cell>
          <cell r="P727">
            <v>0</v>
          </cell>
          <cell r="Q727">
            <v>0</v>
          </cell>
          <cell r="R727">
            <v>0</v>
          </cell>
          <cell r="S727">
            <v>0</v>
          </cell>
          <cell r="T727">
            <v>0</v>
          </cell>
        </row>
        <row r="729">
          <cell r="L729">
            <v>0</v>
          </cell>
          <cell r="M729">
            <v>0</v>
          </cell>
          <cell r="N729">
            <v>0</v>
          </cell>
          <cell r="O729">
            <v>0</v>
          </cell>
          <cell r="P729">
            <v>0</v>
          </cell>
          <cell r="Q729">
            <v>0</v>
          </cell>
          <cell r="R729">
            <v>0</v>
          </cell>
          <cell r="S729">
            <v>0</v>
          </cell>
          <cell r="T729">
            <v>0</v>
          </cell>
        </row>
        <row r="730">
          <cell r="L730">
            <v>0</v>
          </cell>
          <cell r="M730">
            <v>0</v>
          </cell>
          <cell r="N730">
            <v>0</v>
          </cell>
          <cell r="O730">
            <v>0</v>
          </cell>
          <cell r="P730">
            <v>0</v>
          </cell>
          <cell r="Q730">
            <v>0</v>
          </cell>
          <cell r="R730">
            <v>0</v>
          </cell>
          <cell r="S730">
            <v>0</v>
          </cell>
          <cell r="T730">
            <v>0</v>
          </cell>
        </row>
        <row r="731">
          <cell r="L731">
            <v>0</v>
          </cell>
          <cell r="M731">
            <v>0</v>
          </cell>
          <cell r="N731">
            <v>0</v>
          </cell>
          <cell r="O731">
            <v>0</v>
          </cell>
          <cell r="P731">
            <v>0</v>
          </cell>
          <cell r="Q731">
            <v>0</v>
          </cell>
          <cell r="R731">
            <v>0</v>
          </cell>
          <cell r="S731">
            <v>0</v>
          </cell>
          <cell r="T731">
            <v>0</v>
          </cell>
        </row>
        <row r="732">
          <cell r="L732">
            <v>0</v>
          </cell>
          <cell r="M732">
            <v>0</v>
          </cell>
          <cell r="N732">
            <v>0</v>
          </cell>
          <cell r="O732">
            <v>0</v>
          </cell>
          <cell r="P732">
            <v>0</v>
          </cell>
          <cell r="Q732">
            <v>0</v>
          </cell>
          <cell r="R732">
            <v>0</v>
          </cell>
          <cell r="S732">
            <v>0</v>
          </cell>
          <cell r="T732">
            <v>0</v>
          </cell>
        </row>
        <row r="733">
          <cell r="L733">
            <v>0</v>
          </cell>
          <cell r="M733">
            <v>0</v>
          </cell>
          <cell r="N733">
            <v>0</v>
          </cell>
          <cell r="O733">
            <v>0</v>
          </cell>
          <cell r="P733">
            <v>0</v>
          </cell>
          <cell r="Q733">
            <v>0</v>
          </cell>
          <cell r="R733">
            <v>0</v>
          </cell>
          <cell r="S733">
            <v>0</v>
          </cell>
          <cell r="T733">
            <v>0</v>
          </cell>
        </row>
        <row r="734">
          <cell r="L734">
            <v>0</v>
          </cell>
          <cell r="M734">
            <v>0</v>
          </cell>
          <cell r="N734">
            <v>0</v>
          </cell>
          <cell r="O734">
            <v>0</v>
          </cell>
          <cell r="P734">
            <v>0</v>
          </cell>
          <cell r="Q734">
            <v>0</v>
          </cell>
          <cell r="R734">
            <v>0</v>
          </cell>
          <cell r="S734">
            <v>0</v>
          </cell>
          <cell r="T734">
            <v>0</v>
          </cell>
        </row>
        <row r="735">
          <cell r="L735">
            <v>0</v>
          </cell>
          <cell r="M735">
            <v>0</v>
          </cell>
          <cell r="N735">
            <v>0</v>
          </cell>
          <cell r="O735">
            <v>0</v>
          </cell>
          <cell r="P735">
            <v>0</v>
          </cell>
          <cell r="Q735">
            <v>0</v>
          </cell>
          <cell r="R735">
            <v>0</v>
          </cell>
          <cell r="S735">
            <v>0</v>
          </cell>
          <cell r="T735">
            <v>0</v>
          </cell>
        </row>
        <row r="736">
          <cell r="L736">
            <v>0</v>
          </cell>
          <cell r="M736">
            <v>0</v>
          </cell>
          <cell r="N736">
            <v>0</v>
          </cell>
          <cell r="O736">
            <v>0</v>
          </cell>
          <cell r="P736">
            <v>0</v>
          </cell>
          <cell r="Q736">
            <v>0</v>
          </cell>
          <cell r="R736">
            <v>0</v>
          </cell>
          <cell r="S736">
            <v>0</v>
          </cell>
          <cell r="T736">
            <v>0</v>
          </cell>
        </row>
        <row r="737">
          <cell r="L737">
            <v>0</v>
          </cell>
          <cell r="M737">
            <v>0</v>
          </cell>
          <cell r="N737">
            <v>0</v>
          </cell>
          <cell r="O737">
            <v>0</v>
          </cell>
          <cell r="P737">
            <v>0</v>
          </cell>
          <cell r="Q737">
            <v>0</v>
          </cell>
          <cell r="R737">
            <v>0</v>
          </cell>
          <cell r="S737">
            <v>0</v>
          </cell>
          <cell r="T737">
            <v>0</v>
          </cell>
        </row>
        <row r="738">
          <cell r="L738">
            <v>0</v>
          </cell>
          <cell r="M738">
            <v>0</v>
          </cell>
          <cell r="N738">
            <v>0</v>
          </cell>
          <cell r="O738">
            <v>0</v>
          </cell>
          <cell r="P738">
            <v>0</v>
          </cell>
          <cell r="Q738">
            <v>0</v>
          </cell>
          <cell r="R738">
            <v>0</v>
          </cell>
          <cell r="S738">
            <v>0</v>
          </cell>
          <cell r="T738">
            <v>0</v>
          </cell>
        </row>
        <row r="739">
          <cell r="L739">
            <v>0</v>
          </cell>
          <cell r="M739">
            <v>0</v>
          </cell>
          <cell r="N739">
            <v>0</v>
          </cell>
          <cell r="O739">
            <v>0</v>
          </cell>
          <cell r="P739">
            <v>0</v>
          </cell>
          <cell r="Q739">
            <v>0</v>
          </cell>
          <cell r="R739">
            <v>0</v>
          </cell>
          <cell r="S739">
            <v>0</v>
          </cell>
          <cell r="T739">
            <v>0</v>
          </cell>
        </row>
        <row r="740">
          <cell r="L740">
            <v>0</v>
          </cell>
          <cell r="M740">
            <v>0</v>
          </cell>
          <cell r="N740">
            <v>0</v>
          </cell>
          <cell r="O740">
            <v>0</v>
          </cell>
          <cell r="P740">
            <v>0</v>
          </cell>
          <cell r="Q740">
            <v>0</v>
          </cell>
          <cell r="R740">
            <v>0</v>
          </cell>
          <cell r="S740">
            <v>0</v>
          </cell>
          <cell r="T740">
            <v>0</v>
          </cell>
        </row>
        <row r="741">
          <cell r="L741">
            <v>0</v>
          </cell>
          <cell r="M741">
            <v>0</v>
          </cell>
          <cell r="N741">
            <v>0</v>
          </cell>
          <cell r="O741">
            <v>0</v>
          </cell>
          <cell r="P741">
            <v>0</v>
          </cell>
          <cell r="Q741">
            <v>0</v>
          </cell>
          <cell r="R741">
            <v>0</v>
          </cell>
          <cell r="S741">
            <v>0</v>
          </cell>
          <cell r="T741">
            <v>0</v>
          </cell>
        </row>
        <row r="744">
          <cell r="L744">
            <v>0</v>
          </cell>
          <cell r="M744">
            <v>0</v>
          </cell>
          <cell r="N744">
            <v>0</v>
          </cell>
          <cell r="O744">
            <v>0</v>
          </cell>
          <cell r="P744">
            <v>0</v>
          </cell>
          <cell r="Q744">
            <v>0</v>
          </cell>
          <cell r="R744">
            <v>0</v>
          </cell>
          <cell r="S744">
            <v>0</v>
          </cell>
          <cell r="T744">
            <v>0</v>
          </cell>
        </row>
        <row r="745">
          <cell r="L745">
            <v>0</v>
          </cell>
          <cell r="M745">
            <v>0</v>
          </cell>
          <cell r="N745">
            <v>0</v>
          </cell>
          <cell r="O745">
            <v>0</v>
          </cell>
          <cell r="P745">
            <v>0</v>
          </cell>
          <cell r="Q745">
            <v>0</v>
          </cell>
          <cell r="R745">
            <v>0</v>
          </cell>
          <cell r="S745">
            <v>0</v>
          </cell>
          <cell r="T745">
            <v>0</v>
          </cell>
        </row>
        <row r="746">
          <cell r="L746">
            <v>0</v>
          </cell>
          <cell r="M746">
            <v>0</v>
          </cell>
          <cell r="N746">
            <v>0</v>
          </cell>
          <cell r="O746">
            <v>0</v>
          </cell>
          <cell r="P746">
            <v>0</v>
          </cell>
          <cell r="Q746">
            <v>0</v>
          </cell>
          <cell r="R746">
            <v>0</v>
          </cell>
          <cell r="S746">
            <v>0</v>
          </cell>
          <cell r="T746">
            <v>0</v>
          </cell>
        </row>
        <row r="747">
          <cell r="L747">
            <v>0</v>
          </cell>
          <cell r="M747">
            <v>0</v>
          </cell>
          <cell r="N747">
            <v>0</v>
          </cell>
          <cell r="O747">
            <v>0</v>
          </cell>
          <cell r="P747">
            <v>0</v>
          </cell>
          <cell r="Q747">
            <v>0</v>
          </cell>
          <cell r="R747">
            <v>0</v>
          </cell>
          <cell r="S747">
            <v>0</v>
          </cell>
          <cell r="T747">
            <v>0</v>
          </cell>
        </row>
        <row r="748">
          <cell r="L748">
            <v>0</v>
          </cell>
          <cell r="M748">
            <v>0</v>
          </cell>
          <cell r="N748">
            <v>0</v>
          </cell>
          <cell r="O748">
            <v>0</v>
          </cell>
          <cell r="P748">
            <v>0</v>
          </cell>
          <cell r="Q748">
            <v>0</v>
          </cell>
          <cell r="R748">
            <v>0</v>
          </cell>
          <cell r="S748">
            <v>0</v>
          </cell>
          <cell r="T748">
            <v>0</v>
          </cell>
        </row>
        <row r="749">
          <cell r="L749">
            <v>0</v>
          </cell>
          <cell r="M749">
            <v>0</v>
          </cell>
          <cell r="N749">
            <v>0</v>
          </cell>
          <cell r="O749">
            <v>0</v>
          </cell>
          <cell r="P749">
            <v>0</v>
          </cell>
          <cell r="Q749">
            <v>0</v>
          </cell>
          <cell r="R749">
            <v>0</v>
          </cell>
          <cell r="S749">
            <v>0</v>
          </cell>
          <cell r="T749">
            <v>0</v>
          </cell>
        </row>
        <row r="752">
          <cell r="L752">
            <v>0</v>
          </cell>
          <cell r="M752">
            <v>0</v>
          </cell>
          <cell r="N752">
            <v>0</v>
          </cell>
          <cell r="O752">
            <v>0</v>
          </cell>
          <cell r="P752">
            <v>0</v>
          </cell>
          <cell r="Q752">
            <v>0</v>
          </cell>
          <cell r="R752">
            <v>0</v>
          </cell>
          <cell r="S752">
            <v>0</v>
          </cell>
          <cell r="T752">
            <v>0</v>
          </cell>
        </row>
        <row r="753">
          <cell r="L753">
            <v>0</v>
          </cell>
          <cell r="M753">
            <v>0</v>
          </cell>
          <cell r="N753">
            <v>0</v>
          </cell>
          <cell r="O753">
            <v>0</v>
          </cell>
          <cell r="P753">
            <v>0</v>
          </cell>
          <cell r="Q753">
            <v>0</v>
          </cell>
          <cell r="R753">
            <v>0</v>
          </cell>
          <cell r="S753">
            <v>0</v>
          </cell>
          <cell r="T753">
            <v>0</v>
          </cell>
        </row>
        <row r="754">
          <cell r="L754">
            <v>0</v>
          </cell>
          <cell r="M754">
            <v>0</v>
          </cell>
          <cell r="N754">
            <v>0</v>
          </cell>
          <cell r="O754">
            <v>0</v>
          </cell>
          <cell r="P754">
            <v>0</v>
          </cell>
          <cell r="Q754">
            <v>0</v>
          </cell>
          <cell r="R754">
            <v>0</v>
          </cell>
          <cell r="S754">
            <v>0</v>
          </cell>
          <cell r="T754">
            <v>0</v>
          </cell>
        </row>
        <row r="755">
          <cell r="L755">
            <v>0</v>
          </cell>
          <cell r="M755">
            <v>0</v>
          </cell>
          <cell r="N755">
            <v>0</v>
          </cell>
          <cell r="O755">
            <v>0</v>
          </cell>
          <cell r="P755">
            <v>0</v>
          </cell>
          <cell r="Q755">
            <v>0</v>
          </cell>
          <cell r="R755">
            <v>0</v>
          </cell>
          <cell r="S755">
            <v>0</v>
          </cell>
          <cell r="T755">
            <v>0</v>
          </cell>
        </row>
        <row r="756">
          <cell r="L756">
            <v>0</v>
          </cell>
          <cell r="M756">
            <v>0</v>
          </cell>
          <cell r="N756">
            <v>0</v>
          </cell>
          <cell r="O756">
            <v>0</v>
          </cell>
          <cell r="P756">
            <v>0</v>
          </cell>
          <cell r="Q756">
            <v>0</v>
          </cell>
          <cell r="R756">
            <v>0</v>
          </cell>
          <cell r="S756">
            <v>0</v>
          </cell>
          <cell r="T756">
            <v>0</v>
          </cell>
        </row>
        <row r="757">
          <cell r="L757">
            <v>0</v>
          </cell>
          <cell r="M757">
            <v>0</v>
          </cell>
          <cell r="N757">
            <v>0</v>
          </cell>
          <cell r="O757">
            <v>0</v>
          </cell>
          <cell r="P757">
            <v>0</v>
          </cell>
          <cell r="Q757">
            <v>0</v>
          </cell>
          <cell r="R757">
            <v>0</v>
          </cell>
          <cell r="S757">
            <v>0</v>
          </cell>
          <cell r="T757">
            <v>0</v>
          </cell>
        </row>
        <row r="758">
          <cell r="L758">
            <v>0</v>
          </cell>
          <cell r="M758">
            <v>0</v>
          </cell>
          <cell r="N758">
            <v>0</v>
          </cell>
          <cell r="O758">
            <v>0</v>
          </cell>
          <cell r="P758">
            <v>0</v>
          </cell>
          <cell r="Q758">
            <v>0</v>
          </cell>
          <cell r="R758">
            <v>0</v>
          </cell>
          <cell r="S758">
            <v>0</v>
          </cell>
          <cell r="T758">
            <v>0</v>
          </cell>
        </row>
        <row r="759">
          <cell r="L759">
            <v>0</v>
          </cell>
          <cell r="M759">
            <v>0</v>
          </cell>
          <cell r="N759">
            <v>0</v>
          </cell>
          <cell r="O759">
            <v>0</v>
          </cell>
          <cell r="P759">
            <v>0</v>
          </cell>
          <cell r="Q759">
            <v>0</v>
          </cell>
          <cell r="R759">
            <v>0</v>
          </cell>
          <cell r="S759">
            <v>0</v>
          </cell>
          <cell r="T759">
            <v>0</v>
          </cell>
        </row>
        <row r="760">
          <cell r="L760">
            <v>0</v>
          </cell>
          <cell r="M760">
            <v>0</v>
          </cell>
          <cell r="N760">
            <v>0</v>
          </cell>
          <cell r="O760">
            <v>0</v>
          </cell>
          <cell r="P760">
            <v>0</v>
          </cell>
          <cell r="Q760">
            <v>0</v>
          </cell>
          <cell r="R760">
            <v>0</v>
          </cell>
          <cell r="S760">
            <v>0</v>
          </cell>
          <cell r="T760">
            <v>0</v>
          </cell>
        </row>
        <row r="761">
          <cell r="L761">
            <v>0</v>
          </cell>
          <cell r="M761">
            <v>0</v>
          </cell>
          <cell r="N761">
            <v>0</v>
          </cell>
          <cell r="O761">
            <v>0</v>
          </cell>
          <cell r="P761">
            <v>0</v>
          </cell>
          <cell r="Q761">
            <v>0</v>
          </cell>
          <cell r="R761">
            <v>0</v>
          </cell>
          <cell r="S761">
            <v>0</v>
          </cell>
          <cell r="T761">
            <v>0</v>
          </cell>
        </row>
        <row r="762">
          <cell r="L762">
            <v>0</v>
          </cell>
          <cell r="M762">
            <v>0</v>
          </cell>
          <cell r="N762">
            <v>0</v>
          </cell>
          <cell r="O762">
            <v>0</v>
          </cell>
          <cell r="P762">
            <v>0</v>
          </cell>
          <cell r="Q762">
            <v>0</v>
          </cell>
          <cell r="R762">
            <v>0</v>
          </cell>
          <cell r="S762">
            <v>0</v>
          </cell>
          <cell r="T762">
            <v>0</v>
          </cell>
        </row>
        <row r="763">
          <cell r="L763">
            <v>0</v>
          </cell>
          <cell r="M763">
            <v>0</v>
          </cell>
          <cell r="N763">
            <v>0</v>
          </cell>
          <cell r="O763">
            <v>0</v>
          </cell>
          <cell r="P763">
            <v>0</v>
          </cell>
          <cell r="Q763">
            <v>0</v>
          </cell>
          <cell r="R763">
            <v>0</v>
          </cell>
          <cell r="S763">
            <v>0</v>
          </cell>
          <cell r="T763">
            <v>0</v>
          </cell>
        </row>
        <row r="764">
          <cell r="L764">
            <v>0</v>
          </cell>
          <cell r="M764">
            <v>0</v>
          </cell>
          <cell r="N764">
            <v>0</v>
          </cell>
          <cell r="O764">
            <v>0</v>
          </cell>
          <cell r="P764">
            <v>0</v>
          </cell>
          <cell r="Q764">
            <v>0</v>
          </cell>
          <cell r="R764">
            <v>0</v>
          </cell>
          <cell r="S764">
            <v>0</v>
          </cell>
          <cell r="T764">
            <v>0</v>
          </cell>
        </row>
        <row r="765">
          <cell r="L765">
            <v>0</v>
          </cell>
          <cell r="M765">
            <v>0</v>
          </cell>
          <cell r="N765">
            <v>0</v>
          </cell>
          <cell r="O765">
            <v>0</v>
          </cell>
          <cell r="P765">
            <v>0</v>
          </cell>
          <cell r="Q765">
            <v>0</v>
          </cell>
          <cell r="R765">
            <v>0</v>
          </cell>
          <cell r="S765">
            <v>0</v>
          </cell>
          <cell r="T765">
            <v>0</v>
          </cell>
        </row>
        <row r="766">
          <cell r="L766">
            <v>0</v>
          </cell>
          <cell r="M766">
            <v>0</v>
          </cell>
          <cell r="N766">
            <v>0</v>
          </cell>
          <cell r="O766">
            <v>0</v>
          </cell>
          <cell r="P766">
            <v>0</v>
          </cell>
          <cell r="Q766">
            <v>0</v>
          </cell>
          <cell r="R766">
            <v>0</v>
          </cell>
          <cell r="S766">
            <v>0</v>
          </cell>
          <cell r="T766">
            <v>0</v>
          </cell>
        </row>
        <row r="767">
          <cell r="L767">
            <v>0</v>
          </cell>
          <cell r="M767">
            <v>0</v>
          </cell>
          <cell r="N767">
            <v>0</v>
          </cell>
          <cell r="O767">
            <v>0</v>
          </cell>
          <cell r="P767">
            <v>0</v>
          </cell>
          <cell r="Q767">
            <v>0</v>
          </cell>
          <cell r="R767">
            <v>0</v>
          </cell>
          <cell r="S767">
            <v>0</v>
          </cell>
          <cell r="T767">
            <v>0</v>
          </cell>
        </row>
        <row r="768">
          <cell r="L768">
            <v>0</v>
          </cell>
          <cell r="M768">
            <v>0</v>
          </cell>
          <cell r="N768">
            <v>0</v>
          </cell>
          <cell r="O768">
            <v>0</v>
          </cell>
          <cell r="P768">
            <v>0</v>
          </cell>
          <cell r="Q768">
            <v>0</v>
          </cell>
          <cell r="R768">
            <v>0</v>
          </cell>
          <cell r="S768">
            <v>0</v>
          </cell>
          <cell r="T768">
            <v>0</v>
          </cell>
        </row>
        <row r="769">
          <cell r="L769">
            <v>0</v>
          </cell>
          <cell r="M769">
            <v>0</v>
          </cell>
          <cell r="N769">
            <v>0</v>
          </cell>
          <cell r="O769">
            <v>0</v>
          </cell>
          <cell r="P769">
            <v>0</v>
          </cell>
          <cell r="Q769">
            <v>0</v>
          </cell>
          <cell r="R769">
            <v>0</v>
          </cell>
          <cell r="S769">
            <v>0</v>
          </cell>
          <cell r="T769">
            <v>0</v>
          </cell>
        </row>
        <row r="770">
          <cell r="L770">
            <v>0</v>
          </cell>
          <cell r="M770">
            <v>0</v>
          </cell>
          <cell r="N770">
            <v>0</v>
          </cell>
          <cell r="O770">
            <v>0</v>
          </cell>
          <cell r="P770">
            <v>0</v>
          </cell>
          <cell r="Q770">
            <v>0</v>
          </cell>
          <cell r="R770">
            <v>0</v>
          </cell>
          <cell r="S770">
            <v>0</v>
          </cell>
          <cell r="T770">
            <v>0</v>
          </cell>
        </row>
        <row r="771">
          <cell r="L771">
            <v>0</v>
          </cell>
          <cell r="M771">
            <v>0</v>
          </cell>
          <cell r="N771">
            <v>0</v>
          </cell>
          <cell r="O771">
            <v>0</v>
          </cell>
          <cell r="P771">
            <v>0</v>
          </cell>
          <cell r="Q771">
            <v>0</v>
          </cell>
          <cell r="R771">
            <v>0</v>
          </cell>
          <cell r="S771">
            <v>0</v>
          </cell>
          <cell r="T771">
            <v>0</v>
          </cell>
        </row>
        <row r="772">
          <cell r="L772">
            <v>0</v>
          </cell>
          <cell r="M772">
            <v>0</v>
          </cell>
          <cell r="N772">
            <v>0</v>
          </cell>
          <cell r="O772">
            <v>0</v>
          </cell>
          <cell r="P772">
            <v>0</v>
          </cell>
          <cell r="Q772">
            <v>0</v>
          </cell>
          <cell r="R772">
            <v>0</v>
          </cell>
          <cell r="S772">
            <v>0</v>
          </cell>
          <cell r="T772">
            <v>0</v>
          </cell>
        </row>
        <row r="773">
          <cell r="L773">
            <v>0</v>
          </cell>
          <cell r="M773">
            <v>0</v>
          </cell>
          <cell r="N773">
            <v>0</v>
          </cell>
          <cell r="O773">
            <v>0</v>
          </cell>
          <cell r="P773">
            <v>0</v>
          </cell>
          <cell r="Q773">
            <v>0</v>
          </cell>
          <cell r="R773">
            <v>0</v>
          </cell>
          <cell r="S773">
            <v>0</v>
          </cell>
          <cell r="T773">
            <v>0</v>
          </cell>
        </row>
        <row r="774">
          <cell r="L774">
            <v>0</v>
          </cell>
          <cell r="M774">
            <v>0</v>
          </cell>
          <cell r="N774">
            <v>0</v>
          </cell>
          <cell r="O774">
            <v>0</v>
          </cell>
          <cell r="P774">
            <v>0</v>
          </cell>
          <cell r="Q774">
            <v>0</v>
          </cell>
          <cell r="R774">
            <v>0</v>
          </cell>
          <cell r="S774">
            <v>0</v>
          </cell>
          <cell r="T774">
            <v>0</v>
          </cell>
        </row>
        <row r="775">
          <cell r="L775">
            <v>0</v>
          </cell>
          <cell r="M775">
            <v>0</v>
          </cell>
          <cell r="N775">
            <v>0</v>
          </cell>
          <cell r="O775">
            <v>0</v>
          </cell>
          <cell r="P775">
            <v>0</v>
          </cell>
          <cell r="Q775">
            <v>0</v>
          </cell>
          <cell r="R775">
            <v>0</v>
          </cell>
          <cell r="S775">
            <v>0</v>
          </cell>
          <cell r="T775">
            <v>0</v>
          </cell>
        </row>
        <row r="776">
          <cell r="L776">
            <v>0</v>
          </cell>
          <cell r="M776">
            <v>0</v>
          </cell>
          <cell r="N776">
            <v>0</v>
          </cell>
          <cell r="O776">
            <v>0</v>
          </cell>
          <cell r="P776">
            <v>0</v>
          </cell>
          <cell r="Q776">
            <v>0</v>
          </cell>
          <cell r="R776">
            <v>0</v>
          </cell>
          <cell r="S776">
            <v>0</v>
          </cell>
          <cell r="T776">
            <v>0</v>
          </cell>
        </row>
        <row r="777">
          <cell r="L777">
            <v>0</v>
          </cell>
          <cell r="M777">
            <v>0</v>
          </cell>
          <cell r="N777">
            <v>0</v>
          </cell>
          <cell r="O777">
            <v>0</v>
          </cell>
          <cell r="P777">
            <v>0</v>
          </cell>
          <cell r="Q777">
            <v>0</v>
          </cell>
          <cell r="R777">
            <v>0</v>
          </cell>
          <cell r="S777">
            <v>0</v>
          </cell>
          <cell r="T777">
            <v>0</v>
          </cell>
        </row>
        <row r="778">
          <cell r="L778">
            <v>0</v>
          </cell>
          <cell r="M778">
            <v>0</v>
          </cell>
          <cell r="N778">
            <v>0</v>
          </cell>
          <cell r="O778">
            <v>0</v>
          </cell>
          <cell r="P778">
            <v>0</v>
          </cell>
          <cell r="Q778">
            <v>0</v>
          </cell>
          <cell r="R778">
            <v>0</v>
          </cell>
          <cell r="S778">
            <v>0</v>
          </cell>
          <cell r="T778">
            <v>0</v>
          </cell>
        </row>
        <row r="779">
          <cell r="L779">
            <v>0</v>
          </cell>
          <cell r="M779">
            <v>0</v>
          </cell>
          <cell r="N779">
            <v>0</v>
          </cell>
          <cell r="O779">
            <v>0</v>
          </cell>
          <cell r="P779">
            <v>0</v>
          </cell>
          <cell r="Q779">
            <v>0</v>
          </cell>
          <cell r="R779">
            <v>0</v>
          </cell>
          <cell r="S779">
            <v>0</v>
          </cell>
          <cell r="T779">
            <v>0</v>
          </cell>
        </row>
        <row r="780">
          <cell r="L780">
            <v>0</v>
          </cell>
          <cell r="M780">
            <v>0</v>
          </cell>
          <cell r="N780">
            <v>0</v>
          </cell>
          <cell r="O780">
            <v>0</v>
          </cell>
          <cell r="P780">
            <v>0</v>
          </cell>
          <cell r="Q780">
            <v>0</v>
          </cell>
          <cell r="R780">
            <v>0</v>
          </cell>
          <cell r="S780">
            <v>0</v>
          </cell>
          <cell r="T780">
            <v>0</v>
          </cell>
        </row>
        <row r="781">
          <cell r="L781">
            <v>0</v>
          </cell>
          <cell r="M781">
            <v>0</v>
          </cell>
          <cell r="N781">
            <v>0</v>
          </cell>
          <cell r="O781">
            <v>0</v>
          </cell>
          <cell r="P781">
            <v>0</v>
          </cell>
          <cell r="Q781">
            <v>0</v>
          </cell>
          <cell r="R781">
            <v>0</v>
          </cell>
          <cell r="S781">
            <v>0</v>
          </cell>
          <cell r="T781">
            <v>0</v>
          </cell>
        </row>
        <row r="782">
          <cell r="L782">
            <v>0</v>
          </cell>
          <cell r="M782">
            <v>0</v>
          </cell>
          <cell r="N782">
            <v>0</v>
          </cell>
          <cell r="O782">
            <v>0</v>
          </cell>
          <cell r="P782">
            <v>0</v>
          </cell>
          <cell r="Q782">
            <v>0</v>
          </cell>
          <cell r="R782">
            <v>0</v>
          </cell>
          <cell r="S782">
            <v>0</v>
          </cell>
          <cell r="T782">
            <v>0</v>
          </cell>
        </row>
        <row r="783">
          <cell r="L783">
            <v>0</v>
          </cell>
          <cell r="M783">
            <v>0</v>
          </cell>
          <cell r="N783">
            <v>0</v>
          </cell>
          <cell r="O783">
            <v>0</v>
          </cell>
          <cell r="P783">
            <v>0</v>
          </cell>
          <cell r="Q783">
            <v>0</v>
          </cell>
          <cell r="R783">
            <v>0</v>
          </cell>
          <cell r="S783">
            <v>0</v>
          </cell>
          <cell r="T783">
            <v>0</v>
          </cell>
        </row>
        <row r="784">
          <cell r="L784">
            <v>0</v>
          </cell>
          <cell r="M784">
            <v>0</v>
          </cell>
          <cell r="N784">
            <v>0</v>
          </cell>
          <cell r="O784">
            <v>0</v>
          </cell>
          <cell r="P784">
            <v>0</v>
          </cell>
          <cell r="Q784">
            <v>0</v>
          </cell>
          <cell r="R784">
            <v>0</v>
          </cell>
          <cell r="S784">
            <v>0</v>
          </cell>
          <cell r="T784">
            <v>0</v>
          </cell>
        </row>
        <row r="785">
          <cell r="L785">
            <v>0</v>
          </cell>
          <cell r="M785">
            <v>0</v>
          </cell>
          <cell r="N785">
            <v>0</v>
          </cell>
          <cell r="O785">
            <v>0</v>
          </cell>
          <cell r="P785">
            <v>0</v>
          </cell>
          <cell r="Q785">
            <v>0</v>
          </cell>
          <cell r="R785">
            <v>0</v>
          </cell>
          <cell r="S785">
            <v>0</v>
          </cell>
          <cell r="T785">
            <v>0</v>
          </cell>
        </row>
        <row r="786">
          <cell r="L786">
            <v>0</v>
          </cell>
          <cell r="M786">
            <v>0</v>
          </cell>
          <cell r="N786">
            <v>0</v>
          </cell>
          <cell r="O786">
            <v>0</v>
          </cell>
          <cell r="P786">
            <v>0</v>
          </cell>
          <cell r="Q786">
            <v>0</v>
          </cell>
          <cell r="R786">
            <v>0</v>
          </cell>
          <cell r="S786">
            <v>0</v>
          </cell>
          <cell r="T786">
            <v>0</v>
          </cell>
        </row>
        <row r="787">
          <cell r="L787">
            <v>0</v>
          </cell>
          <cell r="M787">
            <v>0</v>
          </cell>
          <cell r="N787">
            <v>0</v>
          </cell>
          <cell r="O787">
            <v>0</v>
          </cell>
          <cell r="P787">
            <v>0</v>
          </cell>
          <cell r="Q787">
            <v>0</v>
          </cell>
          <cell r="R787">
            <v>0</v>
          </cell>
          <cell r="S787">
            <v>0</v>
          </cell>
          <cell r="T787">
            <v>0</v>
          </cell>
        </row>
        <row r="788">
          <cell r="L788">
            <v>0</v>
          </cell>
          <cell r="M788">
            <v>0</v>
          </cell>
          <cell r="N788">
            <v>0</v>
          </cell>
          <cell r="O788">
            <v>0</v>
          </cell>
          <cell r="P788">
            <v>0</v>
          </cell>
          <cell r="Q788">
            <v>0</v>
          </cell>
          <cell r="R788">
            <v>0</v>
          </cell>
          <cell r="S788">
            <v>0</v>
          </cell>
          <cell r="T788">
            <v>0</v>
          </cell>
        </row>
        <row r="789">
          <cell r="L789">
            <v>0</v>
          </cell>
          <cell r="M789">
            <v>0</v>
          </cell>
          <cell r="N789">
            <v>0</v>
          </cell>
          <cell r="O789">
            <v>0</v>
          </cell>
          <cell r="P789">
            <v>0</v>
          </cell>
          <cell r="Q789">
            <v>0</v>
          </cell>
          <cell r="R789">
            <v>0</v>
          </cell>
          <cell r="S789">
            <v>0</v>
          </cell>
          <cell r="T789">
            <v>0</v>
          </cell>
        </row>
        <row r="790">
          <cell r="L790">
            <v>0</v>
          </cell>
          <cell r="M790">
            <v>0</v>
          </cell>
          <cell r="N790">
            <v>0</v>
          </cell>
          <cell r="O790">
            <v>0</v>
          </cell>
          <cell r="P790">
            <v>0</v>
          </cell>
          <cell r="Q790">
            <v>0</v>
          </cell>
          <cell r="R790">
            <v>0</v>
          </cell>
          <cell r="S790">
            <v>0</v>
          </cell>
          <cell r="T790">
            <v>0</v>
          </cell>
        </row>
        <row r="791">
          <cell r="L791">
            <v>0</v>
          </cell>
          <cell r="M791">
            <v>0</v>
          </cell>
          <cell r="N791">
            <v>0</v>
          </cell>
          <cell r="O791">
            <v>0</v>
          </cell>
          <cell r="P791">
            <v>0</v>
          </cell>
          <cell r="Q791">
            <v>0</v>
          </cell>
          <cell r="R791">
            <v>0</v>
          </cell>
          <cell r="S791">
            <v>0</v>
          </cell>
          <cell r="T791">
            <v>0</v>
          </cell>
        </row>
        <row r="792">
          <cell r="L792">
            <v>0</v>
          </cell>
          <cell r="M792">
            <v>0</v>
          </cell>
          <cell r="N792">
            <v>0</v>
          </cell>
          <cell r="O792">
            <v>0</v>
          </cell>
          <cell r="P792">
            <v>0</v>
          </cell>
          <cell r="Q792">
            <v>0</v>
          </cell>
          <cell r="R792">
            <v>0</v>
          </cell>
          <cell r="S792">
            <v>0</v>
          </cell>
          <cell r="T792">
            <v>0</v>
          </cell>
        </row>
        <row r="793">
          <cell r="L793">
            <v>0</v>
          </cell>
          <cell r="M793">
            <v>0</v>
          </cell>
          <cell r="N793">
            <v>0</v>
          </cell>
          <cell r="O793">
            <v>0</v>
          </cell>
          <cell r="P793">
            <v>0</v>
          </cell>
          <cell r="Q793">
            <v>0</v>
          </cell>
          <cell r="R793">
            <v>0</v>
          </cell>
          <cell r="S793">
            <v>0</v>
          </cell>
          <cell r="T793">
            <v>0</v>
          </cell>
        </row>
        <row r="794">
          <cell r="L794">
            <v>0</v>
          </cell>
          <cell r="M794">
            <v>0</v>
          </cell>
          <cell r="N794">
            <v>0</v>
          </cell>
          <cell r="O794">
            <v>0</v>
          </cell>
          <cell r="P794">
            <v>0</v>
          </cell>
          <cell r="Q794">
            <v>0</v>
          </cell>
          <cell r="R794">
            <v>0</v>
          </cell>
          <cell r="S794">
            <v>0</v>
          </cell>
          <cell r="T794">
            <v>0</v>
          </cell>
        </row>
        <row r="795">
          <cell r="L795">
            <v>0</v>
          </cell>
          <cell r="M795">
            <v>0</v>
          </cell>
          <cell r="N795">
            <v>0</v>
          </cell>
          <cell r="O795">
            <v>0</v>
          </cell>
          <cell r="P795">
            <v>0</v>
          </cell>
          <cell r="Q795">
            <v>0</v>
          </cell>
          <cell r="R795">
            <v>0</v>
          </cell>
          <cell r="S795">
            <v>0</v>
          </cell>
          <cell r="T795">
            <v>0</v>
          </cell>
        </row>
        <row r="796">
          <cell r="L796">
            <v>0</v>
          </cell>
          <cell r="M796">
            <v>0</v>
          </cell>
          <cell r="N796">
            <v>0</v>
          </cell>
          <cell r="O796">
            <v>0</v>
          </cell>
          <cell r="P796">
            <v>0</v>
          </cell>
          <cell r="Q796">
            <v>0</v>
          </cell>
          <cell r="R796">
            <v>0</v>
          </cell>
          <cell r="S796">
            <v>0</v>
          </cell>
          <cell r="T796">
            <v>0</v>
          </cell>
        </row>
        <row r="797">
          <cell r="L797">
            <v>0</v>
          </cell>
          <cell r="M797">
            <v>0</v>
          </cell>
          <cell r="N797">
            <v>0</v>
          </cell>
          <cell r="O797">
            <v>0</v>
          </cell>
          <cell r="P797">
            <v>0</v>
          </cell>
          <cell r="Q797">
            <v>0</v>
          </cell>
          <cell r="R797">
            <v>0</v>
          </cell>
          <cell r="S797">
            <v>0</v>
          </cell>
          <cell r="T797">
            <v>0</v>
          </cell>
        </row>
        <row r="798">
          <cell r="L798">
            <v>0</v>
          </cell>
          <cell r="M798">
            <v>0</v>
          </cell>
          <cell r="N798">
            <v>0</v>
          </cell>
          <cell r="O798">
            <v>0</v>
          </cell>
          <cell r="P798">
            <v>0</v>
          </cell>
          <cell r="Q798">
            <v>0</v>
          </cell>
          <cell r="R798">
            <v>0</v>
          </cell>
          <cell r="S798">
            <v>0</v>
          </cell>
          <cell r="T798">
            <v>0</v>
          </cell>
        </row>
        <row r="799">
          <cell r="L799">
            <v>0</v>
          </cell>
          <cell r="M799">
            <v>0</v>
          </cell>
          <cell r="N799">
            <v>0</v>
          </cell>
          <cell r="O799">
            <v>0</v>
          </cell>
          <cell r="P799">
            <v>0</v>
          </cell>
          <cell r="Q799">
            <v>0</v>
          </cell>
          <cell r="R799">
            <v>0</v>
          </cell>
          <cell r="S799">
            <v>0</v>
          </cell>
          <cell r="T799">
            <v>0</v>
          </cell>
        </row>
        <row r="800">
          <cell r="L800">
            <v>0</v>
          </cell>
          <cell r="M800">
            <v>0</v>
          </cell>
          <cell r="N800">
            <v>0</v>
          </cell>
          <cell r="O800">
            <v>0</v>
          </cell>
          <cell r="P800">
            <v>0</v>
          </cell>
          <cell r="Q800">
            <v>0</v>
          </cell>
          <cell r="R800">
            <v>0</v>
          </cell>
          <cell r="S800">
            <v>0</v>
          </cell>
          <cell r="T800">
            <v>0</v>
          </cell>
        </row>
        <row r="801">
          <cell r="L801">
            <v>0</v>
          </cell>
          <cell r="M801">
            <v>0</v>
          </cell>
          <cell r="N801">
            <v>0</v>
          </cell>
          <cell r="O801">
            <v>0</v>
          </cell>
          <cell r="P801">
            <v>0</v>
          </cell>
          <cell r="Q801">
            <v>0</v>
          </cell>
          <cell r="R801">
            <v>0</v>
          </cell>
          <cell r="S801">
            <v>0</v>
          </cell>
          <cell r="T801">
            <v>0</v>
          </cell>
        </row>
        <row r="802">
          <cell r="L802">
            <v>0</v>
          </cell>
          <cell r="M802">
            <v>0</v>
          </cell>
          <cell r="N802">
            <v>0</v>
          </cell>
          <cell r="O802">
            <v>0</v>
          </cell>
          <cell r="P802">
            <v>0</v>
          </cell>
          <cell r="Q802">
            <v>0</v>
          </cell>
          <cell r="R802">
            <v>0</v>
          </cell>
          <cell r="S802">
            <v>0</v>
          </cell>
          <cell r="T802">
            <v>0</v>
          </cell>
        </row>
        <row r="803">
          <cell r="L803">
            <v>0</v>
          </cell>
          <cell r="M803">
            <v>0</v>
          </cell>
          <cell r="N803">
            <v>0</v>
          </cell>
          <cell r="O803">
            <v>0</v>
          </cell>
          <cell r="P803">
            <v>0</v>
          </cell>
          <cell r="Q803">
            <v>0</v>
          </cell>
          <cell r="R803">
            <v>0</v>
          </cell>
          <cell r="S803">
            <v>0</v>
          </cell>
          <cell r="T803">
            <v>0</v>
          </cell>
        </row>
        <row r="804">
          <cell r="L804">
            <v>0</v>
          </cell>
          <cell r="M804">
            <v>0</v>
          </cell>
          <cell r="N804">
            <v>0</v>
          </cell>
          <cell r="O804">
            <v>0</v>
          </cell>
          <cell r="P804">
            <v>0</v>
          </cell>
          <cell r="Q804">
            <v>0</v>
          </cell>
          <cell r="R804">
            <v>0</v>
          </cell>
          <cell r="S804">
            <v>0</v>
          </cell>
          <cell r="T804">
            <v>0</v>
          </cell>
        </row>
        <row r="805">
          <cell r="L805">
            <v>0</v>
          </cell>
          <cell r="M805">
            <v>0</v>
          </cell>
          <cell r="N805">
            <v>0</v>
          </cell>
          <cell r="O805">
            <v>0</v>
          </cell>
          <cell r="P805">
            <v>0</v>
          </cell>
          <cell r="Q805">
            <v>0</v>
          </cell>
          <cell r="R805">
            <v>0</v>
          </cell>
          <cell r="S805">
            <v>0</v>
          </cell>
          <cell r="T805">
            <v>0</v>
          </cell>
        </row>
        <row r="806">
          <cell r="L806">
            <v>0</v>
          </cell>
          <cell r="M806">
            <v>0</v>
          </cell>
          <cell r="N806">
            <v>0</v>
          </cell>
          <cell r="O806">
            <v>0</v>
          </cell>
          <cell r="P806">
            <v>0</v>
          </cell>
          <cell r="Q806">
            <v>0</v>
          </cell>
          <cell r="R806">
            <v>0</v>
          </cell>
          <cell r="S806">
            <v>0</v>
          </cell>
          <cell r="T806">
            <v>0</v>
          </cell>
        </row>
        <row r="807">
          <cell r="L807">
            <v>0</v>
          </cell>
          <cell r="M807">
            <v>0</v>
          </cell>
          <cell r="N807">
            <v>0</v>
          </cell>
          <cell r="O807">
            <v>0</v>
          </cell>
          <cell r="P807">
            <v>0</v>
          </cell>
          <cell r="Q807">
            <v>0</v>
          </cell>
          <cell r="R807">
            <v>0</v>
          </cell>
          <cell r="S807">
            <v>0</v>
          </cell>
          <cell r="T807">
            <v>0</v>
          </cell>
        </row>
        <row r="808">
          <cell r="L808">
            <v>0</v>
          </cell>
          <cell r="M808">
            <v>0</v>
          </cell>
          <cell r="N808">
            <v>0</v>
          </cell>
          <cell r="O808">
            <v>0</v>
          </cell>
          <cell r="P808">
            <v>0</v>
          </cell>
          <cell r="Q808">
            <v>0</v>
          </cell>
          <cell r="R808">
            <v>0</v>
          </cell>
          <cell r="S808">
            <v>0</v>
          </cell>
          <cell r="T808">
            <v>0</v>
          </cell>
        </row>
        <row r="809">
          <cell r="L809">
            <v>0</v>
          </cell>
          <cell r="M809">
            <v>0</v>
          </cell>
          <cell r="N809">
            <v>0</v>
          </cell>
          <cell r="O809">
            <v>0</v>
          </cell>
          <cell r="P809">
            <v>0</v>
          </cell>
          <cell r="Q809">
            <v>0</v>
          </cell>
          <cell r="R809">
            <v>0</v>
          </cell>
          <cell r="S809">
            <v>0</v>
          </cell>
          <cell r="T809">
            <v>0</v>
          </cell>
        </row>
        <row r="810">
          <cell r="L810">
            <v>0</v>
          </cell>
          <cell r="M810">
            <v>0</v>
          </cell>
          <cell r="N810">
            <v>0</v>
          </cell>
          <cell r="O810">
            <v>0</v>
          </cell>
          <cell r="P810">
            <v>0</v>
          </cell>
          <cell r="Q810">
            <v>0</v>
          </cell>
          <cell r="R810">
            <v>0</v>
          </cell>
          <cell r="S810">
            <v>0</v>
          </cell>
          <cell r="T810">
            <v>0</v>
          </cell>
        </row>
        <row r="811">
          <cell r="L811">
            <v>0</v>
          </cell>
          <cell r="M811">
            <v>0</v>
          </cell>
          <cell r="N811">
            <v>0</v>
          </cell>
          <cell r="O811">
            <v>0</v>
          </cell>
          <cell r="P811">
            <v>0</v>
          </cell>
          <cell r="Q811">
            <v>0</v>
          </cell>
          <cell r="R811">
            <v>0</v>
          </cell>
          <cell r="S811">
            <v>0</v>
          </cell>
          <cell r="T811">
            <v>0</v>
          </cell>
        </row>
        <row r="812">
          <cell r="L812">
            <v>0</v>
          </cell>
          <cell r="M812">
            <v>0</v>
          </cell>
          <cell r="N812">
            <v>0</v>
          </cell>
          <cell r="O812">
            <v>0</v>
          </cell>
          <cell r="P812">
            <v>0</v>
          </cell>
          <cell r="Q812">
            <v>0</v>
          </cell>
          <cell r="R812">
            <v>0</v>
          </cell>
          <cell r="S812">
            <v>0</v>
          </cell>
          <cell r="T812">
            <v>0</v>
          </cell>
        </row>
        <row r="813">
          <cell r="L813">
            <v>0</v>
          </cell>
          <cell r="M813">
            <v>0</v>
          </cell>
          <cell r="N813">
            <v>0</v>
          </cell>
          <cell r="O813">
            <v>0</v>
          </cell>
          <cell r="P813">
            <v>0</v>
          </cell>
          <cell r="Q813">
            <v>0</v>
          </cell>
          <cell r="R813">
            <v>0</v>
          </cell>
          <cell r="S813">
            <v>0</v>
          </cell>
          <cell r="T813">
            <v>0</v>
          </cell>
        </row>
        <row r="814">
          <cell r="L814">
            <v>0</v>
          </cell>
          <cell r="M814">
            <v>0</v>
          </cell>
          <cell r="N814">
            <v>0</v>
          </cell>
          <cell r="O814">
            <v>0</v>
          </cell>
          <cell r="P814">
            <v>0</v>
          </cell>
          <cell r="Q814">
            <v>0</v>
          </cell>
          <cell r="R814">
            <v>0</v>
          </cell>
          <cell r="S814">
            <v>0</v>
          </cell>
          <cell r="T814">
            <v>0</v>
          </cell>
        </row>
        <row r="815">
          <cell r="L815">
            <v>0</v>
          </cell>
          <cell r="M815">
            <v>0</v>
          </cell>
          <cell r="N815">
            <v>0</v>
          </cell>
          <cell r="O815">
            <v>0</v>
          </cell>
          <cell r="P815">
            <v>0</v>
          </cell>
          <cell r="Q815">
            <v>0</v>
          </cell>
          <cell r="R815">
            <v>0</v>
          </cell>
          <cell r="S815">
            <v>0</v>
          </cell>
          <cell r="T815">
            <v>0</v>
          </cell>
        </row>
        <row r="817">
          <cell r="L817">
            <v>0</v>
          </cell>
          <cell r="M817">
            <v>0</v>
          </cell>
          <cell r="N817">
            <v>0</v>
          </cell>
          <cell r="O817">
            <v>0</v>
          </cell>
          <cell r="P817">
            <v>0</v>
          </cell>
          <cell r="Q817">
            <v>0</v>
          </cell>
          <cell r="R817">
            <v>0</v>
          </cell>
          <cell r="S817">
            <v>0</v>
          </cell>
          <cell r="T817">
            <v>0</v>
          </cell>
        </row>
        <row r="818">
          <cell r="L818">
            <v>0</v>
          </cell>
          <cell r="M818">
            <v>0</v>
          </cell>
          <cell r="N818">
            <v>0</v>
          </cell>
          <cell r="O818">
            <v>0</v>
          </cell>
          <cell r="P818">
            <v>0</v>
          </cell>
          <cell r="Q818">
            <v>0</v>
          </cell>
          <cell r="R818">
            <v>0</v>
          </cell>
          <cell r="S818">
            <v>0</v>
          </cell>
          <cell r="T818">
            <v>0</v>
          </cell>
        </row>
        <row r="819">
          <cell r="L819">
            <v>0</v>
          </cell>
          <cell r="M819">
            <v>0</v>
          </cell>
          <cell r="N819">
            <v>0</v>
          </cell>
          <cell r="O819">
            <v>0</v>
          </cell>
          <cell r="P819">
            <v>0</v>
          </cell>
          <cell r="Q819">
            <v>0</v>
          </cell>
          <cell r="R819">
            <v>0</v>
          </cell>
          <cell r="S819">
            <v>0</v>
          </cell>
          <cell r="T819">
            <v>0</v>
          </cell>
        </row>
        <row r="820">
          <cell r="L820">
            <v>0</v>
          </cell>
          <cell r="M820">
            <v>0</v>
          </cell>
          <cell r="N820">
            <v>0</v>
          </cell>
          <cell r="O820">
            <v>0</v>
          </cell>
          <cell r="P820">
            <v>0</v>
          </cell>
          <cell r="Q820">
            <v>0</v>
          </cell>
          <cell r="R820">
            <v>0</v>
          </cell>
          <cell r="S820">
            <v>0</v>
          </cell>
          <cell r="T820">
            <v>0</v>
          </cell>
        </row>
        <row r="821">
          <cell r="L821">
            <v>0</v>
          </cell>
          <cell r="M821">
            <v>0</v>
          </cell>
          <cell r="N821">
            <v>0</v>
          </cell>
          <cell r="O821">
            <v>0</v>
          </cell>
          <cell r="P821">
            <v>0</v>
          </cell>
          <cell r="Q821">
            <v>0</v>
          </cell>
          <cell r="R821">
            <v>0</v>
          </cell>
          <cell r="S821">
            <v>0</v>
          </cell>
          <cell r="T821">
            <v>0</v>
          </cell>
        </row>
        <row r="822">
          <cell r="L822">
            <v>0</v>
          </cell>
          <cell r="M822">
            <v>0</v>
          </cell>
          <cell r="N822">
            <v>0</v>
          </cell>
          <cell r="O822">
            <v>0</v>
          </cell>
          <cell r="P822">
            <v>0</v>
          </cell>
          <cell r="Q822">
            <v>0</v>
          </cell>
          <cell r="R822">
            <v>0</v>
          </cell>
          <cell r="S822">
            <v>0</v>
          </cell>
          <cell r="T822">
            <v>0</v>
          </cell>
        </row>
        <row r="823">
          <cell r="L823">
            <v>0</v>
          </cell>
          <cell r="M823">
            <v>0</v>
          </cell>
          <cell r="N823">
            <v>0</v>
          </cell>
          <cell r="O823">
            <v>0</v>
          </cell>
          <cell r="P823">
            <v>0</v>
          </cell>
          <cell r="Q823">
            <v>0</v>
          </cell>
          <cell r="R823">
            <v>0</v>
          </cell>
          <cell r="S823">
            <v>0</v>
          </cell>
          <cell r="T823">
            <v>0</v>
          </cell>
        </row>
        <row r="825">
          <cell r="L825">
            <v>0</v>
          </cell>
          <cell r="M825">
            <v>0</v>
          </cell>
          <cell r="N825">
            <v>0</v>
          </cell>
          <cell r="O825">
            <v>0</v>
          </cell>
          <cell r="P825">
            <v>0</v>
          </cell>
          <cell r="Q825">
            <v>0</v>
          </cell>
          <cell r="R825">
            <v>0</v>
          </cell>
          <cell r="S825">
            <v>0</v>
          </cell>
          <cell r="T825">
            <v>0</v>
          </cell>
        </row>
        <row r="826">
          <cell r="L826">
            <v>0</v>
          </cell>
          <cell r="M826">
            <v>0</v>
          </cell>
          <cell r="N826">
            <v>0</v>
          </cell>
          <cell r="O826">
            <v>0</v>
          </cell>
          <cell r="P826">
            <v>0</v>
          </cell>
          <cell r="Q826">
            <v>0</v>
          </cell>
          <cell r="R826">
            <v>0</v>
          </cell>
          <cell r="S826">
            <v>0</v>
          </cell>
          <cell r="T826">
            <v>0</v>
          </cell>
        </row>
        <row r="827">
          <cell r="L827">
            <v>0</v>
          </cell>
          <cell r="M827">
            <v>0</v>
          </cell>
          <cell r="N827">
            <v>0</v>
          </cell>
          <cell r="O827">
            <v>0</v>
          </cell>
          <cell r="P827">
            <v>0</v>
          </cell>
          <cell r="Q827">
            <v>0</v>
          </cell>
          <cell r="R827">
            <v>0</v>
          </cell>
          <cell r="S827">
            <v>0</v>
          </cell>
          <cell r="T827">
            <v>0</v>
          </cell>
        </row>
        <row r="828">
          <cell r="L828">
            <v>0</v>
          </cell>
          <cell r="M828">
            <v>0</v>
          </cell>
          <cell r="N828">
            <v>0</v>
          </cell>
          <cell r="O828">
            <v>0</v>
          </cell>
          <cell r="P828">
            <v>0</v>
          </cell>
          <cell r="Q828">
            <v>0</v>
          </cell>
          <cell r="R828">
            <v>0</v>
          </cell>
          <cell r="S828">
            <v>0</v>
          </cell>
          <cell r="T828">
            <v>0</v>
          </cell>
        </row>
        <row r="829">
          <cell r="L829">
            <v>0</v>
          </cell>
          <cell r="M829">
            <v>0</v>
          </cell>
          <cell r="N829">
            <v>0</v>
          </cell>
          <cell r="O829">
            <v>0</v>
          </cell>
          <cell r="P829">
            <v>0</v>
          </cell>
          <cell r="Q829">
            <v>0</v>
          </cell>
          <cell r="R829">
            <v>0</v>
          </cell>
          <cell r="S829">
            <v>0</v>
          </cell>
          <cell r="T829">
            <v>0</v>
          </cell>
        </row>
        <row r="830">
          <cell r="L830">
            <v>0</v>
          </cell>
          <cell r="M830">
            <v>0</v>
          </cell>
          <cell r="N830">
            <v>0</v>
          </cell>
          <cell r="O830">
            <v>0</v>
          </cell>
          <cell r="P830">
            <v>0</v>
          </cell>
          <cell r="Q830">
            <v>0</v>
          </cell>
          <cell r="R830">
            <v>0</v>
          </cell>
          <cell r="S830">
            <v>0</v>
          </cell>
          <cell r="T830">
            <v>0</v>
          </cell>
        </row>
        <row r="831">
          <cell r="L831">
            <v>0</v>
          </cell>
          <cell r="M831">
            <v>0</v>
          </cell>
          <cell r="N831">
            <v>0</v>
          </cell>
          <cell r="O831">
            <v>0</v>
          </cell>
          <cell r="P831">
            <v>0</v>
          </cell>
          <cell r="Q831">
            <v>0</v>
          </cell>
          <cell r="R831">
            <v>0</v>
          </cell>
          <cell r="S831">
            <v>0</v>
          </cell>
          <cell r="T831">
            <v>0</v>
          </cell>
        </row>
        <row r="832">
          <cell r="L832">
            <v>0</v>
          </cell>
          <cell r="M832">
            <v>0</v>
          </cell>
          <cell r="N832">
            <v>0</v>
          </cell>
          <cell r="O832">
            <v>0</v>
          </cell>
          <cell r="P832">
            <v>0</v>
          </cell>
          <cell r="Q832">
            <v>0</v>
          </cell>
          <cell r="R832">
            <v>0</v>
          </cell>
          <cell r="S832">
            <v>0</v>
          </cell>
          <cell r="T832">
            <v>0</v>
          </cell>
        </row>
        <row r="833">
          <cell r="L833">
            <v>0</v>
          </cell>
          <cell r="M833">
            <v>0</v>
          </cell>
          <cell r="N833">
            <v>0</v>
          </cell>
          <cell r="O833">
            <v>0</v>
          </cell>
          <cell r="P833">
            <v>0</v>
          </cell>
          <cell r="Q833">
            <v>0</v>
          </cell>
          <cell r="R833">
            <v>0</v>
          </cell>
          <cell r="S833">
            <v>0</v>
          </cell>
          <cell r="T833">
            <v>0</v>
          </cell>
        </row>
        <row r="834">
          <cell r="L834">
            <v>0</v>
          </cell>
          <cell r="M834">
            <v>0</v>
          </cell>
          <cell r="N834">
            <v>0</v>
          </cell>
          <cell r="O834">
            <v>0</v>
          </cell>
          <cell r="P834">
            <v>0</v>
          </cell>
          <cell r="Q834">
            <v>0</v>
          </cell>
          <cell r="R834">
            <v>0</v>
          </cell>
          <cell r="S834">
            <v>0</v>
          </cell>
          <cell r="T834">
            <v>0</v>
          </cell>
        </row>
        <row r="835">
          <cell r="L835">
            <v>0</v>
          </cell>
          <cell r="M835">
            <v>0</v>
          </cell>
          <cell r="N835">
            <v>0</v>
          </cell>
          <cell r="O835">
            <v>0</v>
          </cell>
          <cell r="P835">
            <v>0</v>
          </cell>
          <cell r="Q835">
            <v>0</v>
          </cell>
          <cell r="R835">
            <v>0</v>
          </cell>
          <cell r="S835">
            <v>0</v>
          </cell>
          <cell r="T835">
            <v>0</v>
          </cell>
        </row>
        <row r="836">
          <cell r="L836">
            <v>0</v>
          </cell>
          <cell r="M836">
            <v>0</v>
          </cell>
          <cell r="N836">
            <v>0</v>
          </cell>
          <cell r="O836">
            <v>0</v>
          </cell>
          <cell r="P836">
            <v>0</v>
          </cell>
          <cell r="Q836">
            <v>0</v>
          </cell>
          <cell r="R836">
            <v>0</v>
          </cell>
          <cell r="S836">
            <v>0</v>
          </cell>
          <cell r="T836">
            <v>0</v>
          </cell>
        </row>
        <row r="837">
          <cell r="L837">
            <v>0</v>
          </cell>
          <cell r="M837">
            <v>0</v>
          </cell>
          <cell r="N837">
            <v>0</v>
          </cell>
          <cell r="O837">
            <v>0</v>
          </cell>
          <cell r="P837">
            <v>0</v>
          </cell>
          <cell r="Q837">
            <v>0</v>
          </cell>
          <cell r="R837">
            <v>0</v>
          </cell>
          <cell r="S837">
            <v>0</v>
          </cell>
          <cell r="T837">
            <v>0</v>
          </cell>
        </row>
        <row r="838">
          <cell r="L838">
            <v>0</v>
          </cell>
          <cell r="M838">
            <v>0</v>
          </cell>
          <cell r="N838">
            <v>0</v>
          </cell>
          <cell r="O838">
            <v>0</v>
          </cell>
          <cell r="P838">
            <v>0</v>
          </cell>
          <cell r="Q838">
            <v>0</v>
          </cell>
          <cell r="R838">
            <v>0</v>
          </cell>
          <cell r="S838">
            <v>0</v>
          </cell>
          <cell r="T838">
            <v>0</v>
          </cell>
        </row>
        <row r="839">
          <cell r="L839">
            <v>0</v>
          </cell>
          <cell r="M839">
            <v>0</v>
          </cell>
          <cell r="N839">
            <v>0</v>
          </cell>
          <cell r="O839">
            <v>0</v>
          </cell>
          <cell r="P839">
            <v>0</v>
          </cell>
          <cell r="Q839">
            <v>0</v>
          </cell>
          <cell r="R839">
            <v>0</v>
          </cell>
          <cell r="S839">
            <v>0</v>
          </cell>
          <cell r="T839">
            <v>0</v>
          </cell>
        </row>
        <row r="840">
          <cell r="L840">
            <v>0</v>
          </cell>
          <cell r="M840">
            <v>0</v>
          </cell>
          <cell r="N840">
            <v>0</v>
          </cell>
          <cell r="O840">
            <v>0</v>
          </cell>
          <cell r="P840">
            <v>0</v>
          </cell>
          <cell r="Q840">
            <v>0</v>
          </cell>
          <cell r="R840">
            <v>0</v>
          </cell>
          <cell r="S840">
            <v>0</v>
          </cell>
          <cell r="T840">
            <v>0</v>
          </cell>
        </row>
        <row r="841">
          <cell r="L841">
            <v>0</v>
          </cell>
          <cell r="M841">
            <v>0</v>
          </cell>
          <cell r="N841">
            <v>0</v>
          </cell>
          <cell r="O841">
            <v>0</v>
          </cell>
          <cell r="P841">
            <v>0</v>
          </cell>
          <cell r="Q841">
            <v>0</v>
          </cell>
          <cell r="R841">
            <v>0</v>
          </cell>
          <cell r="S841">
            <v>0</v>
          </cell>
          <cell r="T841">
            <v>0</v>
          </cell>
        </row>
        <row r="842">
          <cell r="L842">
            <v>0</v>
          </cell>
          <cell r="M842">
            <v>0</v>
          </cell>
          <cell r="N842">
            <v>0</v>
          </cell>
          <cell r="O842">
            <v>0</v>
          </cell>
          <cell r="P842">
            <v>0</v>
          </cell>
          <cell r="Q842">
            <v>0</v>
          </cell>
          <cell r="R842">
            <v>0</v>
          </cell>
          <cell r="S842">
            <v>0</v>
          </cell>
          <cell r="T842">
            <v>0</v>
          </cell>
        </row>
        <row r="843">
          <cell r="L843">
            <v>0</v>
          </cell>
          <cell r="M843">
            <v>0</v>
          </cell>
          <cell r="N843">
            <v>0</v>
          </cell>
          <cell r="O843">
            <v>0</v>
          </cell>
          <cell r="P843">
            <v>0</v>
          </cell>
          <cell r="Q843">
            <v>0</v>
          </cell>
          <cell r="R843">
            <v>0</v>
          </cell>
          <cell r="S843">
            <v>0</v>
          </cell>
          <cell r="T843">
            <v>0</v>
          </cell>
        </row>
        <row r="844">
          <cell r="L844">
            <v>0</v>
          </cell>
          <cell r="M844">
            <v>0</v>
          </cell>
          <cell r="N844">
            <v>0</v>
          </cell>
          <cell r="O844">
            <v>0</v>
          </cell>
          <cell r="P844">
            <v>0</v>
          </cell>
          <cell r="Q844">
            <v>0</v>
          </cell>
          <cell r="R844">
            <v>0</v>
          </cell>
          <cell r="S844">
            <v>0</v>
          </cell>
          <cell r="T844">
            <v>0</v>
          </cell>
        </row>
        <row r="845">
          <cell r="L845">
            <v>0</v>
          </cell>
          <cell r="M845">
            <v>0</v>
          </cell>
          <cell r="N845">
            <v>0</v>
          </cell>
          <cell r="O845">
            <v>0</v>
          </cell>
          <cell r="P845">
            <v>0</v>
          </cell>
          <cell r="Q845">
            <v>0</v>
          </cell>
          <cell r="R845">
            <v>0</v>
          </cell>
          <cell r="S845">
            <v>0</v>
          </cell>
          <cell r="T845">
            <v>0</v>
          </cell>
        </row>
        <row r="847">
          <cell r="L847">
            <v>0</v>
          </cell>
          <cell r="M847">
            <v>0</v>
          </cell>
          <cell r="N847">
            <v>0</v>
          </cell>
          <cell r="O847">
            <v>0</v>
          </cell>
          <cell r="P847">
            <v>0</v>
          </cell>
          <cell r="Q847">
            <v>0</v>
          </cell>
          <cell r="R847">
            <v>0</v>
          </cell>
          <cell r="S847">
            <v>0</v>
          </cell>
          <cell r="T847">
            <v>0</v>
          </cell>
        </row>
        <row r="848">
          <cell r="L848">
            <v>0</v>
          </cell>
          <cell r="M848">
            <v>0</v>
          </cell>
          <cell r="N848">
            <v>0</v>
          </cell>
          <cell r="O848">
            <v>0</v>
          </cell>
          <cell r="P848">
            <v>0</v>
          </cell>
          <cell r="Q848">
            <v>0</v>
          </cell>
          <cell r="R848">
            <v>0</v>
          </cell>
          <cell r="S848">
            <v>0</v>
          </cell>
          <cell r="T848">
            <v>0</v>
          </cell>
        </row>
        <row r="849">
          <cell r="L849">
            <v>0</v>
          </cell>
          <cell r="M849">
            <v>0</v>
          </cell>
          <cell r="N849">
            <v>0</v>
          </cell>
          <cell r="O849">
            <v>0</v>
          </cell>
          <cell r="P849">
            <v>0</v>
          </cell>
          <cell r="Q849">
            <v>0</v>
          </cell>
          <cell r="R849">
            <v>0</v>
          </cell>
          <cell r="S849">
            <v>0</v>
          </cell>
          <cell r="T849">
            <v>0</v>
          </cell>
        </row>
        <row r="850">
          <cell r="L850">
            <v>0</v>
          </cell>
          <cell r="M850">
            <v>0</v>
          </cell>
          <cell r="N850">
            <v>0</v>
          </cell>
          <cell r="O850">
            <v>0</v>
          </cell>
          <cell r="P850">
            <v>0</v>
          </cell>
          <cell r="Q850">
            <v>0</v>
          </cell>
          <cell r="R850">
            <v>0</v>
          </cell>
          <cell r="S850">
            <v>0</v>
          </cell>
          <cell r="T850">
            <v>0</v>
          </cell>
        </row>
        <row r="851">
          <cell r="L851">
            <v>0</v>
          </cell>
          <cell r="M851">
            <v>0</v>
          </cell>
          <cell r="N851">
            <v>0</v>
          </cell>
          <cell r="O851">
            <v>0</v>
          </cell>
          <cell r="P851">
            <v>0</v>
          </cell>
          <cell r="Q851">
            <v>0</v>
          </cell>
          <cell r="R851">
            <v>0</v>
          </cell>
          <cell r="S851">
            <v>0</v>
          </cell>
          <cell r="T851">
            <v>0</v>
          </cell>
        </row>
        <row r="852">
          <cell r="L852">
            <v>0</v>
          </cell>
          <cell r="M852">
            <v>0</v>
          </cell>
          <cell r="N852">
            <v>0</v>
          </cell>
          <cell r="O852">
            <v>0</v>
          </cell>
          <cell r="P852">
            <v>0</v>
          </cell>
          <cell r="Q852">
            <v>0</v>
          </cell>
          <cell r="R852">
            <v>0</v>
          </cell>
          <cell r="S852">
            <v>0</v>
          </cell>
          <cell r="T852">
            <v>0</v>
          </cell>
        </row>
        <row r="853">
          <cell r="L853">
            <v>0</v>
          </cell>
          <cell r="M853">
            <v>0</v>
          </cell>
          <cell r="N853">
            <v>0</v>
          </cell>
          <cell r="O853">
            <v>0</v>
          </cell>
          <cell r="P853">
            <v>0</v>
          </cell>
          <cell r="Q853">
            <v>0</v>
          </cell>
          <cell r="R853">
            <v>0</v>
          </cell>
          <cell r="S853">
            <v>0</v>
          </cell>
          <cell r="T853">
            <v>0</v>
          </cell>
        </row>
        <row r="854">
          <cell r="L854">
            <v>0</v>
          </cell>
          <cell r="M854">
            <v>0</v>
          </cell>
          <cell r="N854">
            <v>0</v>
          </cell>
          <cell r="O854">
            <v>0</v>
          </cell>
          <cell r="P854">
            <v>0</v>
          </cell>
          <cell r="Q854">
            <v>0</v>
          </cell>
          <cell r="R854">
            <v>0</v>
          </cell>
          <cell r="S854">
            <v>0</v>
          </cell>
          <cell r="T854">
            <v>0</v>
          </cell>
        </row>
        <row r="855">
          <cell r="L855">
            <v>0</v>
          </cell>
          <cell r="M855">
            <v>0</v>
          </cell>
          <cell r="N855">
            <v>0</v>
          </cell>
          <cell r="O855">
            <v>0</v>
          </cell>
          <cell r="P855">
            <v>0</v>
          </cell>
          <cell r="Q855">
            <v>0</v>
          </cell>
          <cell r="R855">
            <v>0</v>
          </cell>
          <cell r="S855">
            <v>0</v>
          </cell>
          <cell r="T855">
            <v>0</v>
          </cell>
        </row>
        <row r="856">
          <cell r="L856">
            <v>0</v>
          </cell>
          <cell r="M856">
            <v>0</v>
          </cell>
          <cell r="N856">
            <v>0</v>
          </cell>
          <cell r="O856">
            <v>0</v>
          </cell>
          <cell r="P856">
            <v>0</v>
          </cell>
          <cell r="Q856">
            <v>0</v>
          </cell>
          <cell r="R856">
            <v>0</v>
          </cell>
          <cell r="S856">
            <v>0</v>
          </cell>
          <cell r="T856">
            <v>0</v>
          </cell>
        </row>
        <row r="857">
          <cell r="L857">
            <v>0</v>
          </cell>
          <cell r="M857">
            <v>0</v>
          </cell>
          <cell r="N857">
            <v>0</v>
          </cell>
          <cell r="O857">
            <v>0</v>
          </cell>
          <cell r="P857">
            <v>0</v>
          </cell>
          <cell r="Q857">
            <v>0</v>
          </cell>
          <cell r="R857">
            <v>0</v>
          </cell>
          <cell r="S857">
            <v>0</v>
          </cell>
          <cell r="T857">
            <v>0</v>
          </cell>
        </row>
        <row r="858">
          <cell r="L858">
            <v>0</v>
          </cell>
          <cell r="M858">
            <v>0</v>
          </cell>
          <cell r="N858">
            <v>0</v>
          </cell>
          <cell r="O858">
            <v>0</v>
          </cell>
          <cell r="P858">
            <v>0</v>
          </cell>
          <cell r="Q858">
            <v>0</v>
          </cell>
          <cell r="R858">
            <v>0</v>
          </cell>
          <cell r="S858">
            <v>0</v>
          </cell>
          <cell r="T858">
            <v>0</v>
          </cell>
        </row>
        <row r="859">
          <cell r="L859">
            <v>0</v>
          </cell>
          <cell r="M859">
            <v>0</v>
          </cell>
          <cell r="N859">
            <v>0</v>
          </cell>
          <cell r="O859">
            <v>0</v>
          </cell>
          <cell r="P859">
            <v>0</v>
          </cell>
          <cell r="Q859">
            <v>0</v>
          </cell>
          <cell r="R859">
            <v>0</v>
          </cell>
          <cell r="S859">
            <v>0</v>
          </cell>
          <cell r="T859">
            <v>0</v>
          </cell>
        </row>
        <row r="860">
          <cell r="L860">
            <v>0</v>
          </cell>
          <cell r="M860">
            <v>0</v>
          </cell>
          <cell r="N860">
            <v>0</v>
          </cell>
          <cell r="O860">
            <v>0</v>
          </cell>
          <cell r="P860">
            <v>0</v>
          </cell>
          <cell r="Q860">
            <v>0</v>
          </cell>
          <cell r="R860">
            <v>0</v>
          </cell>
          <cell r="S860">
            <v>0</v>
          </cell>
          <cell r="T860">
            <v>0</v>
          </cell>
        </row>
        <row r="861">
          <cell r="L861">
            <v>0</v>
          </cell>
          <cell r="M861">
            <v>0</v>
          </cell>
          <cell r="N861">
            <v>0</v>
          </cell>
          <cell r="O861">
            <v>0</v>
          </cell>
          <cell r="P861">
            <v>0</v>
          </cell>
          <cell r="Q861">
            <v>0</v>
          </cell>
          <cell r="R861">
            <v>0</v>
          </cell>
          <cell r="S861">
            <v>0</v>
          </cell>
          <cell r="T861">
            <v>0</v>
          </cell>
        </row>
        <row r="863">
          <cell r="L863">
            <v>0</v>
          </cell>
          <cell r="M863">
            <v>0</v>
          </cell>
          <cell r="N863">
            <v>0</v>
          </cell>
          <cell r="O863">
            <v>0</v>
          </cell>
          <cell r="P863">
            <v>0</v>
          </cell>
          <cell r="Q863">
            <v>0</v>
          </cell>
          <cell r="R863">
            <v>0</v>
          </cell>
          <cell r="S863">
            <v>0</v>
          </cell>
          <cell r="T863">
            <v>0</v>
          </cell>
        </row>
        <row r="864">
          <cell r="L864">
            <v>0</v>
          </cell>
          <cell r="M864">
            <v>0</v>
          </cell>
          <cell r="N864">
            <v>0</v>
          </cell>
          <cell r="O864">
            <v>0</v>
          </cell>
          <cell r="P864">
            <v>0</v>
          </cell>
          <cell r="Q864">
            <v>0</v>
          </cell>
          <cell r="R864">
            <v>0</v>
          </cell>
          <cell r="S864">
            <v>0</v>
          </cell>
          <cell r="T864">
            <v>0</v>
          </cell>
        </row>
        <row r="865">
          <cell r="L865">
            <v>0</v>
          </cell>
          <cell r="M865">
            <v>0</v>
          </cell>
          <cell r="N865">
            <v>0</v>
          </cell>
          <cell r="O865">
            <v>0</v>
          </cell>
          <cell r="P865">
            <v>0</v>
          </cell>
          <cell r="Q865">
            <v>0</v>
          </cell>
          <cell r="R865">
            <v>0</v>
          </cell>
          <cell r="S865">
            <v>0</v>
          </cell>
          <cell r="T865">
            <v>0</v>
          </cell>
        </row>
        <row r="866">
          <cell r="L866">
            <v>0</v>
          </cell>
          <cell r="M866">
            <v>0</v>
          </cell>
          <cell r="N866">
            <v>0</v>
          </cell>
          <cell r="O866">
            <v>0</v>
          </cell>
          <cell r="P866">
            <v>0</v>
          </cell>
          <cell r="Q866">
            <v>0</v>
          </cell>
          <cell r="R866">
            <v>0</v>
          </cell>
          <cell r="S866">
            <v>0</v>
          </cell>
          <cell r="T866">
            <v>0</v>
          </cell>
        </row>
        <row r="867">
          <cell r="L867">
            <v>0</v>
          </cell>
          <cell r="M867">
            <v>0</v>
          </cell>
          <cell r="N867">
            <v>0</v>
          </cell>
          <cell r="O867">
            <v>0</v>
          </cell>
          <cell r="P867">
            <v>0</v>
          </cell>
          <cell r="Q867">
            <v>0</v>
          </cell>
          <cell r="R867">
            <v>0</v>
          </cell>
          <cell r="S867">
            <v>0</v>
          </cell>
          <cell r="T867">
            <v>0</v>
          </cell>
        </row>
        <row r="868">
          <cell r="L868">
            <v>0</v>
          </cell>
          <cell r="M868">
            <v>0</v>
          </cell>
          <cell r="N868">
            <v>0</v>
          </cell>
          <cell r="O868">
            <v>0</v>
          </cell>
          <cell r="P868">
            <v>0</v>
          </cell>
          <cell r="Q868">
            <v>0</v>
          </cell>
          <cell r="R868">
            <v>0</v>
          </cell>
          <cell r="S868">
            <v>0</v>
          </cell>
          <cell r="T868">
            <v>0</v>
          </cell>
        </row>
        <row r="869">
          <cell r="L869">
            <v>0</v>
          </cell>
          <cell r="M869">
            <v>0</v>
          </cell>
          <cell r="N869">
            <v>0</v>
          </cell>
          <cell r="O869">
            <v>0</v>
          </cell>
          <cell r="P869">
            <v>0</v>
          </cell>
          <cell r="Q869">
            <v>0</v>
          </cell>
          <cell r="R869">
            <v>0</v>
          </cell>
          <cell r="S869">
            <v>0</v>
          </cell>
          <cell r="T869">
            <v>0</v>
          </cell>
        </row>
        <row r="870">
          <cell r="L870">
            <v>0</v>
          </cell>
          <cell r="M870">
            <v>0</v>
          </cell>
          <cell r="N870">
            <v>0</v>
          </cell>
          <cell r="O870">
            <v>0</v>
          </cell>
          <cell r="P870">
            <v>0</v>
          </cell>
          <cell r="Q870">
            <v>0</v>
          </cell>
          <cell r="R870">
            <v>0</v>
          </cell>
          <cell r="S870">
            <v>0</v>
          </cell>
          <cell r="T870">
            <v>0</v>
          </cell>
        </row>
        <row r="871">
          <cell r="L871">
            <v>0</v>
          </cell>
          <cell r="M871">
            <v>0</v>
          </cell>
          <cell r="N871">
            <v>0</v>
          </cell>
          <cell r="O871">
            <v>0</v>
          </cell>
          <cell r="P871">
            <v>0</v>
          </cell>
          <cell r="Q871">
            <v>0</v>
          </cell>
          <cell r="R871">
            <v>0</v>
          </cell>
          <cell r="S871">
            <v>0</v>
          </cell>
          <cell r="T871">
            <v>0</v>
          </cell>
        </row>
        <row r="872">
          <cell r="L872">
            <v>0</v>
          </cell>
          <cell r="M872">
            <v>0</v>
          </cell>
          <cell r="N872">
            <v>0</v>
          </cell>
          <cell r="O872">
            <v>0</v>
          </cell>
          <cell r="P872">
            <v>0</v>
          </cell>
          <cell r="Q872">
            <v>0</v>
          </cell>
          <cell r="R872">
            <v>0</v>
          </cell>
          <cell r="S872">
            <v>0</v>
          </cell>
          <cell r="T872">
            <v>0</v>
          </cell>
        </row>
        <row r="873">
          <cell r="L873">
            <v>0</v>
          </cell>
          <cell r="M873">
            <v>0</v>
          </cell>
          <cell r="N873">
            <v>0</v>
          </cell>
          <cell r="O873">
            <v>0</v>
          </cell>
          <cell r="P873">
            <v>0</v>
          </cell>
          <cell r="Q873">
            <v>0</v>
          </cell>
          <cell r="R873">
            <v>0</v>
          </cell>
          <cell r="S873">
            <v>0</v>
          </cell>
          <cell r="T873">
            <v>0</v>
          </cell>
        </row>
        <row r="874">
          <cell r="L874">
            <v>0</v>
          </cell>
          <cell r="M874">
            <v>0</v>
          </cell>
          <cell r="N874">
            <v>0</v>
          </cell>
          <cell r="O874">
            <v>0</v>
          </cell>
          <cell r="P874">
            <v>0</v>
          </cell>
          <cell r="Q874">
            <v>0</v>
          </cell>
          <cell r="R874">
            <v>0</v>
          </cell>
          <cell r="S874">
            <v>0</v>
          </cell>
          <cell r="T874">
            <v>0</v>
          </cell>
        </row>
        <row r="875">
          <cell r="L875">
            <v>0</v>
          </cell>
          <cell r="M875">
            <v>0</v>
          </cell>
          <cell r="N875">
            <v>0</v>
          </cell>
          <cell r="O875">
            <v>0</v>
          </cell>
          <cell r="P875">
            <v>0</v>
          </cell>
          <cell r="Q875">
            <v>0</v>
          </cell>
          <cell r="R875">
            <v>0</v>
          </cell>
          <cell r="S875">
            <v>0</v>
          </cell>
          <cell r="T875">
            <v>0</v>
          </cell>
        </row>
        <row r="876">
          <cell r="L876">
            <v>0</v>
          </cell>
          <cell r="M876">
            <v>0</v>
          </cell>
          <cell r="N876">
            <v>0</v>
          </cell>
          <cell r="O876">
            <v>0</v>
          </cell>
          <cell r="P876">
            <v>0</v>
          </cell>
          <cell r="Q876">
            <v>0</v>
          </cell>
          <cell r="R876">
            <v>0</v>
          </cell>
          <cell r="S876">
            <v>0</v>
          </cell>
          <cell r="T876">
            <v>0</v>
          </cell>
        </row>
        <row r="877">
          <cell r="L877">
            <v>0</v>
          </cell>
          <cell r="M877">
            <v>0</v>
          </cell>
          <cell r="N877">
            <v>0</v>
          </cell>
          <cell r="O877">
            <v>0</v>
          </cell>
          <cell r="P877">
            <v>0</v>
          </cell>
          <cell r="Q877">
            <v>0</v>
          </cell>
          <cell r="R877">
            <v>0</v>
          </cell>
          <cell r="S877">
            <v>0</v>
          </cell>
          <cell r="T877">
            <v>0</v>
          </cell>
        </row>
        <row r="878">
          <cell r="L878">
            <v>0</v>
          </cell>
          <cell r="M878">
            <v>0</v>
          </cell>
          <cell r="N878">
            <v>0</v>
          </cell>
          <cell r="O878">
            <v>0</v>
          </cell>
          <cell r="P878">
            <v>0</v>
          </cell>
          <cell r="Q878">
            <v>0</v>
          </cell>
          <cell r="R878">
            <v>0</v>
          </cell>
          <cell r="S878">
            <v>0</v>
          </cell>
          <cell r="T878">
            <v>0</v>
          </cell>
        </row>
        <row r="879">
          <cell r="L879">
            <v>0</v>
          </cell>
          <cell r="M879">
            <v>0</v>
          </cell>
          <cell r="N879">
            <v>0</v>
          </cell>
          <cell r="O879">
            <v>0</v>
          </cell>
          <cell r="P879">
            <v>0</v>
          </cell>
          <cell r="Q879">
            <v>0</v>
          </cell>
          <cell r="R879">
            <v>0</v>
          </cell>
          <cell r="S879">
            <v>0</v>
          </cell>
          <cell r="T879">
            <v>0</v>
          </cell>
        </row>
        <row r="880">
          <cell r="L880">
            <v>0</v>
          </cell>
          <cell r="M880">
            <v>0</v>
          </cell>
          <cell r="N880">
            <v>0</v>
          </cell>
          <cell r="O880">
            <v>0</v>
          </cell>
          <cell r="P880">
            <v>0</v>
          </cell>
          <cell r="Q880">
            <v>0</v>
          </cell>
          <cell r="R880">
            <v>0</v>
          </cell>
          <cell r="S880">
            <v>0</v>
          </cell>
          <cell r="T880">
            <v>0</v>
          </cell>
        </row>
        <row r="882">
          <cell r="L882">
            <v>0</v>
          </cell>
          <cell r="M882">
            <v>0</v>
          </cell>
          <cell r="N882">
            <v>0</v>
          </cell>
          <cell r="O882">
            <v>0</v>
          </cell>
          <cell r="P882">
            <v>0</v>
          </cell>
          <cell r="Q882">
            <v>0</v>
          </cell>
          <cell r="R882">
            <v>0</v>
          </cell>
          <cell r="S882">
            <v>0</v>
          </cell>
          <cell r="T882">
            <v>0</v>
          </cell>
        </row>
        <row r="883">
          <cell r="L883">
            <v>0</v>
          </cell>
          <cell r="M883">
            <v>0</v>
          </cell>
          <cell r="N883">
            <v>0</v>
          </cell>
          <cell r="O883">
            <v>0</v>
          </cell>
          <cell r="P883">
            <v>0</v>
          </cell>
          <cell r="Q883">
            <v>0</v>
          </cell>
          <cell r="R883">
            <v>0</v>
          </cell>
          <cell r="S883">
            <v>0</v>
          </cell>
          <cell r="T883">
            <v>0</v>
          </cell>
        </row>
        <row r="884">
          <cell r="L884">
            <v>0</v>
          </cell>
          <cell r="M884">
            <v>0</v>
          </cell>
          <cell r="N884">
            <v>0</v>
          </cell>
          <cell r="O884">
            <v>0</v>
          </cell>
          <cell r="P884">
            <v>0</v>
          </cell>
          <cell r="Q884">
            <v>0</v>
          </cell>
          <cell r="R884">
            <v>0</v>
          </cell>
          <cell r="S884">
            <v>0</v>
          </cell>
          <cell r="T884">
            <v>0</v>
          </cell>
        </row>
        <row r="885">
          <cell r="L885">
            <v>0</v>
          </cell>
          <cell r="M885">
            <v>0</v>
          </cell>
          <cell r="N885">
            <v>0</v>
          </cell>
          <cell r="O885">
            <v>0</v>
          </cell>
          <cell r="P885">
            <v>0</v>
          </cell>
          <cell r="Q885">
            <v>0</v>
          </cell>
          <cell r="R885">
            <v>0</v>
          </cell>
          <cell r="S885">
            <v>0</v>
          </cell>
          <cell r="T885">
            <v>0</v>
          </cell>
        </row>
        <row r="886">
          <cell r="L886">
            <v>0</v>
          </cell>
          <cell r="M886">
            <v>0</v>
          </cell>
          <cell r="N886">
            <v>0</v>
          </cell>
          <cell r="O886">
            <v>0</v>
          </cell>
          <cell r="P886">
            <v>0</v>
          </cell>
          <cell r="Q886">
            <v>0</v>
          </cell>
          <cell r="R886">
            <v>0</v>
          </cell>
          <cell r="S886">
            <v>0</v>
          </cell>
          <cell r="T886">
            <v>0</v>
          </cell>
        </row>
        <row r="887">
          <cell r="L887">
            <v>0</v>
          </cell>
          <cell r="M887">
            <v>0</v>
          </cell>
          <cell r="N887">
            <v>0</v>
          </cell>
          <cell r="O887">
            <v>0</v>
          </cell>
          <cell r="P887">
            <v>0</v>
          </cell>
          <cell r="Q887">
            <v>0</v>
          </cell>
          <cell r="R887">
            <v>0</v>
          </cell>
          <cell r="S887">
            <v>0</v>
          </cell>
          <cell r="T887">
            <v>0</v>
          </cell>
        </row>
        <row r="888">
          <cell r="L888">
            <v>0</v>
          </cell>
          <cell r="M888">
            <v>0</v>
          </cell>
          <cell r="N888">
            <v>0</v>
          </cell>
          <cell r="O888">
            <v>0</v>
          </cell>
          <cell r="P888">
            <v>0</v>
          </cell>
          <cell r="Q888">
            <v>0</v>
          </cell>
          <cell r="R888">
            <v>0</v>
          </cell>
          <cell r="S888">
            <v>0</v>
          </cell>
          <cell r="T888">
            <v>0</v>
          </cell>
        </row>
        <row r="889">
          <cell r="L889">
            <v>0</v>
          </cell>
          <cell r="M889">
            <v>0</v>
          </cell>
          <cell r="N889">
            <v>0</v>
          </cell>
          <cell r="O889">
            <v>0</v>
          </cell>
          <cell r="P889">
            <v>0</v>
          </cell>
          <cell r="Q889">
            <v>0</v>
          </cell>
          <cell r="R889">
            <v>0</v>
          </cell>
          <cell r="S889">
            <v>0</v>
          </cell>
          <cell r="T889">
            <v>0</v>
          </cell>
        </row>
        <row r="890">
          <cell r="L890">
            <v>0</v>
          </cell>
          <cell r="M890">
            <v>0</v>
          </cell>
          <cell r="N890">
            <v>0</v>
          </cell>
          <cell r="O890">
            <v>0</v>
          </cell>
          <cell r="P890">
            <v>0</v>
          </cell>
          <cell r="Q890">
            <v>0</v>
          </cell>
          <cell r="R890">
            <v>0</v>
          </cell>
          <cell r="S890">
            <v>0</v>
          </cell>
          <cell r="T890">
            <v>0</v>
          </cell>
        </row>
        <row r="891">
          <cell r="L891">
            <v>0</v>
          </cell>
          <cell r="M891">
            <v>0</v>
          </cell>
          <cell r="N891">
            <v>0</v>
          </cell>
          <cell r="O891">
            <v>0</v>
          </cell>
          <cell r="P891">
            <v>0</v>
          </cell>
          <cell r="Q891">
            <v>0</v>
          </cell>
          <cell r="R891">
            <v>0</v>
          </cell>
          <cell r="S891">
            <v>0</v>
          </cell>
          <cell r="T891">
            <v>0</v>
          </cell>
        </row>
        <row r="892">
          <cell r="L892">
            <v>0</v>
          </cell>
          <cell r="M892">
            <v>0</v>
          </cell>
          <cell r="N892">
            <v>0</v>
          </cell>
          <cell r="O892">
            <v>0</v>
          </cell>
          <cell r="P892">
            <v>0</v>
          </cell>
          <cell r="Q892">
            <v>0</v>
          </cell>
          <cell r="R892">
            <v>0</v>
          </cell>
          <cell r="S892">
            <v>0</v>
          </cell>
          <cell r="T892">
            <v>0</v>
          </cell>
        </row>
        <row r="893">
          <cell r="L893">
            <v>0</v>
          </cell>
          <cell r="M893">
            <v>0</v>
          </cell>
          <cell r="N893">
            <v>0</v>
          </cell>
          <cell r="O893">
            <v>0</v>
          </cell>
          <cell r="P893">
            <v>0</v>
          </cell>
          <cell r="Q893">
            <v>0</v>
          </cell>
          <cell r="R893">
            <v>0</v>
          </cell>
          <cell r="S893">
            <v>0</v>
          </cell>
          <cell r="T893">
            <v>0</v>
          </cell>
        </row>
        <row r="894">
          <cell r="L894">
            <v>0</v>
          </cell>
          <cell r="M894">
            <v>0</v>
          </cell>
          <cell r="N894">
            <v>0</v>
          </cell>
          <cell r="O894">
            <v>0</v>
          </cell>
          <cell r="P894">
            <v>0</v>
          </cell>
          <cell r="Q894">
            <v>0</v>
          </cell>
          <cell r="R894">
            <v>0</v>
          </cell>
          <cell r="S894">
            <v>0</v>
          </cell>
          <cell r="T894">
            <v>0</v>
          </cell>
        </row>
        <row r="896">
          <cell r="L896">
            <v>0</v>
          </cell>
          <cell r="M896">
            <v>0</v>
          </cell>
          <cell r="N896">
            <v>0</v>
          </cell>
          <cell r="O896">
            <v>0</v>
          </cell>
          <cell r="P896">
            <v>0</v>
          </cell>
          <cell r="Q896">
            <v>0</v>
          </cell>
          <cell r="R896">
            <v>0</v>
          </cell>
          <cell r="S896">
            <v>0</v>
          </cell>
          <cell r="T896">
            <v>0</v>
          </cell>
        </row>
        <row r="897">
          <cell r="L897">
            <v>0</v>
          </cell>
          <cell r="M897">
            <v>0</v>
          </cell>
          <cell r="N897">
            <v>0</v>
          </cell>
          <cell r="O897">
            <v>0</v>
          </cell>
          <cell r="P897">
            <v>0</v>
          </cell>
          <cell r="Q897">
            <v>0</v>
          </cell>
          <cell r="R897">
            <v>0</v>
          </cell>
          <cell r="S897">
            <v>0</v>
          </cell>
          <cell r="T897">
            <v>0</v>
          </cell>
        </row>
        <row r="898">
          <cell r="L898">
            <v>0</v>
          </cell>
          <cell r="M898">
            <v>0</v>
          </cell>
          <cell r="N898">
            <v>0</v>
          </cell>
          <cell r="O898">
            <v>0</v>
          </cell>
          <cell r="P898">
            <v>0</v>
          </cell>
          <cell r="Q898">
            <v>0</v>
          </cell>
          <cell r="R898">
            <v>0</v>
          </cell>
          <cell r="S898">
            <v>0</v>
          </cell>
          <cell r="T898">
            <v>0</v>
          </cell>
        </row>
        <row r="899">
          <cell r="L899">
            <v>0</v>
          </cell>
          <cell r="M899">
            <v>0</v>
          </cell>
          <cell r="N899">
            <v>0</v>
          </cell>
          <cell r="O899">
            <v>0</v>
          </cell>
          <cell r="P899">
            <v>0</v>
          </cell>
          <cell r="Q899">
            <v>0</v>
          </cell>
          <cell r="R899">
            <v>0</v>
          </cell>
          <cell r="S899">
            <v>0</v>
          </cell>
          <cell r="T899">
            <v>0</v>
          </cell>
        </row>
        <row r="900">
          <cell r="L900">
            <v>0</v>
          </cell>
          <cell r="M900">
            <v>0</v>
          </cell>
          <cell r="N900">
            <v>0</v>
          </cell>
          <cell r="O900">
            <v>0</v>
          </cell>
          <cell r="P900">
            <v>0</v>
          </cell>
          <cell r="Q900">
            <v>0</v>
          </cell>
          <cell r="R900">
            <v>0</v>
          </cell>
          <cell r="S900">
            <v>0</v>
          </cell>
          <cell r="T900">
            <v>0</v>
          </cell>
        </row>
        <row r="901">
          <cell r="L901">
            <v>0</v>
          </cell>
          <cell r="M901">
            <v>0</v>
          </cell>
          <cell r="N901">
            <v>0</v>
          </cell>
          <cell r="O901">
            <v>0</v>
          </cell>
          <cell r="P901">
            <v>0</v>
          </cell>
          <cell r="Q901">
            <v>0</v>
          </cell>
          <cell r="R901">
            <v>0</v>
          </cell>
          <cell r="S901">
            <v>0</v>
          </cell>
          <cell r="T901">
            <v>0</v>
          </cell>
        </row>
        <row r="902">
          <cell r="L902">
            <v>0</v>
          </cell>
          <cell r="M902">
            <v>0</v>
          </cell>
          <cell r="N902">
            <v>0</v>
          </cell>
          <cell r="O902">
            <v>0</v>
          </cell>
          <cell r="P902">
            <v>0</v>
          </cell>
          <cell r="Q902">
            <v>0</v>
          </cell>
          <cell r="R902">
            <v>0</v>
          </cell>
          <cell r="S902">
            <v>0</v>
          </cell>
          <cell r="T902">
            <v>0</v>
          </cell>
        </row>
        <row r="903">
          <cell r="L903">
            <v>0</v>
          </cell>
          <cell r="M903">
            <v>0</v>
          </cell>
          <cell r="N903">
            <v>0</v>
          </cell>
          <cell r="O903">
            <v>0</v>
          </cell>
          <cell r="P903">
            <v>0</v>
          </cell>
          <cell r="Q903">
            <v>0</v>
          </cell>
          <cell r="R903">
            <v>0</v>
          </cell>
          <cell r="S903">
            <v>0</v>
          </cell>
          <cell r="T903">
            <v>0</v>
          </cell>
        </row>
        <row r="904">
          <cell r="L904">
            <v>0</v>
          </cell>
          <cell r="M904">
            <v>0</v>
          </cell>
          <cell r="N904">
            <v>0</v>
          </cell>
          <cell r="O904">
            <v>0</v>
          </cell>
          <cell r="P904">
            <v>0</v>
          </cell>
          <cell r="Q904">
            <v>0</v>
          </cell>
          <cell r="R904">
            <v>0</v>
          </cell>
          <cell r="S904">
            <v>0</v>
          </cell>
          <cell r="T904">
            <v>0</v>
          </cell>
        </row>
        <row r="905">
          <cell r="L905">
            <v>0</v>
          </cell>
          <cell r="M905">
            <v>0</v>
          </cell>
          <cell r="N905">
            <v>0</v>
          </cell>
          <cell r="O905">
            <v>0</v>
          </cell>
          <cell r="P905">
            <v>0</v>
          </cell>
          <cell r="Q905">
            <v>0</v>
          </cell>
          <cell r="R905">
            <v>0</v>
          </cell>
          <cell r="S905">
            <v>0</v>
          </cell>
          <cell r="T905">
            <v>0</v>
          </cell>
        </row>
        <row r="906">
          <cell r="L906">
            <v>0</v>
          </cell>
          <cell r="M906">
            <v>0</v>
          </cell>
          <cell r="N906">
            <v>0</v>
          </cell>
          <cell r="O906">
            <v>0</v>
          </cell>
          <cell r="P906">
            <v>0</v>
          </cell>
          <cell r="Q906">
            <v>0</v>
          </cell>
          <cell r="R906">
            <v>0</v>
          </cell>
          <cell r="S906">
            <v>0</v>
          </cell>
          <cell r="T906">
            <v>0</v>
          </cell>
        </row>
        <row r="907">
          <cell r="L907">
            <v>0</v>
          </cell>
          <cell r="M907">
            <v>0</v>
          </cell>
          <cell r="N907">
            <v>0</v>
          </cell>
          <cell r="O907">
            <v>0</v>
          </cell>
          <cell r="P907">
            <v>0</v>
          </cell>
          <cell r="Q907">
            <v>0</v>
          </cell>
          <cell r="R907">
            <v>0</v>
          </cell>
          <cell r="S907">
            <v>0</v>
          </cell>
          <cell r="T907">
            <v>0</v>
          </cell>
        </row>
        <row r="908">
          <cell r="L908">
            <v>0</v>
          </cell>
          <cell r="M908">
            <v>0</v>
          </cell>
          <cell r="N908">
            <v>0</v>
          </cell>
          <cell r="O908">
            <v>0</v>
          </cell>
          <cell r="P908">
            <v>0</v>
          </cell>
          <cell r="Q908">
            <v>0</v>
          </cell>
          <cell r="R908">
            <v>0</v>
          </cell>
          <cell r="S908">
            <v>0</v>
          </cell>
          <cell r="T908">
            <v>0</v>
          </cell>
        </row>
        <row r="910">
          <cell r="L910">
            <v>0</v>
          </cell>
          <cell r="M910">
            <v>0</v>
          </cell>
          <cell r="N910">
            <v>0</v>
          </cell>
          <cell r="O910">
            <v>0</v>
          </cell>
          <cell r="P910">
            <v>0</v>
          </cell>
          <cell r="Q910">
            <v>0</v>
          </cell>
          <cell r="R910">
            <v>0</v>
          </cell>
          <cell r="S910">
            <v>0</v>
          </cell>
          <cell r="T910">
            <v>0</v>
          </cell>
        </row>
        <row r="917">
          <cell r="L917">
            <v>0</v>
          </cell>
          <cell r="M917">
            <v>0</v>
          </cell>
          <cell r="N917">
            <v>0</v>
          </cell>
          <cell r="O917">
            <v>0</v>
          </cell>
          <cell r="P917">
            <v>0</v>
          </cell>
          <cell r="Q917">
            <v>0</v>
          </cell>
          <cell r="R917">
            <v>0</v>
          </cell>
          <cell r="S917">
            <v>0</v>
          </cell>
          <cell r="T917">
            <v>0</v>
          </cell>
        </row>
        <row r="918">
          <cell r="L918">
            <v>0</v>
          </cell>
          <cell r="M918">
            <v>0</v>
          </cell>
          <cell r="N918">
            <v>0</v>
          </cell>
          <cell r="O918">
            <v>0</v>
          </cell>
          <cell r="P918">
            <v>0</v>
          </cell>
          <cell r="Q918">
            <v>0</v>
          </cell>
          <cell r="R918">
            <v>0</v>
          </cell>
          <cell r="S918">
            <v>0</v>
          </cell>
          <cell r="T918">
            <v>0</v>
          </cell>
        </row>
        <row r="919">
          <cell r="L919">
            <v>0</v>
          </cell>
          <cell r="M919">
            <v>0</v>
          </cell>
          <cell r="N919">
            <v>0</v>
          </cell>
          <cell r="O919">
            <v>0</v>
          </cell>
          <cell r="P919">
            <v>0</v>
          </cell>
          <cell r="Q919">
            <v>0</v>
          </cell>
          <cell r="R919">
            <v>0</v>
          </cell>
          <cell r="S919">
            <v>0</v>
          </cell>
          <cell r="T919">
            <v>0</v>
          </cell>
        </row>
        <row r="920">
          <cell r="L920">
            <v>0</v>
          </cell>
          <cell r="M920">
            <v>0</v>
          </cell>
          <cell r="N920">
            <v>0</v>
          </cell>
          <cell r="O920">
            <v>0</v>
          </cell>
          <cell r="P920">
            <v>0</v>
          </cell>
          <cell r="Q920">
            <v>0</v>
          </cell>
          <cell r="R920">
            <v>0</v>
          </cell>
          <cell r="S920">
            <v>0</v>
          </cell>
          <cell r="T920">
            <v>0</v>
          </cell>
        </row>
        <row r="921">
          <cell r="L921">
            <v>0</v>
          </cell>
          <cell r="M921">
            <v>0</v>
          </cell>
          <cell r="N921">
            <v>0</v>
          </cell>
          <cell r="O921">
            <v>0</v>
          </cell>
          <cell r="P921">
            <v>0</v>
          </cell>
          <cell r="Q921">
            <v>0</v>
          </cell>
          <cell r="R921">
            <v>0</v>
          </cell>
          <cell r="S921">
            <v>0</v>
          </cell>
          <cell r="T921">
            <v>0</v>
          </cell>
        </row>
        <row r="924">
          <cell r="L924">
            <v>0</v>
          </cell>
          <cell r="M924">
            <v>0</v>
          </cell>
          <cell r="N924">
            <v>0</v>
          </cell>
          <cell r="O924">
            <v>0</v>
          </cell>
          <cell r="P924">
            <v>0</v>
          </cell>
          <cell r="Q924">
            <v>0</v>
          </cell>
          <cell r="R924">
            <v>0</v>
          </cell>
          <cell r="S924">
            <v>0</v>
          </cell>
          <cell r="T924">
            <v>0</v>
          </cell>
        </row>
        <row r="925">
          <cell r="L925">
            <v>0</v>
          </cell>
          <cell r="M925">
            <v>0</v>
          </cell>
          <cell r="N925">
            <v>0</v>
          </cell>
          <cell r="O925">
            <v>0</v>
          </cell>
          <cell r="P925">
            <v>0</v>
          </cell>
          <cell r="Q925">
            <v>0</v>
          </cell>
          <cell r="R925">
            <v>0</v>
          </cell>
          <cell r="S925">
            <v>0</v>
          </cell>
          <cell r="T925">
            <v>0</v>
          </cell>
        </row>
        <row r="926">
          <cell r="L926">
            <v>0</v>
          </cell>
          <cell r="M926">
            <v>0</v>
          </cell>
          <cell r="N926">
            <v>0</v>
          </cell>
          <cell r="O926">
            <v>0</v>
          </cell>
          <cell r="P926">
            <v>0</v>
          </cell>
          <cell r="Q926">
            <v>0</v>
          </cell>
          <cell r="R926">
            <v>0</v>
          </cell>
          <cell r="S926">
            <v>0</v>
          </cell>
          <cell r="T926">
            <v>0</v>
          </cell>
        </row>
        <row r="927">
          <cell r="L927">
            <v>0</v>
          </cell>
          <cell r="M927">
            <v>0</v>
          </cell>
          <cell r="N927">
            <v>0</v>
          </cell>
          <cell r="O927">
            <v>0</v>
          </cell>
          <cell r="P927">
            <v>0</v>
          </cell>
          <cell r="Q927">
            <v>0</v>
          </cell>
          <cell r="R927">
            <v>0</v>
          </cell>
          <cell r="S927">
            <v>0</v>
          </cell>
          <cell r="T927">
            <v>0</v>
          </cell>
        </row>
        <row r="928">
          <cell r="L928">
            <v>0</v>
          </cell>
          <cell r="M928">
            <v>0</v>
          </cell>
          <cell r="N928">
            <v>0</v>
          </cell>
          <cell r="O928">
            <v>0</v>
          </cell>
          <cell r="P928">
            <v>0</v>
          </cell>
          <cell r="Q928">
            <v>0</v>
          </cell>
          <cell r="R928">
            <v>0</v>
          </cell>
          <cell r="S928">
            <v>0</v>
          </cell>
          <cell r="T928">
            <v>0</v>
          </cell>
        </row>
        <row r="929">
          <cell r="L929">
            <v>0</v>
          </cell>
          <cell r="M929">
            <v>0</v>
          </cell>
          <cell r="N929">
            <v>0</v>
          </cell>
          <cell r="O929">
            <v>0</v>
          </cell>
          <cell r="P929">
            <v>0</v>
          </cell>
          <cell r="Q929">
            <v>0</v>
          </cell>
          <cell r="R929">
            <v>0</v>
          </cell>
          <cell r="S929">
            <v>0</v>
          </cell>
          <cell r="T929">
            <v>0</v>
          </cell>
        </row>
        <row r="930">
          <cell r="L930">
            <v>0</v>
          </cell>
          <cell r="M930">
            <v>0</v>
          </cell>
          <cell r="N930">
            <v>0</v>
          </cell>
          <cell r="O930">
            <v>0</v>
          </cell>
          <cell r="P930">
            <v>0</v>
          </cell>
          <cell r="Q930">
            <v>0</v>
          </cell>
          <cell r="R930">
            <v>0</v>
          </cell>
          <cell r="S930">
            <v>0</v>
          </cell>
          <cell r="T930">
            <v>0</v>
          </cell>
        </row>
        <row r="932">
          <cell r="L932">
            <v>0</v>
          </cell>
          <cell r="M932">
            <v>0</v>
          </cell>
          <cell r="N932">
            <v>0</v>
          </cell>
          <cell r="O932">
            <v>0</v>
          </cell>
          <cell r="P932">
            <v>0</v>
          </cell>
          <cell r="Q932">
            <v>0</v>
          </cell>
          <cell r="R932">
            <v>0</v>
          </cell>
          <cell r="S932">
            <v>0</v>
          </cell>
          <cell r="T932">
            <v>0</v>
          </cell>
        </row>
        <row r="933">
          <cell r="L933">
            <v>0</v>
          </cell>
          <cell r="M933">
            <v>0</v>
          </cell>
          <cell r="N933">
            <v>0</v>
          </cell>
          <cell r="O933">
            <v>0</v>
          </cell>
          <cell r="P933">
            <v>0</v>
          </cell>
          <cell r="Q933">
            <v>0</v>
          </cell>
          <cell r="R933">
            <v>0</v>
          </cell>
          <cell r="S933">
            <v>0</v>
          </cell>
          <cell r="T933">
            <v>0</v>
          </cell>
        </row>
        <row r="934">
          <cell r="L934">
            <v>0</v>
          </cell>
          <cell r="M934">
            <v>0</v>
          </cell>
          <cell r="N934">
            <v>0</v>
          </cell>
          <cell r="O934">
            <v>0</v>
          </cell>
          <cell r="P934">
            <v>0</v>
          </cell>
          <cell r="Q934">
            <v>0</v>
          </cell>
          <cell r="R934">
            <v>0</v>
          </cell>
          <cell r="S934">
            <v>0</v>
          </cell>
          <cell r="T934">
            <v>0</v>
          </cell>
        </row>
        <row r="935">
          <cell r="L935">
            <v>0</v>
          </cell>
          <cell r="M935">
            <v>0</v>
          </cell>
          <cell r="N935">
            <v>0</v>
          </cell>
          <cell r="O935">
            <v>0</v>
          </cell>
          <cell r="P935">
            <v>0</v>
          </cell>
          <cell r="Q935">
            <v>0</v>
          </cell>
          <cell r="R935">
            <v>0</v>
          </cell>
          <cell r="S935">
            <v>0</v>
          </cell>
          <cell r="T935">
            <v>0</v>
          </cell>
        </row>
        <row r="936">
          <cell r="L936">
            <v>0</v>
          </cell>
          <cell r="M936">
            <v>0</v>
          </cell>
          <cell r="N936">
            <v>0</v>
          </cell>
          <cell r="O936">
            <v>0</v>
          </cell>
          <cell r="P936">
            <v>0</v>
          </cell>
          <cell r="Q936">
            <v>0</v>
          </cell>
          <cell r="R936">
            <v>0</v>
          </cell>
          <cell r="S936">
            <v>0</v>
          </cell>
          <cell r="T936">
            <v>0</v>
          </cell>
        </row>
        <row r="937">
          <cell r="L937">
            <v>0</v>
          </cell>
          <cell r="M937">
            <v>0</v>
          </cell>
          <cell r="N937">
            <v>0</v>
          </cell>
          <cell r="O937">
            <v>0</v>
          </cell>
          <cell r="P937">
            <v>0</v>
          </cell>
          <cell r="Q937">
            <v>0</v>
          </cell>
          <cell r="R937">
            <v>0</v>
          </cell>
          <cell r="S937">
            <v>0</v>
          </cell>
          <cell r="T937">
            <v>0</v>
          </cell>
        </row>
        <row r="938">
          <cell r="L938">
            <v>0</v>
          </cell>
          <cell r="M938">
            <v>0</v>
          </cell>
          <cell r="N938">
            <v>0</v>
          </cell>
          <cell r="O938">
            <v>0</v>
          </cell>
          <cell r="P938">
            <v>0</v>
          </cell>
          <cell r="Q938">
            <v>0</v>
          </cell>
          <cell r="R938">
            <v>0</v>
          </cell>
          <cell r="S938">
            <v>0</v>
          </cell>
          <cell r="T938">
            <v>0</v>
          </cell>
        </row>
        <row r="939">
          <cell r="L939">
            <v>0</v>
          </cell>
          <cell r="M939">
            <v>0</v>
          </cell>
          <cell r="N939">
            <v>0</v>
          </cell>
          <cell r="O939">
            <v>0</v>
          </cell>
          <cell r="P939">
            <v>0</v>
          </cell>
          <cell r="Q939">
            <v>0</v>
          </cell>
          <cell r="R939">
            <v>0</v>
          </cell>
          <cell r="S939">
            <v>0</v>
          </cell>
          <cell r="T939">
            <v>0</v>
          </cell>
        </row>
        <row r="940">
          <cell r="L940">
            <v>0</v>
          </cell>
          <cell r="M940">
            <v>0</v>
          </cell>
          <cell r="N940">
            <v>0</v>
          </cell>
          <cell r="O940">
            <v>0</v>
          </cell>
          <cell r="P940">
            <v>0</v>
          </cell>
          <cell r="Q940">
            <v>0</v>
          </cell>
          <cell r="R940">
            <v>0</v>
          </cell>
          <cell r="S940">
            <v>0</v>
          </cell>
          <cell r="T940">
            <v>0</v>
          </cell>
        </row>
        <row r="941">
          <cell r="L941">
            <v>0</v>
          </cell>
          <cell r="M941">
            <v>0</v>
          </cell>
          <cell r="N941">
            <v>0</v>
          </cell>
          <cell r="O941">
            <v>0</v>
          </cell>
          <cell r="P941">
            <v>0</v>
          </cell>
          <cell r="Q941">
            <v>0</v>
          </cell>
          <cell r="R941">
            <v>0</v>
          </cell>
          <cell r="S941">
            <v>0</v>
          </cell>
          <cell r="T941">
            <v>0</v>
          </cell>
        </row>
        <row r="942">
          <cell r="L942">
            <v>0</v>
          </cell>
          <cell r="M942">
            <v>0</v>
          </cell>
          <cell r="N942">
            <v>0</v>
          </cell>
          <cell r="O942">
            <v>0</v>
          </cell>
          <cell r="P942">
            <v>0</v>
          </cell>
          <cell r="Q942">
            <v>0</v>
          </cell>
          <cell r="R942">
            <v>0</v>
          </cell>
          <cell r="S942">
            <v>0</v>
          </cell>
          <cell r="T942">
            <v>0</v>
          </cell>
        </row>
        <row r="944">
          <cell r="L944">
            <v>0</v>
          </cell>
          <cell r="M944">
            <v>0</v>
          </cell>
          <cell r="N944">
            <v>0</v>
          </cell>
          <cell r="O944">
            <v>0</v>
          </cell>
          <cell r="P944">
            <v>0</v>
          </cell>
          <cell r="Q944">
            <v>0</v>
          </cell>
          <cell r="R944">
            <v>0</v>
          </cell>
          <cell r="S944">
            <v>0</v>
          </cell>
          <cell r="T944">
            <v>0</v>
          </cell>
        </row>
        <row r="945">
          <cell r="L945">
            <v>0</v>
          </cell>
          <cell r="M945">
            <v>0</v>
          </cell>
          <cell r="N945">
            <v>0</v>
          </cell>
          <cell r="O945">
            <v>0</v>
          </cell>
          <cell r="P945">
            <v>0</v>
          </cell>
          <cell r="Q945">
            <v>0</v>
          </cell>
          <cell r="R945">
            <v>0</v>
          </cell>
          <cell r="S945">
            <v>0</v>
          </cell>
          <cell r="T945">
            <v>0</v>
          </cell>
        </row>
        <row r="946">
          <cell r="L946">
            <v>0</v>
          </cell>
          <cell r="M946">
            <v>0</v>
          </cell>
          <cell r="N946">
            <v>0</v>
          </cell>
          <cell r="O946">
            <v>0</v>
          </cell>
          <cell r="P946">
            <v>0</v>
          </cell>
          <cell r="Q946">
            <v>0</v>
          </cell>
          <cell r="R946">
            <v>0</v>
          </cell>
          <cell r="S946">
            <v>0</v>
          </cell>
          <cell r="T946">
            <v>0</v>
          </cell>
        </row>
        <row r="947">
          <cell r="L947">
            <v>0</v>
          </cell>
          <cell r="M947">
            <v>0</v>
          </cell>
          <cell r="N947">
            <v>0</v>
          </cell>
          <cell r="O947">
            <v>0</v>
          </cell>
          <cell r="P947">
            <v>0</v>
          </cell>
          <cell r="Q947">
            <v>0</v>
          </cell>
          <cell r="R947">
            <v>0</v>
          </cell>
          <cell r="S947">
            <v>0</v>
          </cell>
          <cell r="T947">
            <v>0</v>
          </cell>
        </row>
        <row r="948">
          <cell r="L948">
            <v>0</v>
          </cell>
          <cell r="M948">
            <v>0</v>
          </cell>
          <cell r="N948">
            <v>0</v>
          </cell>
          <cell r="O948">
            <v>0</v>
          </cell>
          <cell r="P948">
            <v>0</v>
          </cell>
          <cell r="Q948">
            <v>0</v>
          </cell>
          <cell r="R948">
            <v>0</v>
          </cell>
          <cell r="S948">
            <v>0</v>
          </cell>
          <cell r="T948">
            <v>0</v>
          </cell>
        </row>
        <row r="949">
          <cell r="L949">
            <v>0</v>
          </cell>
          <cell r="M949">
            <v>0</v>
          </cell>
          <cell r="N949">
            <v>0</v>
          </cell>
          <cell r="O949">
            <v>0</v>
          </cell>
          <cell r="P949">
            <v>0</v>
          </cell>
          <cell r="Q949">
            <v>0</v>
          </cell>
          <cell r="R949">
            <v>0</v>
          </cell>
          <cell r="S949">
            <v>0</v>
          </cell>
          <cell r="T949">
            <v>0</v>
          </cell>
        </row>
        <row r="950">
          <cell r="L950">
            <v>0</v>
          </cell>
          <cell r="M950">
            <v>0</v>
          </cell>
          <cell r="N950">
            <v>0</v>
          </cell>
          <cell r="O950">
            <v>0</v>
          </cell>
          <cell r="P950">
            <v>0</v>
          </cell>
          <cell r="Q950">
            <v>0</v>
          </cell>
          <cell r="R950">
            <v>0</v>
          </cell>
          <cell r="S950">
            <v>0</v>
          </cell>
          <cell r="T950">
            <v>0</v>
          </cell>
        </row>
        <row r="951">
          <cell r="L951">
            <v>0</v>
          </cell>
          <cell r="M951">
            <v>0</v>
          </cell>
          <cell r="N951">
            <v>0</v>
          </cell>
          <cell r="O951">
            <v>0</v>
          </cell>
          <cell r="P951">
            <v>0</v>
          </cell>
          <cell r="Q951">
            <v>0</v>
          </cell>
          <cell r="R951">
            <v>0</v>
          </cell>
          <cell r="S951">
            <v>0</v>
          </cell>
          <cell r="T951">
            <v>0</v>
          </cell>
        </row>
        <row r="952">
          <cell r="L952">
            <v>0</v>
          </cell>
          <cell r="M952">
            <v>0</v>
          </cell>
          <cell r="N952">
            <v>0</v>
          </cell>
          <cell r="O952">
            <v>0</v>
          </cell>
          <cell r="P952">
            <v>0</v>
          </cell>
          <cell r="Q952">
            <v>0</v>
          </cell>
          <cell r="R952">
            <v>0</v>
          </cell>
          <cell r="S952">
            <v>0</v>
          </cell>
          <cell r="T952">
            <v>0</v>
          </cell>
        </row>
        <row r="953">
          <cell r="L953">
            <v>0</v>
          </cell>
          <cell r="M953">
            <v>0</v>
          </cell>
          <cell r="N953">
            <v>0</v>
          </cell>
          <cell r="O953">
            <v>0</v>
          </cell>
          <cell r="P953">
            <v>0</v>
          </cell>
          <cell r="Q953">
            <v>0</v>
          </cell>
          <cell r="R953">
            <v>0</v>
          </cell>
          <cell r="S953">
            <v>0</v>
          </cell>
          <cell r="T953">
            <v>0</v>
          </cell>
        </row>
        <row r="954">
          <cell r="L954">
            <v>0</v>
          </cell>
          <cell r="M954">
            <v>0</v>
          </cell>
          <cell r="N954">
            <v>0</v>
          </cell>
          <cell r="O954">
            <v>0</v>
          </cell>
          <cell r="P954">
            <v>0</v>
          </cell>
          <cell r="Q954">
            <v>0</v>
          </cell>
          <cell r="R954">
            <v>0</v>
          </cell>
          <cell r="S954">
            <v>0</v>
          </cell>
          <cell r="T954">
            <v>0</v>
          </cell>
        </row>
        <row r="956">
          <cell r="L956">
            <v>0</v>
          </cell>
          <cell r="M956">
            <v>0</v>
          </cell>
          <cell r="N956">
            <v>0</v>
          </cell>
          <cell r="O956">
            <v>0</v>
          </cell>
          <cell r="P956">
            <v>0</v>
          </cell>
          <cell r="Q956">
            <v>0</v>
          </cell>
          <cell r="R956">
            <v>0</v>
          </cell>
          <cell r="S956">
            <v>0</v>
          </cell>
          <cell r="T956">
            <v>0</v>
          </cell>
        </row>
        <row r="957">
          <cell r="L957">
            <v>0</v>
          </cell>
          <cell r="M957">
            <v>0</v>
          </cell>
          <cell r="N957">
            <v>0</v>
          </cell>
          <cell r="O957">
            <v>0</v>
          </cell>
          <cell r="P957">
            <v>0</v>
          </cell>
          <cell r="Q957">
            <v>0</v>
          </cell>
          <cell r="R957">
            <v>0</v>
          </cell>
          <cell r="S957">
            <v>0</v>
          </cell>
          <cell r="T957">
            <v>0</v>
          </cell>
        </row>
        <row r="958">
          <cell r="L958">
            <v>0</v>
          </cell>
          <cell r="M958">
            <v>0</v>
          </cell>
          <cell r="N958">
            <v>0</v>
          </cell>
          <cell r="O958">
            <v>0</v>
          </cell>
          <cell r="P958">
            <v>0</v>
          </cell>
          <cell r="Q958">
            <v>0</v>
          </cell>
          <cell r="R958">
            <v>0</v>
          </cell>
          <cell r="S958">
            <v>0</v>
          </cell>
          <cell r="T958">
            <v>0</v>
          </cell>
        </row>
        <row r="959">
          <cell r="L959">
            <v>0</v>
          </cell>
          <cell r="M959">
            <v>0</v>
          </cell>
          <cell r="N959">
            <v>0</v>
          </cell>
          <cell r="O959">
            <v>0</v>
          </cell>
          <cell r="P959">
            <v>0</v>
          </cell>
          <cell r="Q959">
            <v>0</v>
          </cell>
          <cell r="R959">
            <v>0</v>
          </cell>
          <cell r="S959">
            <v>0</v>
          </cell>
          <cell r="T959">
            <v>0</v>
          </cell>
        </row>
        <row r="960">
          <cell r="L960">
            <v>0</v>
          </cell>
          <cell r="M960">
            <v>0</v>
          </cell>
          <cell r="N960">
            <v>0</v>
          </cell>
          <cell r="O960">
            <v>0</v>
          </cell>
          <cell r="P960">
            <v>0</v>
          </cell>
          <cell r="Q960">
            <v>0</v>
          </cell>
          <cell r="R960">
            <v>0</v>
          </cell>
          <cell r="S960">
            <v>0</v>
          </cell>
          <cell r="T960">
            <v>0</v>
          </cell>
        </row>
        <row r="961">
          <cell r="L961">
            <v>0</v>
          </cell>
          <cell r="M961">
            <v>0</v>
          </cell>
          <cell r="N961">
            <v>0</v>
          </cell>
          <cell r="O961">
            <v>0</v>
          </cell>
          <cell r="P961">
            <v>0</v>
          </cell>
          <cell r="Q961">
            <v>0</v>
          </cell>
          <cell r="R961">
            <v>0</v>
          </cell>
          <cell r="S961">
            <v>0</v>
          </cell>
          <cell r="T961">
            <v>0</v>
          </cell>
        </row>
        <row r="962">
          <cell r="L962">
            <v>0</v>
          </cell>
          <cell r="M962">
            <v>0</v>
          </cell>
          <cell r="N962">
            <v>0</v>
          </cell>
          <cell r="O962">
            <v>0</v>
          </cell>
          <cell r="P962">
            <v>0</v>
          </cell>
          <cell r="Q962">
            <v>0</v>
          </cell>
          <cell r="R962">
            <v>0</v>
          </cell>
          <cell r="S962">
            <v>0</v>
          </cell>
          <cell r="T962">
            <v>0</v>
          </cell>
        </row>
        <row r="963">
          <cell r="L963">
            <v>0</v>
          </cell>
          <cell r="M963">
            <v>0</v>
          </cell>
          <cell r="N963">
            <v>0</v>
          </cell>
          <cell r="O963">
            <v>0</v>
          </cell>
          <cell r="P963">
            <v>0</v>
          </cell>
          <cell r="Q963">
            <v>0</v>
          </cell>
          <cell r="R963">
            <v>0</v>
          </cell>
          <cell r="S963">
            <v>0</v>
          </cell>
          <cell r="T963">
            <v>0</v>
          </cell>
        </row>
        <row r="964">
          <cell r="L964">
            <v>0</v>
          </cell>
          <cell r="M964">
            <v>0</v>
          </cell>
          <cell r="N964">
            <v>0</v>
          </cell>
          <cell r="O964">
            <v>0</v>
          </cell>
          <cell r="P964">
            <v>0</v>
          </cell>
          <cell r="Q964">
            <v>0</v>
          </cell>
          <cell r="R964">
            <v>0</v>
          </cell>
          <cell r="S964">
            <v>0</v>
          </cell>
          <cell r="T964">
            <v>0</v>
          </cell>
        </row>
        <row r="965">
          <cell r="L965">
            <v>0</v>
          </cell>
          <cell r="M965">
            <v>0</v>
          </cell>
          <cell r="N965">
            <v>0</v>
          </cell>
          <cell r="O965">
            <v>0</v>
          </cell>
          <cell r="P965">
            <v>0</v>
          </cell>
          <cell r="Q965">
            <v>0</v>
          </cell>
          <cell r="R965">
            <v>0</v>
          </cell>
          <cell r="S965">
            <v>0</v>
          </cell>
          <cell r="T965">
            <v>0</v>
          </cell>
        </row>
        <row r="966">
          <cell r="L966">
            <v>0</v>
          </cell>
          <cell r="M966">
            <v>0</v>
          </cell>
          <cell r="N966">
            <v>0</v>
          </cell>
          <cell r="O966">
            <v>0</v>
          </cell>
          <cell r="P966">
            <v>0</v>
          </cell>
          <cell r="Q966">
            <v>0</v>
          </cell>
          <cell r="R966">
            <v>0</v>
          </cell>
          <cell r="S966">
            <v>0</v>
          </cell>
          <cell r="T966">
            <v>0</v>
          </cell>
        </row>
        <row r="967">
          <cell r="L967">
            <v>0</v>
          </cell>
          <cell r="M967">
            <v>0</v>
          </cell>
          <cell r="N967">
            <v>0</v>
          </cell>
          <cell r="O967">
            <v>0</v>
          </cell>
          <cell r="P967">
            <v>0</v>
          </cell>
          <cell r="Q967">
            <v>0</v>
          </cell>
          <cell r="R967">
            <v>0</v>
          </cell>
          <cell r="S967">
            <v>0</v>
          </cell>
          <cell r="T967">
            <v>0</v>
          </cell>
        </row>
        <row r="968">
          <cell r="L968">
            <v>0</v>
          </cell>
          <cell r="M968">
            <v>0</v>
          </cell>
          <cell r="N968">
            <v>0</v>
          </cell>
          <cell r="O968">
            <v>0</v>
          </cell>
          <cell r="P968">
            <v>0</v>
          </cell>
          <cell r="Q968">
            <v>0</v>
          </cell>
          <cell r="R968">
            <v>0</v>
          </cell>
          <cell r="S968">
            <v>0</v>
          </cell>
          <cell r="T968">
            <v>0</v>
          </cell>
        </row>
        <row r="970">
          <cell r="L970">
            <v>0</v>
          </cell>
          <cell r="M970">
            <v>0</v>
          </cell>
          <cell r="N970">
            <v>0</v>
          </cell>
          <cell r="O970">
            <v>0</v>
          </cell>
          <cell r="P970">
            <v>0</v>
          </cell>
          <cell r="Q970">
            <v>0</v>
          </cell>
          <cell r="R970">
            <v>0</v>
          </cell>
          <cell r="S970">
            <v>0</v>
          </cell>
          <cell r="T970">
            <v>0</v>
          </cell>
        </row>
        <row r="971">
          <cell r="L971">
            <v>0</v>
          </cell>
          <cell r="M971">
            <v>0</v>
          </cell>
          <cell r="N971">
            <v>0</v>
          </cell>
          <cell r="O971">
            <v>0</v>
          </cell>
          <cell r="P971">
            <v>0</v>
          </cell>
          <cell r="Q971">
            <v>0</v>
          </cell>
          <cell r="R971">
            <v>0</v>
          </cell>
          <cell r="S971">
            <v>0</v>
          </cell>
          <cell r="T971">
            <v>0</v>
          </cell>
        </row>
        <row r="972">
          <cell r="L972">
            <v>0</v>
          </cell>
          <cell r="M972">
            <v>0</v>
          </cell>
          <cell r="N972">
            <v>0</v>
          </cell>
          <cell r="O972">
            <v>0</v>
          </cell>
          <cell r="P972">
            <v>0</v>
          </cell>
          <cell r="Q972">
            <v>0</v>
          </cell>
          <cell r="R972">
            <v>0</v>
          </cell>
          <cell r="S972">
            <v>0</v>
          </cell>
          <cell r="T972">
            <v>0</v>
          </cell>
        </row>
        <row r="973">
          <cell r="L973">
            <v>0</v>
          </cell>
          <cell r="M973">
            <v>0</v>
          </cell>
          <cell r="N973">
            <v>0</v>
          </cell>
          <cell r="O973">
            <v>0</v>
          </cell>
          <cell r="P973">
            <v>0</v>
          </cell>
          <cell r="Q973">
            <v>0</v>
          </cell>
          <cell r="R973">
            <v>0</v>
          </cell>
          <cell r="S973">
            <v>0</v>
          </cell>
          <cell r="T973">
            <v>0</v>
          </cell>
        </row>
        <row r="974">
          <cell r="L974">
            <v>0</v>
          </cell>
          <cell r="M974">
            <v>0</v>
          </cell>
          <cell r="N974">
            <v>0</v>
          </cell>
          <cell r="O974">
            <v>0</v>
          </cell>
          <cell r="P974">
            <v>0</v>
          </cell>
          <cell r="Q974">
            <v>0</v>
          </cell>
          <cell r="R974">
            <v>0</v>
          </cell>
          <cell r="S974">
            <v>0</v>
          </cell>
          <cell r="T974">
            <v>0</v>
          </cell>
        </row>
        <row r="975">
          <cell r="L975">
            <v>0</v>
          </cell>
          <cell r="M975">
            <v>0</v>
          </cell>
          <cell r="N975">
            <v>0</v>
          </cell>
          <cell r="O975">
            <v>0</v>
          </cell>
          <cell r="P975">
            <v>0</v>
          </cell>
          <cell r="Q975">
            <v>0</v>
          </cell>
          <cell r="R975">
            <v>0</v>
          </cell>
          <cell r="S975">
            <v>0</v>
          </cell>
          <cell r="T975">
            <v>0</v>
          </cell>
        </row>
        <row r="976">
          <cell r="L976">
            <v>0</v>
          </cell>
          <cell r="M976">
            <v>0</v>
          </cell>
          <cell r="N976">
            <v>0</v>
          </cell>
          <cell r="O976">
            <v>0</v>
          </cell>
          <cell r="P976">
            <v>0</v>
          </cell>
          <cell r="Q976">
            <v>0</v>
          </cell>
          <cell r="R976">
            <v>0</v>
          </cell>
          <cell r="S976">
            <v>0</v>
          </cell>
          <cell r="T976">
            <v>0</v>
          </cell>
        </row>
        <row r="978">
          <cell r="L978">
            <v>0</v>
          </cell>
          <cell r="M978">
            <v>0</v>
          </cell>
          <cell r="N978">
            <v>0</v>
          </cell>
          <cell r="O978">
            <v>0</v>
          </cell>
          <cell r="P978">
            <v>0</v>
          </cell>
          <cell r="Q978">
            <v>0</v>
          </cell>
          <cell r="R978">
            <v>0</v>
          </cell>
          <cell r="S978">
            <v>0</v>
          </cell>
          <cell r="T978">
            <v>0</v>
          </cell>
        </row>
        <row r="979">
          <cell r="L979">
            <v>0</v>
          </cell>
          <cell r="M979">
            <v>0</v>
          </cell>
          <cell r="N979">
            <v>0</v>
          </cell>
          <cell r="O979">
            <v>0</v>
          </cell>
          <cell r="P979">
            <v>0</v>
          </cell>
          <cell r="Q979">
            <v>0</v>
          </cell>
          <cell r="R979">
            <v>0</v>
          </cell>
          <cell r="S979">
            <v>0</v>
          </cell>
          <cell r="T979">
            <v>0</v>
          </cell>
        </row>
        <row r="980">
          <cell r="L980">
            <v>0</v>
          </cell>
          <cell r="M980">
            <v>0</v>
          </cell>
          <cell r="N980">
            <v>0</v>
          </cell>
          <cell r="O980">
            <v>0</v>
          </cell>
          <cell r="P980">
            <v>0</v>
          </cell>
          <cell r="Q980">
            <v>0</v>
          </cell>
          <cell r="R980">
            <v>0</v>
          </cell>
          <cell r="S980">
            <v>0</v>
          </cell>
          <cell r="T980">
            <v>0</v>
          </cell>
        </row>
        <row r="981">
          <cell r="L981">
            <v>0</v>
          </cell>
          <cell r="M981">
            <v>0</v>
          </cell>
          <cell r="N981">
            <v>0</v>
          </cell>
          <cell r="O981">
            <v>0</v>
          </cell>
          <cell r="P981">
            <v>0</v>
          </cell>
          <cell r="Q981">
            <v>0</v>
          </cell>
          <cell r="R981">
            <v>0</v>
          </cell>
          <cell r="S981">
            <v>0</v>
          </cell>
          <cell r="T981">
            <v>0</v>
          </cell>
        </row>
        <row r="982">
          <cell r="L982">
            <v>0</v>
          </cell>
          <cell r="M982">
            <v>0</v>
          </cell>
          <cell r="N982">
            <v>0</v>
          </cell>
          <cell r="O982">
            <v>0</v>
          </cell>
          <cell r="P982">
            <v>0</v>
          </cell>
          <cell r="Q982">
            <v>0</v>
          </cell>
          <cell r="R982">
            <v>0</v>
          </cell>
          <cell r="S982">
            <v>0</v>
          </cell>
          <cell r="T982">
            <v>0</v>
          </cell>
        </row>
        <row r="983">
          <cell r="L983">
            <v>0</v>
          </cell>
          <cell r="M983">
            <v>0</v>
          </cell>
          <cell r="N983">
            <v>0</v>
          </cell>
          <cell r="O983">
            <v>0</v>
          </cell>
          <cell r="P983">
            <v>0</v>
          </cell>
          <cell r="Q983">
            <v>0</v>
          </cell>
          <cell r="R983">
            <v>0</v>
          </cell>
          <cell r="S983">
            <v>0</v>
          </cell>
          <cell r="T983">
            <v>0</v>
          </cell>
        </row>
        <row r="984">
          <cell r="L984">
            <v>0</v>
          </cell>
          <cell r="M984">
            <v>0</v>
          </cell>
          <cell r="N984">
            <v>0</v>
          </cell>
          <cell r="O984">
            <v>0</v>
          </cell>
          <cell r="P984">
            <v>0</v>
          </cell>
          <cell r="Q984">
            <v>0</v>
          </cell>
          <cell r="R984">
            <v>0</v>
          </cell>
          <cell r="S984">
            <v>0</v>
          </cell>
          <cell r="T984">
            <v>0</v>
          </cell>
        </row>
        <row r="986">
          <cell r="L986">
            <v>0</v>
          </cell>
          <cell r="M986">
            <v>0</v>
          </cell>
          <cell r="N986">
            <v>0</v>
          </cell>
          <cell r="O986">
            <v>0</v>
          </cell>
          <cell r="P986">
            <v>0</v>
          </cell>
          <cell r="Q986">
            <v>0</v>
          </cell>
          <cell r="R986">
            <v>0</v>
          </cell>
          <cell r="S986">
            <v>0</v>
          </cell>
          <cell r="T986">
            <v>0</v>
          </cell>
        </row>
        <row r="987">
          <cell r="L987">
            <v>0</v>
          </cell>
          <cell r="M987">
            <v>0</v>
          </cell>
          <cell r="N987">
            <v>0</v>
          </cell>
          <cell r="O987">
            <v>0</v>
          </cell>
          <cell r="P987">
            <v>0</v>
          </cell>
          <cell r="Q987">
            <v>0</v>
          </cell>
          <cell r="R987">
            <v>0</v>
          </cell>
          <cell r="S987">
            <v>0</v>
          </cell>
          <cell r="T987">
            <v>0</v>
          </cell>
        </row>
        <row r="988">
          <cell r="L988">
            <v>0</v>
          </cell>
          <cell r="M988">
            <v>0</v>
          </cell>
          <cell r="N988">
            <v>0</v>
          </cell>
          <cell r="O988">
            <v>0</v>
          </cell>
          <cell r="P988">
            <v>0</v>
          </cell>
          <cell r="Q988">
            <v>0</v>
          </cell>
          <cell r="R988">
            <v>0</v>
          </cell>
          <cell r="S988">
            <v>0</v>
          </cell>
          <cell r="T988">
            <v>0</v>
          </cell>
        </row>
        <row r="989">
          <cell r="L989">
            <v>0</v>
          </cell>
          <cell r="M989">
            <v>0</v>
          </cell>
          <cell r="N989">
            <v>0</v>
          </cell>
          <cell r="O989">
            <v>0</v>
          </cell>
          <cell r="P989">
            <v>0</v>
          </cell>
          <cell r="Q989">
            <v>0</v>
          </cell>
          <cell r="R989">
            <v>0</v>
          </cell>
          <cell r="S989">
            <v>0</v>
          </cell>
          <cell r="T989">
            <v>0</v>
          </cell>
        </row>
        <row r="990">
          <cell r="L990">
            <v>0</v>
          </cell>
          <cell r="M990">
            <v>0</v>
          </cell>
          <cell r="N990">
            <v>0</v>
          </cell>
          <cell r="O990">
            <v>0</v>
          </cell>
          <cell r="P990">
            <v>0</v>
          </cell>
          <cell r="Q990">
            <v>0</v>
          </cell>
          <cell r="R990">
            <v>0</v>
          </cell>
          <cell r="S990">
            <v>0</v>
          </cell>
          <cell r="T990">
            <v>0</v>
          </cell>
        </row>
        <row r="991">
          <cell r="L991">
            <v>0</v>
          </cell>
          <cell r="M991">
            <v>0</v>
          </cell>
          <cell r="N991">
            <v>0</v>
          </cell>
          <cell r="O991">
            <v>0</v>
          </cell>
          <cell r="P991">
            <v>0</v>
          </cell>
          <cell r="Q991">
            <v>0</v>
          </cell>
          <cell r="R991">
            <v>0</v>
          </cell>
          <cell r="S991">
            <v>0</v>
          </cell>
          <cell r="T991">
            <v>0</v>
          </cell>
        </row>
        <row r="992">
          <cell r="L992">
            <v>0</v>
          </cell>
          <cell r="M992">
            <v>0</v>
          </cell>
          <cell r="N992">
            <v>0</v>
          </cell>
          <cell r="O992">
            <v>0</v>
          </cell>
          <cell r="P992">
            <v>0</v>
          </cell>
          <cell r="Q992">
            <v>0</v>
          </cell>
          <cell r="R992">
            <v>0</v>
          </cell>
          <cell r="S992">
            <v>0</v>
          </cell>
          <cell r="T992">
            <v>0</v>
          </cell>
        </row>
        <row r="993">
          <cell r="L993">
            <v>0</v>
          </cell>
          <cell r="M993">
            <v>0</v>
          </cell>
          <cell r="N993">
            <v>0</v>
          </cell>
          <cell r="O993">
            <v>0</v>
          </cell>
          <cell r="P993">
            <v>0</v>
          </cell>
          <cell r="Q993">
            <v>0</v>
          </cell>
          <cell r="R993">
            <v>0</v>
          </cell>
          <cell r="S993">
            <v>0</v>
          </cell>
          <cell r="T993">
            <v>0</v>
          </cell>
        </row>
        <row r="994">
          <cell r="L994">
            <v>0</v>
          </cell>
          <cell r="M994">
            <v>0</v>
          </cell>
          <cell r="N994">
            <v>0</v>
          </cell>
          <cell r="O994">
            <v>0</v>
          </cell>
          <cell r="P994">
            <v>0</v>
          </cell>
          <cell r="Q994">
            <v>0</v>
          </cell>
          <cell r="R994">
            <v>0</v>
          </cell>
          <cell r="S994">
            <v>0</v>
          </cell>
          <cell r="T994">
            <v>0</v>
          </cell>
        </row>
        <row r="995">
          <cell r="L995">
            <v>0</v>
          </cell>
          <cell r="M995">
            <v>0</v>
          </cell>
          <cell r="N995">
            <v>0</v>
          </cell>
          <cell r="O995">
            <v>0</v>
          </cell>
          <cell r="P995">
            <v>0</v>
          </cell>
          <cell r="Q995">
            <v>0</v>
          </cell>
          <cell r="R995">
            <v>0</v>
          </cell>
          <cell r="S995">
            <v>0</v>
          </cell>
          <cell r="T995">
            <v>0</v>
          </cell>
        </row>
        <row r="996">
          <cell r="L996">
            <v>0</v>
          </cell>
          <cell r="M996">
            <v>0</v>
          </cell>
          <cell r="N996">
            <v>0</v>
          </cell>
          <cell r="O996">
            <v>0</v>
          </cell>
          <cell r="P996">
            <v>0</v>
          </cell>
          <cell r="Q996">
            <v>0</v>
          </cell>
          <cell r="R996">
            <v>0</v>
          </cell>
          <cell r="S996">
            <v>0</v>
          </cell>
          <cell r="T996">
            <v>0</v>
          </cell>
        </row>
        <row r="997">
          <cell r="L997">
            <v>0</v>
          </cell>
          <cell r="M997">
            <v>0</v>
          </cell>
          <cell r="N997">
            <v>0</v>
          </cell>
          <cell r="O997">
            <v>0</v>
          </cell>
          <cell r="P997">
            <v>0</v>
          </cell>
          <cell r="Q997">
            <v>0</v>
          </cell>
          <cell r="R997">
            <v>0</v>
          </cell>
          <cell r="S997">
            <v>0</v>
          </cell>
          <cell r="T997">
            <v>0</v>
          </cell>
        </row>
        <row r="998">
          <cell r="L998">
            <v>0</v>
          </cell>
          <cell r="M998">
            <v>0</v>
          </cell>
          <cell r="N998">
            <v>0</v>
          </cell>
          <cell r="O998">
            <v>0</v>
          </cell>
          <cell r="P998">
            <v>0</v>
          </cell>
          <cell r="Q998">
            <v>0</v>
          </cell>
          <cell r="R998">
            <v>0</v>
          </cell>
          <cell r="S998">
            <v>0</v>
          </cell>
          <cell r="T998">
            <v>0</v>
          </cell>
        </row>
        <row r="999">
          <cell r="L999">
            <v>0</v>
          </cell>
          <cell r="M999">
            <v>0</v>
          </cell>
          <cell r="N999">
            <v>0</v>
          </cell>
          <cell r="O999">
            <v>0</v>
          </cell>
          <cell r="P999">
            <v>0</v>
          </cell>
          <cell r="Q999">
            <v>0</v>
          </cell>
          <cell r="R999">
            <v>0</v>
          </cell>
          <cell r="S999">
            <v>0</v>
          </cell>
          <cell r="T999">
            <v>0</v>
          </cell>
        </row>
        <row r="1000">
          <cell r="L1000">
            <v>0</v>
          </cell>
          <cell r="M1000">
            <v>0</v>
          </cell>
          <cell r="N1000">
            <v>0</v>
          </cell>
          <cell r="O1000">
            <v>0</v>
          </cell>
          <cell r="P1000">
            <v>0</v>
          </cell>
          <cell r="Q1000">
            <v>0</v>
          </cell>
          <cell r="R1000">
            <v>0</v>
          </cell>
          <cell r="S1000">
            <v>0</v>
          </cell>
          <cell r="T1000">
            <v>0</v>
          </cell>
        </row>
        <row r="1001">
          <cell r="L1001">
            <v>0</v>
          </cell>
          <cell r="M1001">
            <v>0</v>
          </cell>
          <cell r="N1001">
            <v>0</v>
          </cell>
          <cell r="O1001">
            <v>0</v>
          </cell>
          <cell r="P1001">
            <v>0</v>
          </cell>
          <cell r="Q1001">
            <v>0</v>
          </cell>
          <cell r="R1001">
            <v>0</v>
          </cell>
          <cell r="S1001">
            <v>0</v>
          </cell>
          <cell r="T1001">
            <v>0</v>
          </cell>
        </row>
        <row r="1002">
          <cell r="L1002">
            <v>0</v>
          </cell>
          <cell r="M1002">
            <v>0</v>
          </cell>
          <cell r="N1002">
            <v>0</v>
          </cell>
          <cell r="O1002">
            <v>0</v>
          </cell>
          <cell r="P1002">
            <v>0</v>
          </cell>
          <cell r="Q1002">
            <v>0</v>
          </cell>
          <cell r="R1002">
            <v>0</v>
          </cell>
          <cell r="S1002">
            <v>0</v>
          </cell>
          <cell r="T1002">
            <v>0</v>
          </cell>
        </row>
        <row r="1003">
          <cell r="L1003">
            <v>0</v>
          </cell>
          <cell r="M1003">
            <v>0</v>
          </cell>
          <cell r="N1003">
            <v>0</v>
          </cell>
          <cell r="O1003">
            <v>0</v>
          </cell>
          <cell r="P1003">
            <v>0</v>
          </cell>
          <cell r="Q1003">
            <v>0</v>
          </cell>
          <cell r="R1003">
            <v>0</v>
          </cell>
          <cell r="S1003">
            <v>0</v>
          </cell>
          <cell r="T1003">
            <v>0</v>
          </cell>
        </row>
        <row r="1004">
          <cell r="L1004">
            <v>0</v>
          </cell>
          <cell r="M1004">
            <v>0</v>
          </cell>
          <cell r="N1004">
            <v>0</v>
          </cell>
          <cell r="O1004">
            <v>0</v>
          </cell>
          <cell r="P1004">
            <v>0</v>
          </cell>
          <cell r="Q1004">
            <v>0</v>
          </cell>
          <cell r="R1004">
            <v>0</v>
          </cell>
          <cell r="S1004">
            <v>0</v>
          </cell>
          <cell r="T1004">
            <v>0</v>
          </cell>
        </row>
        <row r="1005">
          <cell r="L1005">
            <v>0</v>
          </cell>
          <cell r="M1005">
            <v>0</v>
          </cell>
          <cell r="N1005">
            <v>0</v>
          </cell>
          <cell r="O1005">
            <v>0</v>
          </cell>
          <cell r="P1005">
            <v>0</v>
          </cell>
          <cell r="Q1005">
            <v>0</v>
          </cell>
          <cell r="R1005">
            <v>0</v>
          </cell>
          <cell r="S1005">
            <v>0</v>
          </cell>
          <cell r="T1005">
            <v>0</v>
          </cell>
        </row>
        <row r="1006">
          <cell r="L1006">
            <v>0</v>
          </cell>
          <cell r="M1006">
            <v>0</v>
          </cell>
          <cell r="N1006">
            <v>0</v>
          </cell>
          <cell r="O1006">
            <v>0</v>
          </cell>
          <cell r="P1006">
            <v>0</v>
          </cell>
          <cell r="Q1006">
            <v>0</v>
          </cell>
          <cell r="R1006">
            <v>0</v>
          </cell>
          <cell r="S1006">
            <v>0</v>
          </cell>
          <cell r="T1006">
            <v>0</v>
          </cell>
        </row>
        <row r="1007">
          <cell r="L1007">
            <v>0</v>
          </cell>
          <cell r="M1007">
            <v>0</v>
          </cell>
          <cell r="N1007">
            <v>0</v>
          </cell>
          <cell r="O1007">
            <v>0</v>
          </cell>
          <cell r="P1007">
            <v>0</v>
          </cell>
          <cell r="Q1007">
            <v>0</v>
          </cell>
          <cell r="R1007">
            <v>0</v>
          </cell>
          <cell r="S1007">
            <v>0</v>
          </cell>
          <cell r="T1007">
            <v>0</v>
          </cell>
        </row>
        <row r="1008">
          <cell r="L1008">
            <v>0</v>
          </cell>
          <cell r="M1008">
            <v>0</v>
          </cell>
          <cell r="N1008">
            <v>0</v>
          </cell>
          <cell r="O1008">
            <v>0</v>
          </cell>
          <cell r="P1008">
            <v>0</v>
          </cell>
          <cell r="Q1008">
            <v>0</v>
          </cell>
          <cell r="R1008">
            <v>0</v>
          </cell>
          <cell r="S1008">
            <v>0</v>
          </cell>
          <cell r="T1008">
            <v>0</v>
          </cell>
        </row>
        <row r="1009">
          <cell r="L1009">
            <v>0</v>
          </cell>
          <cell r="M1009">
            <v>0</v>
          </cell>
          <cell r="N1009">
            <v>0</v>
          </cell>
          <cell r="O1009">
            <v>0</v>
          </cell>
          <cell r="P1009">
            <v>0</v>
          </cell>
          <cell r="Q1009">
            <v>0</v>
          </cell>
          <cell r="R1009">
            <v>0</v>
          </cell>
          <cell r="S1009">
            <v>0</v>
          </cell>
          <cell r="T1009">
            <v>0</v>
          </cell>
        </row>
        <row r="1010">
          <cell r="L1010">
            <v>0</v>
          </cell>
          <cell r="M1010">
            <v>0</v>
          </cell>
          <cell r="N1010">
            <v>0</v>
          </cell>
          <cell r="O1010">
            <v>0</v>
          </cell>
          <cell r="P1010">
            <v>0</v>
          </cell>
          <cell r="Q1010">
            <v>0</v>
          </cell>
          <cell r="R1010">
            <v>0</v>
          </cell>
          <cell r="S1010">
            <v>0</v>
          </cell>
          <cell r="T1010">
            <v>0</v>
          </cell>
        </row>
        <row r="1011">
          <cell r="L1011">
            <v>0</v>
          </cell>
          <cell r="M1011">
            <v>0</v>
          </cell>
          <cell r="N1011">
            <v>0</v>
          </cell>
          <cell r="O1011">
            <v>0</v>
          </cell>
          <cell r="P1011">
            <v>0</v>
          </cell>
          <cell r="Q1011">
            <v>0</v>
          </cell>
          <cell r="R1011">
            <v>0</v>
          </cell>
          <cell r="S1011">
            <v>0</v>
          </cell>
          <cell r="T1011">
            <v>0</v>
          </cell>
        </row>
        <row r="1012">
          <cell r="L1012">
            <v>0</v>
          </cell>
          <cell r="M1012">
            <v>0</v>
          </cell>
          <cell r="N1012">
            <v>0</v>
          </cell>
          <cell r="O1012">
            <v>0</v>
          </cell>
          <cell r="P1012">
            <v>0</v>
          </cell>
          <cell r="Q1012">
            <v>0</v>
          </cell>
          <cell r="R1012">
            <v>0</v>
          </cell>
          <cell r="S1012">
            <v>0</v>
          </cell>
          <cell r="T1012">
            <v>0</v>
          </cell>
        </row>
        <row r="1013">
          <cell r="L1013">
            <v>0</v>
          </cell>
          <cell r="M1013">
            <v>0</v>
          </cell>
          <cell r="N1013">
            <v>0</v>
          </cell>
          <cell r="O1013">
            <v>0</v>
          </cell>
          <cell r="P1013">
            <v>0</v>
          </cell>
          <cell r="Q1013">
            <v>0</v>
          </cell>
          <cell r="R1013">
            <v>0</v>
          </cell>
          <cell r="S1013">
            <v>0</v>
          </cell>
          <cell r="T1013">
            <v>0</v>
          </cell>
        </row>
        <row r="1014">
          <cell r="L1014">
            <v>0</v>
          </cell>
          <cell r="M1014">
            <v>0</v>
          </cell>
          <cell r="N1014">
            <v>0</v>
          </cell>
          <cell r="O1014">
            <v>0</v>
          </cell>
          <cell r="P1014">
            <v>0</v>
          </cell>
          <cell r="Q1014">
            <v>0</v>
          </cell>
          <cell r="R1014">
            <v>0</v>
          </cell>
          <cell r="S1014">
            <v>0</v>
          </cell>
          <cell r="T1014">
            <v>0</v>
          </cell>
        </row>
        <row r="1015">
          <cell r="L1015">
            <v>0</v>
          </cell>
          <cell r="M1015">
            <v>0</v>
          </cell>
          <cell r="N1015">
            <v>0</v>
          </cell>
          <cell r="O1015">
            <v>0</v>
          </cell>
          <cell r="P1015">
            <v>0</v>
          </cell>
          <cell r="Q1015">
            <v>0</v>
          </cell>
          <cell r="R1015">
            <v>0</v>
          </cell>
          <cell r="S1015">
            <v>0</v>
          </cell>
          <cell r="T1015">
            <v>0</v>
          </cell>
        </row>
        <row r="1016">
          <cell r="L1016">
            <v>0</v>
          </cell>
          <cell r="M1016">
            <v>0</v>
          </cell>
          <cell r="N1016">
            <v>0</v>
          </cell>
          <cell r="O1016">
            <v>0</v>
          </cell>
          <cell r="P1016">
            <v>0</v>
          </cell>
          <cell r="Q1016">
            <v>0</v>
          </cell>
          <cell r="R1016">
            <v>0</v>
          </cell>
          <cell r="S1016">
            <v>0</v>
          </cell>
          <cell r="T1016">
            <v>0</v>
          </cell>
        </row>
        <row r="1017">
          <cell r="L1017">
            <v>0</v>
          </cell>
          <cell r="M1017">
            <v>0</v>
          </cell>
          <cell r="N1017">
            <v>0</v>
          </cell>
          <cell r="O1017">
            <v>0</v>
          </cell>
          <cell r="P1017">
            <v>0</v>
          </cell>
          <cell r="Q1017">
            <v>0</v>
          </cell>
          <cell r="R1017">
            <v>0</v>
          </cell>
          <cell r="S1017">
            <v>0</v>
          </cell>
          <cell r="T1017">
            <v>0</v>
          </cell>
        </row>
        <row r="1018">
          <cell r="L1018">
            <v>0</v>
          </cell>
          <cell r="M1018">
            <v>0</v>
          </cell>
          <cell r="N1018">
            <v>0</v>
          </cell>
          <cell r="O1018">
            <v>0</v>
          </cell>
          <cell r="P1018">
            <v>0</v>
          </cell>
          <cell r="Q1018">
            <v>0</v>
          </cell>
          <cell r="R1018">
            <v>0</v>
          </cell>
          <cell r="S1018">
            <v>0</v>
          </cell>
          <cell r="T1018">
            <v>0</v>
          </cell>
        </row>
        <row r="1019">
          <cell r="L1019">
            <v>0</v>
          </cell>
          <cell r="M1019">
            <v>0</v>
          </cell>
          <cell r="N1019">
            <v>0</v>
          </cell>
          <cell r="O1019">
            <v>0</v>
          </cell>
          <cell r="P1019">
            <v>0</v>
          </cell>
          <cell r="Q1019">
            <v>0</v>
          </cell>
          <cell r="R1019">
            <v>0</v>
          </cell>
          <cell r="S1019">
            <v>0</v>
          </cell>
          <cell r="T1019">
            <v>0</v>
          </cell>
        </row>
        <row r="1020">
          <cell r="L1020">
            <v>0</v>
          </cell>
          <cell r="M1020">
            <v>0</v>
          </cell>
          <cell r="N1020">
            <v>0</v>
          </cell>
          <cell r="O1020">
            <v>0</v>
          </cell>
          <cell r="P1020">
            <v>0</v>
          </cell>
          <cell r="Q1020">
            <v>0</v>
          </cell>
          <cell r="R1020">
            <v>0</v>
          </cell>
          <cell r="S1020">
            <v>0</v>
          </cell>
          <cell r="T1020">
            <v>0</v>
          </cell>
        </row>
        <row r="1021">
          <cell r="L1021">
            <v>0</v>
          </cell>
          <cell r="M1021">
            <v>0</v>
          </cell>
          <cell r="N1021">
            <v>0</v>
          </cell>
          <cell r="O1021">
            <v>0</v>
          </cell>
          <cell r="P1021">
            <v>0</v>
          </cell>
          <cell r="Q1021">
            <v>0</v>
          </cell>
          <cell r="R1021">
            <v>0</v>
          </cell>
          <cell r="S1021">
            <v>0</v>
          </cell>
          <cell r="T1021">
            <v>0</v>
          </cell>
        </row>
        <row r="1022">
          <cell r="L1022">
            <v>0</v>
          </cell>
          <cell r="M1022">
            <v>0</v>
          </cell>
          <cell r="N1022">
            <v>0</v>
          </cell>
          <cell r="O1022">
            <v>0</v>
          </cell>
          <cell r="P1022">
            <v>0</v>
          </cell>
          <cell r="Q1022">
            <v>0</v>
          </cell>
          <cell r="R1022">
            <v>0</v>
          </cell>
          <cell r="S1022">
            <v>0</v>
          </cell>
          <cell r="T1022">
            <v>0</v>
          </cell>
        </row>
        <row r="1023">
          <cell r="L1023">
            <v>0</v>
          </cell>
          <cell r="M1023">
            <v>0</v>
          </cell>
          <cell r="N1023">
            <v>0</v>
          </cell>
          <cell r="O1023">
            <v>0</v>
          </cell>
          <cell r="P1023">
            <v>0</v>
          </cell>
          <cell r="Q1023">
            <v>0</v>
          </cell>
          <cell r="R1023">
            <v>0</v>
          </cell>
          <cell r="S1023">
            <v>0</v>
          </cell>
          <cell r="T1023">
            <v>0</v>
          </cell>
        </row>
        <row r="1024">
          <cell r="L1024">
            <v>0</v>
          </cell>
          <cell r="M1024">
            <v>0</v>
          </cell>
          <cell r="N1024">
            <v>0</v>
          </cell>
          <cell r="O1024">
            <v>0</v>
          </cell>
          <cell r="P1024">
            <v>0</v>
          </cell>
          <cell r="Q1024">
            <v>0</v>
          </cell>
          <cell r="R1024">
            <v>0</v>
          </cell>
          <cell r="S1024">
            <v>0</v>
          </cell>
          <cell r="T1024">
            <v>0</v>
          </cell>
        </row>
        <row r="1025">
          <cell r="L1025">
            <v>0</v>
          </cell>
          <cell r="M1025">
            <v>0</v>
          </cell>
          <cell r="N1025">
            <v>0</v>
          </cell>
          <cell r="O1025">
            <v>0</v>
          </cell>
          <cell r="P1025">
            <v>0</v>
          </cell>
          <cell r="Q1025">
            <v>0</v>
          </cell>
          <cell r="R1025">
            <v>0</v>
          </cell>
          <cell r="S1025">
            <v>0</v>
          </cell>
          <cell r="T1025">
            <v>0</v>
          </cell>
        </row>
        <row r="1026">
          <cell r="L1026">
            <v>0</v>
          </cell>
          <cell r="M1026">
            <v>0</v>
          </cell>
          <cell r="N1026">
            <v>0</v>
          </cell>
          <cell r="O1026">
            <v>0</v>
          </cell>
          <cell r="P1026">
            <v>0</v>
          </cell>
          <cell r="Q1026">
            <v>0</v>
          </cell>
          <cell r="R1026">
            <v>0</v>
          </cell>
          <cell r="S1026">
            <v>0</v>
          </cell>
          <cell r="T1026">
            <v>0</v>
          </cell>
        </row>
        <row r="1027">
          <cell r="L1027">
            <v>0</v>
          </cell>
          <cell r="M1027">
            <v>0</v>
          </cell>
          <cell r="N1027">
            <v>0</v>
          </cell>
          <cell r="O1027">
            <v>0</v>
          </cell>
          <cell r="P1027">
            <v>0</v>
          </cell>
          <cell r="Q1027">
            <v>0</v>
          </cell>
          <cell r="R1027">
            <v>0</v>
          </cell>
          <cell r="S1027">
            <v>0</v>
          </cell>
          <cell r="T1027">
            <v>0</v>
          </cell>
        </row>
        <row r="1028">
          <cell r="L1028">
            <v>0</v>
          </cell>
          <cell r="M1028">
            <v>0</v>
          </cell>
          <cell r="N1028">
            <v>0</v>
          </cell>
          <cell r="O1028">
            <v>0</v>
          </cell>
          <cell r="P1028">
            <v>0</v>
          </cell>
          <cell r="Q1028">
            <v>0</v>
          </cell>
          <cell r="R1028">
            <v>0</v>
          </cell>
          <cell r="S1028">
            <v>0</v>
          </cell>
          <cell r="T1028">
            <v>0</v>
          </cell>
        </row>
        <row r="1029">
          <cell r="L1029">
            <v>0</v>
          </cell>
          <cell r="M1029">
            <v>0</v>
          </cell>
          <cell r="N1029">
            <v>0</v>
          </cell>
          <cell r="O1029">
            <v>0</v>
          </cell>
          <cell r="P1029">
            <v>0</v>
          </cell>
          <cell r="Q1029">
            <v>0</v>
          </cell>
          <cell r="R1029">
            <v>0</v>
          </cell>
          <cell r="S1029">
            <v>0</v>
          </cell>
          <cell r="T1029">
            <v>0</v>
          </cell>
        </row>
        <row r="1036">
          <cell r="L1036">
            <v>0</v>
          </cell>
          <cell r="M1036">
            <v>0</v>
          </cell>
          <cell r="N1036">
            <v>0</v>
          </cell>
          <cell r="O1036">
            <v>0</v>
          </cell>
          <cell r="P1036">
            <v>0</v>
          </cell>
          <cell r="Q1036">
            <v>0</v>
          </cell>
          <cell r="R1036">
            <v>0</v>
          </cell>
          <cell r="S1036">
            <v>0</v>
          </cell>
          <cell r="T1036">
            <v>0</v>
          </cell>
        </row>
        <row r="1037">
          <cell r="L1037">
            <v>0</v>
          </cell>
          <cell r="M1037">
            <v>0</v>
          </cell>
          <cell r="N1037">
            <v>0</v>
          </cell>
          <cell r="O1037">
            <v>0</v>
          </cell>
          <cell r="P1037">
            <v>0</v>
          </cell>
          <cell r="Q1037">
            <v>0</v>
          </cell>
          <cell r="R1037">
            <v>0</v>
          </cell>
          <cell r="S1037">
            <v>0</v>
          </cell>
          <cell r="T1037">
            <v>0</v>
          </cell>
        </row>
        <row r="1038">
          <cell r="L1038">
            <v>0</v>
          </cell>
          <cell r="M1038">
            <v>0</v>
          </cell>
          <cell r="N1038">
            <v>0</v>
          </cell>
          <cell r="O1038">
            <v>0</v>
          </cell>
          <cell r="P1038">
            <v>0</v>
          </cell>
          <cell r="Q1038">
            <v>0</v>
          </cell>
          <cell r="R1038">
            <v>0</v>
          </cell>
          <cell r="S1038">
            <v>0</v>
          </cell>
          <cell r="T1038">
            <v>0</v>
          </cell>
        </row>
        <row r="1039">
          <cell r="L1039">
            <v>0</v>
          </cell>
          <cell r="M1039">
            <v>0</v>
          </cell>
          <cell r="N1039">
            <v>0</v>
          </cell>
          <cell r="O1039">
            <v>0</v>
          </cell>
          <cell r="P1039">
            <v>0</v>
          </cell>
          <cell r="Q1039">
            <v>0</v>
          </cell>
          <cell r="R1039">
            <v>0</v>
          </cell>
          <cell r="S1039">
            <v>0</v>
          </cell>
          <cell r="T1039">
            <v>0</v>
          </cell>
        </row>
        <row r="1040">
          <cell r="L1040">
            <v>0</v>
          </cell>
          <cell r="M1040">
            <v>0</v>
          </cell>
          <cell r="N1040">
            <v>0</v>
          </cell>
          <cell r="O1040">
            <v>0</v>
          </cell>
          <cell r="P1040">
            <v>0</v>
          </cell>
          <cell r="Q1040">
            <v>0</v>
          </cell>
          <cell r="R1040">
            <v>0</v>
          </cell>
          <cell r="S1040">
            <v>0</v>
          </cell>
          <cell r="T1040">
            <v>0</v>
          </cell>
        </row>
        <row r="1041">
          <cell r="L1041">
            <v>0</v>
          </cell>
          <cell r="M1041">
            <v>0</v>
          </cell>
          <cell r="N1041">
            <v>0</v>
          </cell>
          <cell r="O1041">
            <v>0</v>
          </cell>
          <cell r="P1041">
            <v>0</v>
          </cell>
          <cell r="Q1041">
            <v>0</v>
          </cell>
          <cell r="R1041">
            <v>0</v>
          </cell>
          <cell r="S1041">
            <v>0</v>
          </cell>
          <cell r="T1041">
            <v>0</v>
          </cell>
        </row>
        <row r="1042">
          <cell r="L1042">
            <v>0</v>
          </cell>
          <cell r="M1042">
            <v>0</v>
          </cell>
          <cell r="N1042">
            <v>0</v>
          </cell>
          <cell r="O1042">
            <v>0</v>
          </cell>
          <cell r="P1042">
            <v>0</v>
          </cell>
          <cell r="Q1042">
            <v>0</v>
          </cell>
          <cell r="R1042">
            <v>0</v>
          </cell>
          <cell r="S1042">
            <v>0</v>
          </cell>
          <cell r="T1042">
            <v>0</v>
          </cell>
        </row>
        <row r="1043">
          <cell r="L1043">
            <v>0</v>
          </cell>
          <cell r="M1043">
            <v>0</v>
          </cell>
          <cell r="N1043">
            <v>0</v>
          </cell>
          <cell r="O1043">
            <v>0</v>
          </cell>
          <cell r="P1043">
            <v>0</v>
          </cell>
          <cell r="Q1043">
            <v>0</v>
          </cell>
          <cell r="R1043">
            <v>0</v>
          </cell>
          <cell r="S1043">
            <v>0</v>
          </cell>
          <cell r="T1043">
            <v>0</v>
          </cell>
        </row>
        <row r="1044">
          <cell r="L1044">
            <v>0</v>
          </cell>
          <cell r="M1044">
            <v>0</v>
          </cell>
          <cell r="N1044">
            <v>0</v>
          </cell>
          <cell r="O1044">
            <v>0</v>
          </cell>
          <cell r="P1044">
            <v>0</v>
          </cell>
          <cell r="Q1044">
            <v>0</v>
          </cell>
          <cell r="R1044">
            <v>0</v>
          </cell>
          <cell r="S1044">
            <v>0</v>
          </cell>
          <cell r="T1044">
            <v>0</v>
          </cell>
        </row>
        <row r="1045">
          <cell r="L1045">
            <v>0</v>
          </cell>
          <cell r="M1045">
            <v>0</v>
          </cell>
          <cell r="N1045">
            <v>0</v>
          </cell>
          <cell r="O1045">
            <v>0</v>
          </cell>
          <cell r="P1045">
            <v>0</v>
          </cell>
          <cell r="Q1045">
            <v>0</v>
          </cell>
          <cell r="R1045">
            <v>0</v>
          </cell>
          <cell r="S1045">
            <v>0</v>
          </cell>
          <cell r="T1045">
            <v>0</v>
          </cell>
        </row>
        <row r="1046">
          <cell r="L1046">
            <v>0</v>
          </cell>
          <cell r="M1046">
            <v>0</v>
          </cell>
          <cell r="N1046">
            <v>0</v>
          </cell>
          <cell r="O1046">
            <v>0</v>
          </cell>
          <cell r="P1046">
            <v>0</v>
          </cell>
          <cell r="Q1046">
            <v>0</v>
          </cell>
          <cell r="R1046">
            <v>0</v>
          </cell>
          <cell r="S1046">
            <v>0</v>
          </cell>
          <cell r="T1046">
            <v>0</v>
          </cell>
        </row>
        <row r="1047">
          <cell r="L1047">
            <v>0</v>
          </cell>
          <cell r="M1047">
            <v>0</v>
          </cell>
          <cell r="N1047">
            <v>0</v>
          </cell>
          <cell r="O1047">
            <v>0</v>
          </cell>
          <cell r="P1047">
            <v>0</v>
          </cell>
          <cell r="Q1047">
            <v>0</v>
          </cell>
          <cell r="R1047">
            <v>0</v>
          </cell>
          <cell r="S1047">
            <v>0</v>
          </cell>
          <cell r="T1047">
            <v>0</v>
          </cell>
        </row>
        <row r="1048">
          <cell r="L1048">
            <v>0</v>
          </cell>
          <cell r="M1048">
            <v>0</v>
          </cell>
          <cell r="N1048">
            <v>0</v>
          </cell>
          <cell r="O1048">
            <v>0</v>
          </cell>
          <cell r="P1048">
            <v>0</v>
          </cell>
          <cell r="Q1048">
            <v>0</v>
          </cell>
          <cell r="R1048">
            <v>0</v>
          </cell>
          <cell r="S1048">
            <v>0</v>
          </cell>
          <cell r="T1048">
            <v>0</v>
          </cell>
        </row>
        <row r="1049">
          <cell r="L1049">
            <v>0</v>
          </cell>
          <cell r="M1049">
            <v>0</v>
          </cell>
          <cell r="N1049">
            <v>0</v>
          </cell>
          <cell r="O1049">
            <v>0</v>
          </cell>
          <cell r="P1049">
            <v>0</v>
          </cell>
          <cell r="Q1049">
            <v>0</v>
          </cell>
          <cell r="R1049">
            <v>0</v>
          </cell>
          <cell r="S1049">
            <v>0</v>
          </cell>
          <cell r="T1049">
            <v>0</v>
          </cell>
        </row>
        <row r="1050">
          <cell r="L1050">
            <v>0</v>
          </cell>
          <cell r="M1050">
            <v>0</v>
          </cell>
          <cell r="N1050">
            <v>0</v>
          </cell>
          <cell r="O1050">
            <v>0</v>
          </cell>
          <cell r="P1050">
            <v>0</v>
          </cell>
          <cell r="Q1050">
            <v>0</v>
          </cell>
          <cell r="R1050">
            <v>0</v>
          </cell>
          <cell r="S1050">
            <v>0</v>
          </cell>
          <cell r="T1050">
            <v>0</v>
          </cell>
        </row>
        <row r="1051">
          <cell r="L1051">
            <v>0</v>
          </cell>
          <cell r="M1051">
            <v>0</v>
          </cell>
          <cell r="N1051">
            <v>0</v>
          </cell>
          <cell r="O1051">
            <v>0</v>
          </cell>
          <cell r="P1051">
            <v>0</v>
          </cell>
          <cell r="Q1051">
            <v>0</v>
          </cell>
          <cell r="R1051">
            <v>0</v>
          </cell>
          <cell r="S1051">
            <v>0</v>
          </cell>
          <cell r="T1051">
            <v>0</v>
          </cell>
        </row>
        <row r="1052">
          <cell r="L1052">
            <v>0</v>
          </cell>
          <cell r="M1052">
            <v>0</v>
          </cell>
          <cell r="N1052">
            <v>0</v>
          </cell>
          <cell r="O1052">
            <v>0</v>
          </cell>
          <cell r="P1052">
            <v>0</v>
          </cell>
          <cell r="Q1052">
            <v>0</v>
          </cell>
          <cell r="R1052">
            <v>0</v>
          </cell>
          <cell r="S1052">
            <v>0</v>
          </cell>
          <cell r="T1052">
            <v>0</v>
          </cell>
        </row>
        <row r="1053">
          <cell r="L1053">
            <v>0</v>
          </cell>
          <cell r="M1053">
            <v>0</v>
          </cell>
          <cell r="N1053">
            <v>0</v>
          </cell>
          <cell r="O1053">
            <v>0</v>
          </cell>
          <cell r="P1053">
            <v>0</v>
          </cell>
          <cell r="Q1053">
            <v>0</v>
          </cell>
          <cell r="R1053">
            <v>0</v>
          </cell>
          <cell r="S1053">
            <v>0</v>
          </cell>
          <cell r="T1053">
            <v>0</v>
          </cell>
        </row>
        <row r="1054">
          <cell r="L1054">
            <v>0</v>
          </cell>
          <cell r="M1054">
            <v>0</v>
          </cell>
          <cell r="N1054">
            <v>0</v>
          </cell>
          <cell r="O1054">
            <v>0</v>
          </cell>
          <cell r="P1054">
            <v>0</v>
          </cell>
          <cell r="Q1054">
            <v>0</v>
          </cell>
          <cell r="R1054">
            <v>0</v>
          </cell>
          <cell r="S1054">
            <v>0</v>
          </cell>
          <cell r="T1054">
            <v>0</v>
          </cell>
        </row>
        <row r="1055">
          <cell r="L1055">
            <v>0</v>
          </cell>
          <cell r="M1055">
            <v>0</v>
          </cell>
          <cell r="N1055">
            <v>0</v>
          </cell>
          <cell r="O1055">
            <v>0</v>
          </cell>
          <cell r="P1055">
            <v>0</v>
          </cell>
          <cell r="Q1055">
            <v>0</v>
          </cell>
          <cell r="R1055">
            <v>0</v>
          </cell>
          <cell r="S1055">
            <v>0</v>
          </cell>
          <cell r="T1055">
            <v>0</v>
          </cell>
        </row>
        <row r="1056">
          <cell r="L1056">
            <v>0</v>
          </cell>
          <cell r="M1056">
            <v>0</v>
          </cell>
          <cell r="N1056">
            <v>0</v>
          </cell>
          <cell r="O1056">
            <v>0</v>
          </cell>
          <cell r="P1056">
            <v>0</v>
          </cell>
          <cell r="Q1056">
            <v>0</v>
          </cell>
          <cell r="R1056">
            <v>0</v>
          </cell>
          <cell r="S1056">
            <v>0</v>
          </cell>
          <cell r="T1056">
            <v>0</v>
          </cell>
        </row>
        <row r="1057">
          <cell r="L1057">
            <v>0</v>
          </cell>
          <cell r="M1057">
            <v>0</v>
          </cell>
          <cell r="N1057">
            <v>0</v>
          </cell>
          <cell r="O1057">
            <v>0</v>
          </cell>
          <cell r="P1057">
            <v>0</v>
          </cell>
          <cell r="Q1057">
            <v>0</v>
          </cell>
          <cell r="R1057">
            <v>0</v>
          </cell>
          <cell r="S1057">
            <v>0</v>
          </cell>
          <cell r="T1057">
            <v>0</v>
          </cell>
        </row>
        <row r="1058">
          <cell r="L1058">
            <v>0</v>
          </cell>
          <cell r="M1058">
            <v>0</v>
          </cell>
          <cell r="N1058">
            <v>0</v>
          </cell>
          <cell r="O1058">
            <v>0</v>
          </cell>
          <cell r="P1058">
            <v>0</v>
          </cell>
          <cell r="Q1058">
            <v>0</v>
          </cell>
          <cell r="R1058">
            <v>0</v>
          </cell>
          <cell r="S1058">
            <v>0</v>
          </cell>
          <cell r="T1058">
            <v>0</v>
          </cell>
        </row>
        <row r="1059">
          <cell r="L1059">
            <v>0</v>
          </cell>
          <cell r="M1059">
            <v>0</v>
          </cell>
          <cell r="N1059">
            <v>0</v>
          </cell>
          <cell r="O1059">
            <v>0</v>
          </cell>
          <cell r="P1059">
            <v>0</v>
          </cell>
          <cell r="Q1059">
            <v>0</v>
          </cell>
          <cell r="R1059">
            <v>0</v>
          </cell>
          <cell r="S1059">
            <v>0</v>
          </cell>
          <cell r="T1059">
            <v>0</v>
          </cell>
        </row>
        <row r="1060">
          <cell r="L1060">
            <v>0</v>
          </cell>
          <cell r="M1060">
            <v>0</v>
          </cell>
          <cell r="N1060">
            <v>0</v>
          </cell>
          <cell r="O1060">
            <v>0</v>
          </cell>
          <cell r="P1060">
            <v>0</v>
          </cell>
          <cell r="Q1060">
            <v>0</v>
          </cell>
          <cell r="R1060">
            <v>0</v>
          </cell>
          <cell r="S1060">
            <v>0</v>
          </cell>
          <cell r="T1060">
            <v>0</v>
          </cell>
        </row>
        <row r="1061">
          <cell r="L1061">
            <v>0</v>
          </cell>
          <cell r="M1061">
            <v>0</v>
          </cell>
          <cell r="N1061">
            <v>0</v>
          </cell>
          <cell r="O1061">
            <v>0</v>
          </cell>
          <cell r="P1061">
            <v>0</v>
          </cell>
          <cell r="Q1061">
            <v>0</v>
          </cell>
          <cell r="R1061">
            <v>0</v>
          </cell>
          <cell r="S1061">
            <v>0</v>
          </cell>
          <cell r="T1061">
            <v>0</v>
          </cell>
        </row>
        <row r="1062">
          <cell r="L1062">
            <v>0</v>
          </cell>
          <cell r="M1062">
            <v>0</v>
          </cell>
          <cell r="N1062">
            <v>0</v>
          </cell>
          <cell r="O1062">
            <v>0</v>
          </cell>
          <cell r="P1062">
            <v>0</v>
          </cell>
          <cell r="Q1062">
            <v>0</v>
          </cell>
          <cell r="R1062">
            <v>0</v>
          </cell>
          <cell r="S1062">
            <v>0</v>
          </cell>
          <cell r="T1062">
            <v>0</v>
          </cell>
        </row>
        <row r="1063">
          <cell r="L1063">
            <v>0</v>
          </cell>
          <cell r="M1063">
            <v>0</v>
          </cell>
          <cell r="N1063">
            <v>0</v>
          </cell>
          <cell r="O1063">
            <v>0</v>
          </cell>
          <cell r="P1063">
            <v>0</v>
          </cell>
          <cell r="Q1063">
            <v>0</v>
          </cell>
          <cell r="R1063">
            <v>0</v>
          </cell>
          <cell r="S1063">
            <v>0</v>
          </cell>
          <cell r="T1063">
            <v>0</v>
          </cell>
        </row>
        <row r="1065">
          <cell r="L1065">
            <v>0</v>
          </cell>
          <cell r="M1065">
            <v>0</v>
          </cell>
          <cell r="N1065">
            <v>0</v>
          </cell>
          <cell r="O1065">
            <v>0</v>
          </cell>
          <cell r="P1065">
            <v>0</v>
          </cell>
          <cell r="Q1065">
            <v>0</v>
          </cell>
          <cell r="R1065">
            <v>0</v>
          </cell>
          <cell r="S1065">
            <v>0</v>
          </cell>
          <cell r="T1065">
            <v>0</v>
          </cell>
        </row>
        <row r="1066">
          <cell r="L1066">
            <v>0</v>
          </cell>
          <cell r="M1066">
            <v>0</v>
          </cell>
          <cell r="N1066">
            <v>0</v>
          </cell>
          <cell r="O1066">
            <v>0</v>
          </cell>
          <cell r="P1066">
            <v>0</v>
          </cell>
          <cell r="Q1066">
            <v>0</v>
          </cell>
          <cell r="R1066">
            <v>0</v>
          </cell>
          <cell r="S1066">
            <v>0</v>
          </cell>
          <cell r="T1066">
            <v>0</v>
          </cell>
        </row>
        <row r="1067">
          <cell r="L1067">
            <v>0</v>
          </cell>
          <cell r="M1067">
            <v>0</v>
          </cell>
          <cell r="N1067">
            <v>0</v>
          </cell>
          <cell r="O1067">
            <v>0</v>
          </cell>
          <cell r="P1067">
            <v>0</v>
          </cell>
          <cell r="Q1067">
            <v>0</v>
          </cell>
          <cell r="R1067">
            <v>0</v>
          </cell>
          <cell r="S1067">
            <v>0</v>
          </cell>
          <cell r="T1067">
            <v>0</v>
          </cell>
        </row>
        <row r="1068">
          <cell r="L1068">
            <v>0</v>
          </cell>
          <cell r="M1068">
            <v>0</v>
          </cell>
          <cell r="N1068">
            <v>0</v>
          </cell>
          <cell r="O1068">
            <v>0</v>
          </cell>
          <cell r="P1068">
            <v>0</v>
          </cell>
          <cell r="Q1068">
            <v>0</v>
          </cell>
          <cell r="R1068">
            <v>0</v>
          </cell>
          <cell r="S1068">
            <v>0</v>
          </cell>
          <cell r="T1068">
            <v>0</v>
          </cell>
        </row>
        <row r="1069">
          <cell r="L1069">
            <v>0</v>
          </cell>
          <cell r="M1069">
            <v>0</v>
          </cell>
          <cell r="N1069">
            <v>0</v>
          </cell>
          <cell r="O1069">
            <v>0</v>
          </cell>
          <cell r="P1069">
            <v>0</v>
          </cell>
          <cell r="Q1069">
            <v>0</v>
          </cell>
          <cell r="R1069">
            <v>0</v>
          </cell>
          <cell r="S1069">
            <v>0</v>
          </cell>
          <cell r="T1069">
            <v>0</v>
          </cell>
        </row>
        <row r="1070">
          <cell r="L1070">
            <v>0</v>
          </cell>
          <cell r="M1070">
            <v>0</v>
          </cell>
          <cell r="N1070">
            <v>0</v>
          </cell>
          <cell r="O1070">
            <v>0</v>
          </cell>
          <cell r="P1070">
            <v>0</v>
          </cell>
          <cell r="Q1070">
            <v>0</v>
          </cell>
          <cell r="R1070">
            <v>0</v>
          </cell>
          <cell r="S1070">
            <v>0</v>
          </cell>
          <cell r="T1070">
            <v>0</v>
          </cell>
        </row>
        <row r="1071">
          <cell r="L1071">
            <v>0</v>
          </cell>
          <cell r="M1071">
            <v>0</v>
          </cell>
          <cell r="N1071">
            <v>0</v>
          </cell>
          <cell r="O1071">
            <v>0</v>
          </cell>
          <cell r="P1071">
            <v>0</v>
          </cell>
          <cell r="Q1071">
            <v>0</v>
          </cell>
          <cell r="R1071">
            <v>0</v>
          </cell>
          <cell r="S1071">
            <v>0</v>
          </cell>
          <cell r="T1071">
            <v>0</v>
          </cell>
        </row>
        <row r="1072">
          <cell r="L1072">
            <v>0</v>
          </cell>
          <cell r="M1072">
            <v>0</v>
          </cell>
          <cell r="N1072">
            <v>0</v>
          </cell>
          <cell r="O1072">
            <v>0</v>
          </cell>
          <cell r="P1072">
            <v>0</v>
          </cell>
          <cell r="Q1072">
            <v>0</v>
          </cell>
          <cell r="R1072">
            <v>0</v>
          </cell>
          <cell r="S1072">
            <v>0</v>
          </cell>
          <cell r="T1072">
            <v>0</v>
          </cell>
        </row>
        <row r="1073">
          <cell r="L1073">
            <v>0</v>
          </cell>
          <cell r="M1073">
            <v>0</v>
          </cell>
          <cell r="N1073">
            <v>0</v>
          </cell>
          <cell r="O1073">
            <v>0</v>
          </cell>
          <cell r="P1073">
            <v>0</v>
          </cell>
          <cell r="Q1073">
            <v>0</v>
          </cell>
          <cell r="R1073">
            <v>0</v>
          </cell>
          <cell r="S1073">
            <v>0</v>
          </cell>
          <cell r="T1073">
            <v>0</v>
          </cell>
        </row>
        <row r="1074">
          <cell r="L1074">
            <v>0</v>
          </cell>
          <cell r="M1074">
            <v>0</v>
          </cell>
          <cell r="N1074">
            <v>0</v>
          </cell>
          <cell r="O1074">
            <v>0</v>
          </cell>
          <cell r="P1074">
            <v>0</v>
          </cell>
          <cell r="Q1074">
            <v>0</v>
          </cell>
          <cell r="R1074">
            <v>0</v>
          </cell>
          <cell r="S1074">
            <v>0</v>
          </cell>
          <cell r="T1074">
            <v>0</v>
          </cell>
        </row>
        <row r="1075">
          <cell r="L1075">
            <v>0</v>
          </cell>
          <cell r="M1075">
            <v>0</v>
          </cell>
          <cell r="N1075">
            <v>0</v>
          </cell>
          <cell r="O1075">
            <v>0</v>
          </cell>
          <cell r="P1075">
            <v>0</v>
          </cell>
          <cell r="Q1075">
            <v>0</v>
          </cell>
          <cell r="R1075">
            <v>0</v>
          </cell>
          <cell r="S1075">
            <v>0</v>
          </cell>
          <cell r="T1075">
            <v>0</v>
          </cell>
        </row>
        <row r="1076">
          <cell r="L1076">
            <v>0</v>
          </cell>
          <cell r="M1076">
            <v>0</v>
          </cell>
          <cell r="N1076">
            <v>0</v>
          </cell>
          <cell r="O1076">
            <v>0</v>
          </cell>
          <cell r="P1076">
            <v>0</v>
          </cell>
          <cell r="Q1076">
            <v>0</v>
          </cell>
          <cell r="R1076">
            <v>0</v>
          </cell>
          <cell r="S1076">
            <v>0</v>
          </cell>
          <cell r="T1076">
            <v>0</v>
          </cell>
        </row>
        <row r="1077">
          <cell r="L1077">
            <v>0</v>
          </cell>
          <cell r="M1077">
            <v>0</v>
          </cell>
          <cell r="N1077">
            <v>0</v>
          </cell>
          <cell r="O1077">
            <v>0</v>
          </cell>
          <cell r="P1077">
            <v>0</v>
          </cell>
          <cell r="Q1077">
            <v>0</v>
          </cell>
          <cell r="R1077">
            <v>0</v>
          </cell>
          <cell r="S1077">
            <v>0</v>
          </cell>
          <cell r="T1077">
            <v>0</v>
          </cell>
        </row>
        <row r="1078">
          <cell r="L1078">
            <v>0</v>
          </cell>
          <cell r="M1078">
            <v>0</v>
          </cell>
          <cell r="N1078">
            <v>0</v>
          </cell>
          <cell r="O1078">
            <v>0</v>
          </cell>
          <cell r="P1078">
            <v>0</v>
          </cell>
          <cell r="Q1078">
            <v>0</v>
          </cell>
          <cell r="R1078">
            <v>0</v>
          </cell>
          <cell r="S1078">
            <v>0</v>
          </cell>
          <cell r="T1078">
            <v>0</v>
          </cell>
        </row>
        <row r="1079">
          <cell r="L1079">
            <v>0</v>
          </cell>
          <cell r="M1079">
            <v>0</v>
          </cell>
          <cell r="N1079">
            <v>0</v>
          </cell>
          <cell r="O1079">
            <v>0</v>
          </cell>
          <cell r="P1079">
            <v>0</v>
          </cell>
          <cell r="Q1079">
            <v>0</v>
          </cell>
          <cell r="R1079">
            <v>0</v>
          </cell>
          <cell r="S1079">
            <v>0</v>
          </cell>
          <cell r="T1079">
            <v>0</v>
          </cell>
        </row>
        <row r="1080">
          <cell r="L1080">
            <v>0</v>
          </cell>
          <cell r="M1080">
            <v>0</v>
          </cell>
          <cell r="N1080">
            <v>0</v>
          </cell>
          <cell r="O1080">
            <v>0</v>
          </cell>
          <cell r="P1080">
            <v>0</v>
          </cell>
          <cell r="Q1080">
            <v>0</v>
          </cell>
          <cell r="R1080">
            <v>0</v>
          </cell>
          <cell r="S1080">
            <v>0</v>
          </cell>
          <cell r="T1080">
            <v>0</v>
          </cell>
        </row>
        <row r="1081">
          <cell r="L1081">
            <v>0</v>
          </cell>
          <cell r="M1081">
            <v>0</v>
          </cell>
          <cell r="N1081">
            <v>0</v>
          </cell>
          <cell r="O1081">
            <v>0</v>
          </cell>
          <cell r="P1081">
            <v>0</v>
          </cell>
          <cell r="Q1081">
            <v>0</v>
          </cell>
          <cell r="R1081">
            <v>0</v>
          </cell>
          <cell r="S1081">
            <v>0</v>
          </cell>
          <cell r="T1081">
            <v>0</v>
          </cell>
        </row>
        <row r="1082">
          <cell r="L1082">
            <v>0</v>
          </cell>
          <cell r="M1082">
            <v>0</v>
          </cell>
          <cell r="N1082">
            <v>0</v>
          </cell>
          <cell r="O1082">
            <v>0</v>
          </cell>
          <cell r="P1082">
            <v>0</v>
          </cell>
          <cell r="Q1082">
            <v>0</v>
          </cell>
          <cell r="R1082">
            <v>0</v>
          </cell>
          <cell r="S1082">
            <v>0</v>
          </cell>
          <cell r="T1082">
            <v>0</v>
          </cell>
        </row>
        <row r="1083">
          <cell r="L1083">
            <v>0</v>
          </cell>
          <cell r="M1083">
            <v>0</v>
          </cell>
          <cell r="N1083">
            <v>0</v>
          </cell>
          <cell r="O1083">
            <v>0</v>
          </cell>
          <cell r="P1083">
            <v>0</v>
          </cell>
          <cell r="Q1083">
            <v>0</v>
          </cell>
          <cell r="R1083">
            <v>0</v>
          </cell>
          <cell r="S1083">
            <v>0</v>
          </cell>
          <cell r="T1083">
            <v>0</v>
          </cell>
        </row>
        <row r="1086">
          <cell r="L1086">
            <v>0</v>
          </cell>
          <cell r="M1086">
            <v>0</v>
          </cell>
          <cell r="N1086">
            <v>0</v>
          </cell>
          <cell r="O1086">
            <v>0</v>
          </cell>
          <cell r="P1086">
            <v>0</v>
          </cell>
          <cell r="Q1086">
            <v>0</v>
          </cell>
          <cell r="R1086">
            <v>0</v>
          </cell>
          <cell r="S1086">
            <v>0</v>
          </cell>
          <cell r="T1086">
            <v>0</v>
          </cell>
        </row>
        <row r="1087">
          <cell r="L1087">
            <v>0</v>
          </cell>
          <cell r="M1087">
            <v>0</v>
          </cell>
          <cell r="N1087">
            <v>0</v>
          </cell>
          <cell r="O1087">
            <v>0</v>
          </cell>
          <cell r="P1087">
            <v>0</v>
          </cell>
          <cell r="Q1087">
            <v>0</v>
          </cell>
          <cell r="R1087">
            <v>0</v>
          </cell>
          <cell r="S1087">
            <v>0</v>
          </cell>
          <cell r="T1087">
            <v>0</v>
          </cell>
        </row>
        <row r="1089">
          <cell r="L1089">
            <v>0</v>
          </cell>
          <cell r="M1089">
            <v>0</v>
          </cell>
          <cell r="N1089">
            <v>0</v>
          </cell>
          <cell r="O1089">
            <v>0</v>
          </cell>
          <cell r="P1089">
            <v>0</v>
          </cell>
          <cell r="Q1089">
            <v>0</v>
          </cell>
          <cell r="R1089">
            <v>0</v>
          </cell>
          <cell r="S1089">
            <v>0</v>
          </cell>
          <cell r="T1089">
            <v>0</v>
          </cell>
        </row>
        <row r="1090">
          <cell r="L1090">
            <v>0</v>
          </cell>
          <cell r="M1090">
            <v>0</v>
          </cell>
          <cell r="N1090">
            <v>0</v>
          </cell>
          <cell r="O1090">
            <v>0</v>
          </cell>
          <cell r="P1090">
            <v>0</v>
          </cell>
          <cell r="Q1090">
            <v>0</v>
          </cell>
          <cell r="R1090">
            <v>0</v>
          </cell>
          <cell r="S1090">
            <v>0</v>
          </cell>
          <cell r="T1090">
            <v>0</v>
          </cell>
        </row>
        <row r="1091">
          <cell r="L1091">
            <v>0</v>
          </cell>
          <cell r="M1091">
            <v>0</v>
          </cell>
          <cell r="N1091">
            <v>0</v>
          </cell>
          <cell r="O1091">
            <v>0</v>
          </cell>
          <cell r="P1091">
            <v>0</v>
          </cell>
          <cell r="Q1091">
            <v>0</v>
          </cell>
          <cell r="R1091">
            <v>0</v>
          </cell>
          <cell r="S1091">
            <v>0</v>
          </cell>
          <cell r="T1091">
            <v>0</v>
          </cell>
        </row>
        <row r="1092">
          <cell r="L1092">
            <v>0</v>
          </cell>
          <cell r="M1092">
            <v>0</v>
          </cell>
          <cell r="N1092">
            <v>0</v>
          </cell>
          <cell r="O1092">
            <v>0</v>
          </cell>
          <cell r="P1092">
            <v>0</v>
          </cell>
          <cell r="Q1092">
            <v>0</v>
          </cell>
          <cell r="R1092">
            <v>0</v>
          </cell>
          <cell r="S1092">
            <v>0</v>
          </cell>
          <cell r="T1092">
            <v>0</v>
          </cell>
        </row>
        <row r="1093">
          <cell r="L1093">
            <v>0</v>
          </cell>
          <cell r="M1093">
            <v>0</v>
          </cell>
          <cell r="N1093">
            <v>0</v>
          </cell>
          <cell r="O1093">
            <v>0</v>
          </cell>
          <cell r="P1093">
            <v>0</v>
          </cell>
          <cell r="Q1093">
            <v>0</v>
          </cell>
          <cell r="R1093">
            <v>0</v>
          </cell>
          <cell r="S1093">
            <v>0</v>
          </cell>
          <cell r="T1093">
            <v>0</v>
          </cell>
        </row>
        <row r="1094">
          <cell r="L1094">
            <v>0</v>
          </cell>
          <cell r="M1094">
            <v>0</v>
          </cell>
          <cell r="N1094">
            <v>0</v>
          </cell>
          <cell r="O1094">
            <v>0</v>
          </cell>
          <cell r="P1094">
            <v>0</v>
          </cell>
          <cell r="Q1094">
            <v>0</v>
          </cell>
          <cell r="R1094">
            <v>0</v>
          </cell>
          <cell r="S1094">
            <v>0</v>
          </cell>
          <cell r="T1094">
            <v>0</v>
          </cell>
        </row>
        <row r="1095">
          <cell r="L1095">
            <v>0</v>
          </cell>
          <cell r="M1095">
            <v>0</v>
          </cell>
          <cell r="N1095">
            <v>0</v>
          </cell>
          <cell r="O1095">
            <v>0</v>
          </cell>
          <cell r="P1095">
            <v>0</v>
          </cell>
          <cell r="Q1095">
            <v>0</v>
          </cell>
          <cell r="R1095">
            <v>0</v>
          </cell>
          <cell r="S1095">
            <v>0</v>
          </cell>
          <cell r="T1095">
            <v>0</v>
          </cell>
        </row>
        <row r="1097">
          <cell r="L1097">
            <v>0</v>
          </cell>
          <cell r="M1097">
            <v>0</v>
          </cell>
          <cell r="N1097">
            <v>0</v>
          </cell>
          <cell r="O1097">
            <v>0</v>
          </cell>
          <cell r="P1097">
            <v>0</v>
          </cell>
          <cell r="Q1097">
            <v>0</v>
          </cell>
          <cell r="R1097">
            <v>0</v>
          </cell>
          <cell r="S1097">
            <v>0</v>
          </cell>
          <cell r="T1097">
            <v>0</v>
          </cell>
        </row>
        <row r="1098">
          <cell r="L1098">
            <v>0</v>
          </cell>
          <cell r="M1098">
            <v>0</v>
          </cell>
          <cell r="N1098">
            <v>0</v>
          </cell>
          <cell r="O1098">
            <v>0</v>
          </cell>
          <cell r="P1098">
            <v>0</v>
          </cell>
          <cell r="Q1098">
            <v>0</v>
          </cell>
          <cell r="R1098">
            <v>0</v>
          </cell>
          <cell r="S1098">
            <v>0</v>
          </cell>
          <cell r="T1098">
            <v>0</v>
          </cell>
        </row>
        <row r="1099">
          <cell r="L1099">
            <v>0</v>
          </cell>
          <cell r="M1099">
            <v>0</v>
          </cell>
          <cell r="N1099">
            <v>0</v>
          </cell>
          <cell r="O1099">
            <v>0</v>
          </cell>
          <cell r="P1099">
            <v>0</v>
          </cell>
          <cell r="Q1099">
            <v>0</v>
          </cell>
          <cell r="R1099">
            <v>0</v>
          </cell>
          <cell r="S1099">
            <v>0</v>
          </cell>
          <cell r="T1099">
            <v>0</v>
          </cell>
        </row>
        <row r="1100">
          <cell r="L1100">
            <v>0</v>
          </cell>
          <cell r="M1100">
            <v>0</v>
          </cell>
          <cell r="N1100">
            <v>0</v>
          </cell>
          <cell r="O1100">
            <v>0</v>
          </cell>
          <cell r="P1100">
            <v>0</v>
          </cell>
          <cell r="Q1100">
            <v>0</v>
          </cell>
          <cell r="R1100">
            <v>0</v>
          </cell>
          <cell r="S1100">
            <v>0</v>
          </cell>
          <cell r="T1100">
            <v>0</v>
          </cell>
        </row>
        <row r="1101">
          <cell r="L1101">
            <v>0</v>
          </cell>
          <cell r="M1101">
            <v>0</v>
          </cell>
          <cell r="N1101">
            <v>0</v>
          </cell>
          <cell r="O1101">
            <v>0</v>
          </cell>
          <cell r="P1101">
            <v>0</v>
          </cell>
          <cell r="Q1101">
            <v>0</v>
          </cell>
          <cell r="R1101">
            <v>0</v>
          </cell>
          <cell r="S1101">
            <v>0</v>
          </cell>
          <cell r="T1101">
            <v>0</v>
          </cell>
        </row>
        <row r="1102">
          <cell r="L1102">
            <v>0</v>
          </cell>
          <cell r="M1102">
            <v>0</v>
          </cell>
          <cell r="N1102">
            <v>0</v>
          </cell>
          <cell r="O1102">
            <v>0</v>
          </cell>
          <cell r="P1102">
            <v>0</v>
          </cell>
          <cell r="Q1102">
            <v>0</v>
          </cell>
          <cell r="R1102">
            <v>0</v>
          </cell>
          <cell r="S1102">
            <v>0</v>
          </cell>
          <cell r="T1102">
            <v>0</v>
          </cell>
        </row>
        <row r="1103">
          <cell r="L1103">
            <v>0</v>
          </cell>
          <cell r="M1103">
            <v>0</v>
          </cell>
          <cell r="N1103">
            <v>0</v>
          </cell>
          <cell r="O1103">
            <v>0</v>
          </cell>
          <cell r="P1103">
            <v>0</v>
          </cell>
          <cell r="Q1103">
            <v>0</v>
          </cell>
          <cell r="R1103">
            <v>0</v>
          </cell>
          <cell r="S1103">
            <v>0</v>
          </cell>
          <cell r="T1103">
            <v>0</v>
          </cell>
        </row>
        <row r="1104">
          <cell r="L1104">
            <v>0</v>
          </cell>
          <cell r="M1104">
            <v>0</v>
          </cell>
          <cell r="N1104">
            <v>0</v>
          </cell>
          <cell r="O1104">
            <v>0</v>
          </cell>
          <cell r="P1104">
            <v>0</v>
          </cell>
          <cell r="Q1104">
            <v>0</v>
          </cell>
          <cell r="R1104">
            <v>0</v>
          </cell>
          <cell r="S1104">
            <v>0</v>
          </cell>
          <cell r="T1104">
            <v>0</v>
          </cell>
        </row>
        <row r="1105">
          <cell r="L1105">
            <v>0</v>
          </cell>
          <cell r="M1105">
            <v>0</v>
          </cell>
          <cell r="N1105">
            <v>0</v>
          </cell>
          <cell r="O1105">
            <v>0</v>
          </cell>
          <cell r="P1105">
            <v>0</v>
          </cell>
          <cell r="Q1105">
            <v>0</v>
          </cell>
          <cell r="R1105">
            <v>0</v>
          </cell>
          <cell r="S1105">
            <v>0</v>
          </cell>
          <cell r="T1105">
            <v>0</v>
          </cell>
        </row>
        <row r="1106">
          <cell r="L1106">
            <v>0</v>
          </cell>
          <cell r="M1106">
            <v>0</v>
          </cell>
          <cell r="N1106">
            <v>0</v>
          </cell>
          <cell r="O1106">
            <v>0</v>
          </cell>
          <cell r="P1106">
            <v>0</v>
          </cell>
          <cell r="Q1106">
            <v>0</v>
          </cell>
          <cell r="R1106">
            <v>0</v>
          </cell>
          <cell r="S1106">
            <v>0</v>
          </cell>
          <cell r="T1106">
            <v>0</v>
          </cell>
        </row>
        <row r="1107">
          <cell r="L1107">
            <v>0</v>
          </cell>
          <cell r="M1107">
            <v>0</v>
          </cell>
          <cell r="N1107">
            <v>0</v>
          </cell>
          <cell r="O1107">
            <v>0</v>
          </cell>
          <cell r="P1107">
            <v>0</v>
          </cell>
          <cell r="Q1107">
            <v>0</v>
          </cell>
          <cell r="R1107">
            <v>0</v>
          </cell>
          <cell r="S1107">
            <v>0</v>
          </cell>
          <cell r="T1107">
            <v>0</v>
          </cell>
        </row>
        <row r="1108">
          <cell r="L1108">
            <v>0</v>
          </cell>
          <cell r="M1108">
            <v>0</v>
          </cell>
          <cell r="N1108">
            <v>0</v>
          </cell>
          <cell r="O1108">
            <v>0</v>
          </cell>
          <cell r="P1108">
            <v>0</v>
          </cell>
          <cell r="Q1108">
            <v>0</v>
          </cell>
          <cell r="R1108">
            <v>0</v>
          </cell>
          <cell r="S1108">
            <v>0</v>
          </cell>
          <cell r="T1108">
            <v>0</v>
          </cell>
        </row>
        <row r="1109">
          <cell r="L1109">
            <v>0</v>
          </cell>
          <cell r="M1109">
            <v>0</v>
          </cell>
          <cell r="N1109">
            <v>0</v>
          </cell>
          <cell r="O1109">
            <v>0</v>
          </cell>
          <cell r="P1109">
            <v>0</v>
          </cell>
          <cell r="Q1109">
            <v>0</v>
          </cell>
          <cell r="R1109">
            <v>0</v>
          </cell>
          <cell r="S1109">
            <v>0</v>
          </cell>
          <cell r="T1109">
            <v>0</v>
          </cell>
        </row>
        <row r="1110">
          <cell r="L1110">
            <v>0</v>
          </cell>
          <cell r="M1110">
            <v>0</v>
          </cell>
          <cell r="N1110">
            <v>0</v>
          </cell>
          <cell r="O1110">
            <v>0</v>
          </cell>
          <cell r="P1110">
            <v>0</v>
          </cell>
          <cell r="Q1110">
            <v>0</v>
          </cell>
          <cell r="R1110">
            <v>0</v>
          </cell>
          <cell r="S1110">
            <v>0</v>
          </cell>
          <cell r="T1110">
            <v>0</v>
          </cell>
        </row>
        <row r="1112">
          <cell r="L1112">
            <v>0</v>
          </cell>
          <cell r="M1112">
            <v>0</v>
          </cell>
          <cell r="N1112">
            <v>0</v>
          </cell>
          <cell r="O1112">
            <v>0</v>
          </cell>
          <cell r="P1112">
            <v>0</v>
          </cell>
          <cell r="Q1112">
            <v>0</v>
          </cell>
          <cell r="R1112">
            <v>0</v>
          </cell>
          <cell r="S1112">
            <v>0</v>
          </cell>
          <cell r="T1112">
            <v>0</v>
          </cell>
        </row>
        <row r="1113">
          <cell r="L1113">
            <v>0</v>
          </cell>
          <cell r="M1113">
            <v>0</v>
          </cell>
          <cell r="N1113">
            <v>0</v>
          </cell>
          <cell r="O1113">
            <v>0</v>
          </cell>
          <cell r="P1113">
            <v>0</v>
          </cell>
          <cell r="Q1113">
            <v>0</v>
          </cell>
          <cell r="R1113">
            <v>0</v>
          </cell>
          <cell r="S1113">
            <v>0</v>
          </cell>
          <cell r="T1113">
            <v>0</v>
          </cell>
        </row>
        <row r="1114">
          <cell r="L1114">
            <v>0</v>
          </cell>
          <cell r="M1114">
            <v>0</v>
          </cell>
          <cell r="N1114">
            <v>0</v>
          </cell>
          <cell r="O1114">
            <v>0</v>
          </cell>
          <cell r="P1114">
            <v>0</v>
          </cell>
          <cell r="Q1114">
            <v>0</v>
          </cell>
          <cell r="R1114">
            <v>0</v>
          </cell>
          <cell r="S1114">
            <v>0</v>
          </cell>
          <cell r="T1114">
            <v>0</v>
          </cell>
        </row>
        <row r="1115">
          <cell r="L1115">
            <v>0</v>
          </cell>
          <cell r="M1115">
            <v>0</v>
          </cell>
          <cell r="N1115">
            <v>0</v>
          </cell>
          <cell r="O1115">
            <v>0</v>
          </cell>
          <cell r="P1115">
            <v>0</v>
          </cell>
          <cell r="Q1115">
            <v>0</v>
          </cell>
          <cell r="R1115">
            <v>0</v>
          </cell>
          <cell r="S1115">
            <v>0</v>
          </cell>
          <cell r="T1115">
            <v>0</v>
          </cell>
        </row>
        <row r="1116">
          <cell r="L1116">
            <v>0</v>
          </cell>
          <cell r="M1116">
            <v>0</v>
          </cell>
          <cell r="N1116">
            <v>0</v>
          </cell>
          <cell r="O1116">
            <v>0</v>
          </cell>
          <cell r="P1116">
            <v>0</v>
          </cell>
          <cell r="Q1116">
            <v>0</v>
          </cell>
          <cell r="R1116">
            <v>0</v>
          </cell>
          <cell r="S1116">
            <v>0</v>
          </cell>
          <cell r="T1116">
            <v>0</v>
          </cell>
        </row>
        <row r="1117">
          <cell r="L1117">
            <v>0</v>
          </cell>
          <cell r="M1117">
            <v>0</v>
          </cell>
          <cell r="N1117">
            <v>0</v>
          </cell>
          <cell r="O1117">
            <v>0</v>
          </cell>
          <cell r="P1117">
            <v>0</v>
          </cell>
          <cell r="Q1117">
            <v>0</v>
          </cell>
          <cell r="R1117">
            <v>0</v>
          </cell>
          <cell r="S1117">
            <v>0</v>
          </cell>
          <cell r="T1117">
            <v>0</v>
          </cell>
        </row>
        <row r="1118">
          <cell r="L1118">
            <v>0</v>
          </cell>
          <cell r="M1118">
            <v>0</v>
          </cell>
          <cell r="N1118">
            <v>0</v>
          </cell>
          <cell r="O1118">
            <v>0</v>
          </cell>
          <cell r="P1118">
            <v>0</v>
          </cell>
          <cell r="Q1118">
            <v>0</v>
          </cell>
          <cell r="R1118">
            <v>0</v>
          </cell>
          <cell r="S1118">
            <v>0</v>
          </cell>
          <cell r="T1118">
            <v>0</v>
          </cell>
        </row>
        <row r="1119">
          <cell r="L1119">
            <v>0</v>
          </cell>
          <cell r="M1119">
            <v>0</v>
          </cell>
          <cell r="N1119">
            <v>0</v>
          </cell>
          <cell r="O1119">
            <v>0</v>
          </cell>
          <cell r="P1119">
            <v>0</v>
          </cell>
          <cell r="Q1119">
            <v>0</v>
          </cell>
          <cell r="R1119">
            <v>0</v>
          </cell>
          <cell r="S1119">
            <v>0</v>
          </cell>
          <cell r="T1119">
            <v>0</v>
          </cell>
        </row>
        <row r="1120">
          <cell r="L1120">
            <v>0</v>
          </cell>
          <cell r="M1120">
            <v>0</v>
          </cell>
          <cell r="N1120">
            <v>0</v>
          </cell>
          <cell r="O1120">
            <v>0</v>
          </cell>
          <cell r="P1120">
            <v>0</v>
          </cell>
          <cell r="Q1120">
            <v>0</v>
          </cell>
          <cell r="R1120">
            <v>0</v>
          </cell>
          <cell r="S1120">
            <v>0</v>
          </cell>
          <cell r="T1120">
            <v>0</v>
          </cell>
        </row>
        <row r="1121">
          <cell r="L1121">
            <v>0</v>
          </cell>
          <cell r="M1121">
            <v>0</v>
          </cell>
          <cell r="N1121">
            <v>0</v>
          </cell>
          <cell r="O1121">
            <v>0</v>
          </cell>
          <cell r="P1121">
            <v>0</v>
          </cell>
          <cell r="Q1121">
            <v>0</v>
          </cell>
          <cell r="R1121">
            <v>0</v>
          </cell>
          <cell r="S1121">
            <v>0</v>
          </cell>
          <cell r="T1121">
            <v>0</v>
          </cell>
        </row>
        <row r="1122">
          <cell r="L1122">
            <v>0</v>
          </cell>
          <cell r="M1122">
            <v>0</v>
          </cell>
          <cell r="N1122">
            <v>0</v>
          </cell>
          <cell r="O1122">
            <v>0</v>
          </cell>
          <cell r="P1122">
            <v>0</v>
          </cell>
          <cell r="Q1122">
            <v>0</v>
          </cell>
          <cell r="R1122">
            <v>0</v>
          </cell>
          <cell r="S1122">
            <v>0</v>
          </cell>
          <cell r="T1122">
            <v>0</v>
          </cell>
        </row>
        <row r="1123">
          <cell r="L1123">
            <v>0</v>
          </cell>
          <cell r="M1123">
            <v>0</v>
          </cell>
          <cell r="N1123">
            <v>0</v>
          </cell>
          <cell r="O1123">
            <v>0</v>
          </cell>
          <cell r="P1123">
            <v>0</v>
          </cell>
          <cell r="Q1123">
            <v>0</v>
          </cell>
          <cell r="R1123">
            <v>0</v>
          </cell>
          <cell r="S1123">
            <v>0</v>
          </cell>
          <cell r="T1123">
            <v>0</v>
          </cell>
        </row>
        <row r="1124">
          <cell r="L1124">
            <v>0</v>
          </cell>
          <cell r="M1124">
            <v>0</v>
          </cell>
          <cell r="N1124">
            <v>0</v>
          </cell>
          <cell r="O1124">
            <v>0</v>
          </cell>
          <cell r="P1124">
            <v>0</v>
          </cell>
          <cell r="Q1124">
            <v>0</v>
          </cell>
          <cell r="R1124">
            <v>0</v>
          </cell>
          <cell r="S1124">
            <v>0</v>
          </cell>
          <cell r="T1124">
            <v>0</v>
          </cell>
        </row>
        <row r="1125">
          <cell r="L1125">
            <v>0</v>
          </cell>
          <cell r="M1125">
            <v>0</v>
          </cell>
          <cell r="N1125">
            <v>0</v>
          </cell>
          <cell r="O1125">
            <v>0</v>
          </cell>
          <cell r="P1125">
            <v>0</v>
          </cell>
          <cell r="Q1125">
            <v>0</v>
          </cell>
          <cell r="R1125">
            <v>0</v>
          </cell>
          <cell r="S1125">
            <v>0</v>
          </cell>
          <cell r="T1125">
            <v>0</v>
          </cell>
        </row>
        <row r="1126">
          <cell r="L1126">
            <v>0</v>
          </cell>
          <cell r="M1126">
            <v>0</v>
          </cell>
          <cell r="N1126">
            <v>0</v>
          </cell>
          <cell r="O1126">
            <v>0</v>
          </cell>
          <cell r="P1126">
            <v>0</v>
          </cell>
          <cell r="Q1126">
            <v>0</v>
          </cell>
          <cell r="R1126">
            <v>0</v>
          </cell>
          <cell r="S1126">
            <v>0</v>
          </cell>
          <cell r="T1126">
            <v>0</v>
          </cell>
        </row>
        <row r="1129">
          <cell r="L1129">
            <v>0</v>
          </cell>
          <cell r="M1129">
            <v>0</v>
          </cell>
          <cell r="N1129">
            <v>0</v>
          </cell>
          <cell r="O1129">
            <v>0</v>
          </cell>
          <cell r="P1129">
            <v>0</v>
          </cell>
          <cell r="Q1129">
            <v>0</v>
          </cell>
          <cell r="R1129">
            <v>0</v>
          </cell>
          <cell r="S1129">
            <v>0</v>
          </cell>
          <cell r="T1129">
            <v>0</v>
          </cell>
        </row>
        <row r="1130">
          <cell r="L1130">
            <v>0</v>
          </cell>
          <cell r="M1130">
            <v>0</v>
          </cell>
          <cell r="N1130">
            <v>0</v>
          </cell>
          <cell r="O1130">
            <v>0</v>
          </cell>
          <cell r="P1130">
            <v>0</v>
          </cell>
          <cell r="Q1130">
            <v>0</v>
          </cell>
          <cell r="R1130">
            <v>0</v>
          </cell>
          <cell r="S1130">
            <v>0</v>
          </cell>
          <cell r="T1130">
            <v>0</v>
          </cell>
        </row>
        <row r="1132">
          <cell r="L1132">
            <v>0</v>
          </cell>
          <cell r="M1132">
            <v>0</v>
          </cell>
          <cell r="N1132">
            <v>0</v>
          </cell>
          <cell r="O1132">
            <v>0</v>
          </cell>
          <cell r="P1132">
            <v>0</v>
          </cell>
          <cell r="Q1132">
            <v>0</v>
          </cell>
          <cell r="R1132">
            <v>0</v>
          </cell>
          <cell r="S1132">
            <v>0</v>
          </cell>
          <cell r="T1132">
            <v>0</v>
          </cell>
        </row>
        <row r="1133">
          <cell r="L1133">
            <v>0</v>
          </cell>
          <cell r="M1133">
            <v>0</v>
          </cell>
          <cell r="N1133">
            <v>0</v>
          </cell>
          <cell r="O1133">
            <v>0</v>
          </cell>
          <cell r="P1133">
            <v>0</v>
          </cell>
          <cell r="Q1133">
            <v>0</v>
          </cell>
          <cell r="R1133">
            <v>0</v>
          </cell>
          <cell r="S1133">
            <v>0</v>
          </cell>
          <cell r="T1133">
            <v>0</v>
          </cell>
        </row>
        <row r="1134">
          <cell r="L1134">
            <v>0</v>
          </cell>
          <cell r="M1134">
            <v>0</v>
          </cell>
          <cell r="N1134">
            <v>0</v>
          </cell>
          <cell r="O1134">
            <v>0</v>
          </cell>
          <cell r="P1134">
            <v>0</v>
          </cell>
          <cell r="Q1134">
            <v>0</v>
          </cell>
          <cell r="R1134">
            <v>0</v>
          </cell>
          <cell r="S1134">
            <v>0</v>
          </cell>
          <cell r="T1134">
            <v>0</v>
          </cell>
        </row>
        <row r="1135">
          <cell r="L1135">
            <v>0</v>
          </cell>
          <cell r="M1135">
            <v>0</v>
          </cell>
          <cell r="N1135">
            <v>0</v>
          </cell>
          <cell r="O1135">
            <v>0</v>
          </cell>
          <cell r="P1135">
            <v>0</v>
          </cell>
          <cell r="Q1135">
            <v>0</v>
          </cell>
          <cell r="R1135">
            <v>0</v>
          </cell>
          <cell r="S1135">
            <v>0</v>
          </cell>
          <cell r="T1135">
            <v>0</v>
          </cell>
        </row>
        <row r="1136">
          <cell r="L1136">
            <v>0</v>
          </cell>
          <cell r="M1136">
            <v>0</v>
          </cell>
          <cell r="N1136">
            <v>0</v>
          </cell>
          <cell r="O1136">
            <v>0</v>
          </cell>
          <cell r="P1136">
            <v>0</v>
          </cell>
          <cell r="Q1136">
            <v>0</v>
          </cell>
          <cell r="R1136">
            <v>0</v>
          </cell>
          <cell r="S1136">
            <v>0</v>
          </cell>
          <cell r="T1136">
            <v>0</v>
          </cell>
        </row>
        <row r="1137">
          <cell r="L1137">
            <v>0</v>
          </cell>
          <cell r="M1137">
            <v>0</v>
          </cell>
          <cell r="N1137">
            <v>0</v>
          </cell>
          <cell r="O1137">
            <v>0</v>
          </cell>
          <cell r="P1137">
            <v>0</v>
          </cell>
          <cell r="Q1137">
            <v>0</v>
          </cell>
          <cell r="R1137">
            <v>0</v>
          </cell>
          <cell r="S1137">
            <v>0</v>
          </cell>
          <cell r="T1137">
            <v>0</v>
          </cell>
        </row>
        <row r="1138">
          <cell r="L1138">
            <v>0</v>
          </cell>
          <cell r="M1138">
            <v>0</v>
          </cell>
          <cell r="N1138">
            <v>0</v>
          </cell>
          <cell r="O1138">
            <v>0</v>
          </cell>
          <cell r="P1138">
            <v>0</v>
          </cell>
          <cell r="Q1138">
            <v>0</v>
          </cell>
          <cell r="R1138">
            <v>0</v>
          </cell>
          <cell r="S1138">
            <v>0</v>
          </cell>
          <cell r="T1138">
            <v>0</v>
          </cell>
        </row>
        <row r="1140">
          <cell r="L1140">
            <v>0</v>
          </cell>
          <cell r="M1140">
            <v>0</v>
          </cell>
          <cell r="N1140">
            <v>0</v>
          </cell>
          <cell r="O1140">
            <v>0</v>
          </cell>
          <cell r="P1140">
            <v>0</v>
          </cell>
          <cell r="Q1140">
            <v>0</v>
          </cell>
          <cell r="R1140">
            <v>0</v>
          </cell>
          <cell r="S1140">
            <v>0</v>
          </cell>
          <cell r="T1140">
            <v>0</v>
          </cell>
        </row>
        <row r="1141">
          <cell r="L1141">
            <v>0</v>
          </cell>
          <cell r="M1141">
            <v>0</v>
          </cell>
          <cell r="N1141">
            <v>0</v>
          </cell>
          <cell r="O1141">
            <v>0</v>
          </cell>
          <cell r="P1141">
            <v>0</v>
          </cell>
          <cell r="Q1141">
            <v>0</v>
          </cell>
          <cell r="R1141">
            <v>0</v>
          </cell>
          <cell r="S1141">
            <v>0</v>
          </cell>
          <cell r="T1141">
            <v>0</v>
          </cell>
        </row>
        <row r="1142">
          <cell r="L1142">
            <v>0</v>
          </cell>
          <cell r="M1142">
            <v>0</v>
          </cell>
          <cell r="N1142">
            <v>0</v>
          </cell>
          <cell r="O1142">
            <v>0</v>
          </cell>
          <cell r="P1142">
            <v>0</v>
          </cell>
          <cell r="Q1142">
            <v>0</v>
          </cell>
          <cell r="R1142">
            <v>0</v>
          </cell>
          <cell r="S1142">
            <v>0</v>
          </cell>
          <cell r="T1142">
            <v>0</v>
          </cell>
        </row>
        <row r="1143">
          <cell r="L1143">
            <v>0</v>
          </cell>
          <cell r="M1143">
            <v>0</v>
          </cell>
          <cell r="N1143">
            <v>0</v>
          </cell>
          <cell r="O1143">
            <v>0</v>
          </cell>
          <cell r="P1143">
            <v>0</v>
          </cell>
          <cell r="Q1143">
            <v>0</v>
          </cell>
          <cell r="R1143">
            <v>0</v>
          </cell>
          <cell r="S1143">
            <v>0</v>
          </cell>
          <cell r="T1143">
            <v>0</v>
          </cell>
        </row>
        <row r="1144">
          <cell r="L1144">
            <v>0</v>
          </cell>
          <cell r="M1144">
            <v>0</v>
          </cell>
          <cell r="N1144">
            <v>0</v>
          </cell>
          <cell r="O1144">
            <v>0</v>
          </cell>
          <cell r="P1144">
            <v>0</v>
          </cell>
          <cell r="Q1144">
            <v>0</v>
          </cell>
          <cell r="R1144">
            <v>0</v>
          </cell>
          <cell r="S1144">
            <v>0</v>
          </cell>
          <cell r="T1144">
            <v>0</v>
          </cell>
        </row>
        <row r="1145">
          <cell r="L1145">
            <v>0</v>
          </cell>
          <cell r="M1145">
            <v>0</v>
          </cell>
          <cell r="N1145">
            <v>0</v>
          </cell>
          <cell r="O1145">
            <v>0</v>
          </cell>
          <cell r="P1145">
            <v>0</v>
          </cell>
          <cell r="Q1145">
            <v>0</v>
          </cell>
          <cell r="R1145">
            <v>0</v>
          </cell>
          <cell r="S1145">
            <v>0</v>
          </cell>
          <cell r="T1145">
            <v>0</v>
          </cell>
        </row>
        <row r="1146">
          <cell r="L1146">
            <v>0</v>
          </cell>
          <cell r="M1146">
            <v>0</v>
          </cell>
          <cell r="N1146">
            <v>0</v>
          </cell>
          <cell r="O1146">
            <v>0</v>
          </cell>
          <cell r="P1146">
            <v>0</v>
          </cell>
          <cell r="Q1146">
            <v>0</v>
          </cell>
          <cell r="R1146">
            <v>0</v>
          </cell>
          <cell r="S1146">
            <v>0</v>
          </cell>
          <cell r="T1146">
            <v>0</v>
          </cell>
        </row>
        <row r="1148">
          <cell r="L1148">
            <v>0</v>
          </cell>
          <cell r="M1148">
            <v>0</v>
          </cell>
          <cell r="N1148">
            <v>0</v>
          </cell>
          <cell r="O1148">
            <v>0</v>
          </cell>
          <cell r="P1148">
            <v>0</v>
          </cell>
          <cell r="Q1148">
            <v>0</v>
          </cell>
          <cell r="R1148">
            <v>0</v>
          </cell>
          <cell r="S1148">
            <v>0</v>
          </cell>
          <cell r="T1148">
            <v>0</v>
          </cell>
        </row>
        <row r="1149">
          <cell r="L1149">
            <v>0</v>
          </cell>
          <cell r="M1149">
            <v>0</v>
          </cell>
          <cell r="N1149">
            <v>0</v>
          </cell>
          <cell r="O1149">
            <v>0</v>
          </cell>
          <cell r="P1149">
            <v>0</v>
          </cell>
          <cell r="Q1149">
            <v>0</v>
          </cell>
          <cell r="R1149">
            <v>0</v>
          </cell>
          <cell r="S1149">
            <v>0</v>
          </cell>
          <cell r="T1149">
            <v>0</v>
          </cell>
        </row>
        <row r="1150">
          <cell r="L1150">
            <v>0</v>
          </cell>
          <cell r="M1150">
            <v>0</v>
          </cell>
          <cell r="N1150">
            <v>0</v>
          </cell>
          <cell r="O1150">
            <v>0</v>
          </cell>
          <cell r="P1150">
            <v>0</v>
          </cell>
          <cell r="Q1150">
            <v>0</v>
          </cell>
          <cell r="R1150">
            <v>0</v>
          </cell>
          <cell r="S1150">
            <v>0</v>
          </cell>
          <cell r="T1150">
            <v>0</v>
          </cell>
        </row>
        <row r="1151">
          <cell r="L1151">
            <v>0</v>
          </cell>
          <cell r="M1151">
            <v>0</v>
          </cell>
          <cell r="N1151">
            <v>0</v>
          </cell>
          <cell r="O1151">
            <v>0</v>
          </cell>
          <cell r="P1151">
            <v>0</v>
          </cell>
          <cell r="Q1151">
            <v>0</v>
          </cell>
          <cell r="R1151">
            <v>0</v>
          </cell>
          <cell r="S1151">
            <v>0</v>
          </cell>
          <cell r="T1151">
            <v>0</v>
          </cell>
        </row>
        <row r="1152">
          <cell r="L1152">
            <v>0</v>
          </cell>
          <cell r="M1152">
            <v>0</v>
          </cell>
          <cell r="N1152">
            <v>0</v>
          </cell>
          <cell r="O1152">
            <v>0</v>
          </cell>
          <cell r="P1152">
            <v>0</v>
          </cell>
          <cell r="Q1152">
            <v>0</v>
          </cell>
          <cell r="R1152">
            <v>0</v>
          </cell>
          <cell r="S1152">
            <v>0</v>
          </cell>
          <cell r="T1152">
            <v>0</v>
          </cell>
        </row>
        <row r="1153">
          <cell r="L1153">
            <v>0</v>
          </cell>
          <cell r="M1153">
            <v>0</v>
          </cell>
          <cell r="N1153">
            <v>0</v>
          </cell>
          <cell r="O1153">
            <v>0</v>
          </cell>
          <cell r="P1153">
            <v>0</v>
          </cell>
          <cell r="Q1153">
            <v>0</v>
          </cell>
          <cell r="R1153">
            <v>0</v>
          </cell>
          <cell r="S1153">
            <v>0</v>
          </cell>
          <cell r="T1153">
            <v>0</v>
          </cell>
        </row>
        <row r="1154">
          <cell r="L1154">
            <v>0</v>
          </cell>
          <cell r="M1154">
            <v>0</v>
          </cell>
          <cell r="N1154">
            <v>0</v>
          </cell>
          <cell r="O1154">
            <v>0</v>
          </cell>
          <cell r="P1154">
            <v>0</v>
          </cell>
          <cell r="Q1154">
            <v>0</v>
          </cell>
          <cell r="R1154">
            <v>0</v>
          </cell>
          <cell r="S1154">
            <v>0</v>
          </cell>
          <cell r="T1154">
            <v>0</v>
          </cell>
        </row>
        <row r="1156">
          <cell r="L1156">
            <v>0</v>
          </cell>
          <cell r="M1156">
            <v>0</v>
          </cell>
          <cell r="N1156">
            <v>0</v>
          </cell>
          <cell r="O1156">
            <v>0</v>
          </cell>
          <cell r="P1156">
            <v>0</v>
          </cell>
          <cell r="Q1156">
            <v>0</v>
          </cell>
          <cell r="R1156">
            <v>0</v>
          </cell>
          <cell r="S1156">
            <v>0</v>
          </cell>
          <cell r="T1156">
            <v>0</v>
          </cell>
        </row>
        <row r="1157">
          <cell r="L1157">
            <v>0</v>
          </cell>
          <cell r="M1157">
            <v>0</v>
          </cell>
          <cell r="N1157">
            <v>0</v>
          </cell>
          <cell r="O1157">
            <v>0</v>
          </cell>
          <cell r="P1157">
            <v>0</v>
          </cell>
          <cell r="Q1157">
            <v>0</v>
          </cell>
          <cell r="R1157">
            <v>0</v>
          </cell>
          <cell r="S1157">
            <v>0</v>
          </cell>
          <cell r="T1157">
            <v>0</v>
          </cell>
        </row>
        <row r="1158">
          <cell r="L1158">
            <v>0</v>
          </cell>
          <cell r="M1158">
            <v>0</v>
          </cell>
          <cell r="N1158">
            <v>0</v>
          </cell>
          <cell r="O1158">
            <v>0</v>
          </cell>
          <cell r="P1158">
            <v>0</v>
          </cell>
          <cell r="Q1158">
            <v>0</v>
          </cell>
          <cell r="R1158">
            <v>0</v>
          </cell>
          <cell r="S1158">
            <v>0</v>
          </cell>
          <cell r="T1158">
            <v>0</v>
          </cell>
        </row>
        <row r="1159">
          <cell r="L1159">
            <v>0</v>
          </cell>
          <cell r="M1159">
            <v>0</v>
          </cell>
          <cell r="N1159">
            <v>0</v>
          </cell>
          <cell r="O1159">
            <v>0</v>
          </cell>
          <cell r="P1159">
            <v>0</v>
          </cell>
          <cell r="Q1159">
            <v>0</v>
          </cell>
          <cell r="R1159">
            <v>0</v>
          </cell>
          <cell r="S1159">
            <v>0</v>
          </cell>
          <cell r="T1159">
            <v>0</v>
          </cell>
        </row>
        <row r="1160">
          <cell r="L1160">
            <v>0</v>
          </cell>
          <cell r="M1160">
            <v>0</v>
          </cell>
          <cell r="N1160">
            <v>0</v>
          </cell>
          <cell r="O1160">
            <v>0</v>
          </cell>
          <cell r="P1160">
            <v>0</v>
          </cell>
          <cell r="Q1160">
            <v>0</v>
          </cell>
          <cell r="R1160">
            <v>0</v>
          </cell>
          <cell r="S1160">
            <v>0</v>
          </cell>
          <cell r="T1160">
            <v>0</v>
          </cell>
        </row>
        <row r="1161">
          <cell r="L1161">
            <v>0</v>
          </cell>
          <cell r="M1161">
            <v>0</v>
          </cell>
          <cell r="N1161">
            <v>0</v>
          </cell>
          <cell r="O1161">
            <v>0</v>
          </cell>
          <cell r="P1161">
            <v>0</v>
          </cell>
          <cell r="Q1161">
            <v>0</v>
          </cell>
          <cell r="R1161">
            <v>0</v>
          </cell>
          <cell r="S1161">
            <v>0</v>
          </cell>
          <cell r="T1161">
            <v>0</v>
          </cell>
        </row>
        <row r="1162">
          <cell r="L1162">
            <v>0</v>
          </cell>
          <cell r="M1162">
            <v>0</v>
          </cell>
          <cell r="N1162">
            <v>0</v>
          </cell>
          <cell r="O1162">
            <v>0</v>
          </cell>
          <cell r="P1162">
            <v>0</v>
          </cell>
          <cell r="Q1162">
            <v>0</v>
          </cell>
          <cell r="R1162">
            <v>0</v>
          </cell>
          <cell r="S1162">
            <v>0</v>
          </cell>
          <cell r="T1162">
            <v>0</v>
          </cell>
        </row>
        <row r="1164">
          <cell r="L1164">
            <v>0</v>
          </cell>
          <cell r="M1164">
            <v>0</v>
          </cell>
          <cell r="N1164">
            <v>0</v>
          </cell>
          <cell r="O1164">
            <v>0</v>
          </cell>
          <cell r="P1164">
            <v>0</v>
          </cell>
          <cell r="Q1164">
            <v>0</v>
          </cell>
          <cell r="R1164">
            <v>0</v>
          </cell>
          <cell r="S1164">
            <v>0</v>
          </cell>
          <cell r="T1164">
            <v>0</v>
          </cell>
        </row>
        <row r="1165">
          <cell r="L1165">
            <v>0</v>
          </cell>
          <cell r="M1165">
            <v>0</v>
          </cell>
          <cell r="N1165">
            <v>0</v>
          </cell>
          <cell r="O1165">
            <v>0</v>
          </cell>
          <cell r="P1165">
            <v>0</v>
          </cell>
          <cell r="Q1165">
            <v>0</v>
          </cell>
          <cell r="R1165">
            <v>0</v>
          </cell>
          <cell r="S1165">
            <v>0</v>
          </cell>
          <cell r="T1165">
            <v>0</v>
          </cell>
        </row>
        <row r="1166">
          <cell r="L1166">
            <v>0</v>
          </cell>
          <cell r="M1166">
            <v>0</v>
          </cell>
          <cell r="N1166">
            <v>0</v>
          </cell>
          <cell r="O1166">
            <v>0</v>
          </cell>
          <cell r="P1166">
            <v>0</v>
          </cell>
          <cell r="Q1166">
            <v>0</v>
          </cell>
          <cell r="R1166">
            <v>0</v>
          </cell>
          <cell r="S1166">
            <v>0</v>
          </cell>
          <cell r="T1166">
            <v>0</v>
          </cell>
        </row>
        <row r="1167">
          <cell r="L1167">
            <v>0</v>
          </cell>
          <cell r="M1167">
            <v>0</v>
          </cell>
          <cell r="N1167">
            <v>0</v>
          </cell>
          <cell r="O1167">
            <v>0</v>
          </cell>
          <cell r="P1167">
            <v>0</v>
          </cell>
          <cell r="Q1167">
            <v>0</v>
          </cell>
          <cell r="R1167">
            <v>0</v>
          </cell>
          <cell r="S1167">
            <v>0</v>
          </cell>
          <cell r="T1167">
            <v>0</v>
          </cell>
        </row>
        <row r="1168">
          <cell r="L1168">
            <v>0</v>
          </cell>
          <cell r="M1168">
            <v>0</v>
          </cell>
          <cell r="N1168">
            <v>0</v>
          </cell>
          <cell r="O1168">
            <v>0</v>
          </cell>
          <cell r="P1168">
            <v>0</v>
          </cell>
          <cell r="Q1168">
            <v>0</v>
          </cell>
          <cell r="R1168">
            <v>0</v>
          </cell>
          <cell r="S1168">
            <v>0</v>
          </cell>
          <cell r="T1168">
            <v>0</v>
          </cell>
        </row>
        <row r="1169">
          <cell r="L1169">
            <v>0</v>
          </cell>
          <cell r="M1169">
            <v>0</v>
          </cell>
          <cell r="N1169">
            <v>0</v>
          </cell>
          <cell r="O1169">
            <v>0</v>
          </cell>
          <cell r="P1169">
            <v>0</v>
          </cell>
          <cell r="Q1169">
            <v>0</v>
          </cell>
          <cell r="R1169">
            <v>0</v>
          </cell>
          <cell r="S1169">
            <v>0</v>
          </cell>
          <cell r="T1169">
            <v>0</v>
          </cell>
        </row>
        <row r="1170">
          <cell r="L1170">
            <v>0</v>
          </cell>
          <cell r="M1170">
            <v>0</v>
          </cell>
          <cell r="N1170">
            <v>0</v>
          </cell>
          <cell r="O1170">
            <v>0</v>
          </cell>
          <cell r="P1170">
            <v>0</v>
          </cell>
          <cell r="Q1170">
            <v>0</v>
          </cell>
          <cell r="R1170">
            <v>0</v>
          </cell>
          <cell r="S1170">
            <v>0</v>
          </cell>
          <cell r="T1170">
            <v>0</v>
          </cell>
        </row>
        <row r="1171">
          <cell r="L1171">
            <v>0</v>
          </cell>
          <cell r="M1171">
            <v>0</v>
          </cell>
          <cell r="N1171">
            <v>0</v>
          </cell>
          <cell r="O1171">
            <v>0</v>
          </cell>
          <cell r="P1171">
            <v>0</v>
          </cell>
          <cell r="Q1171">
            <v>0</v>
          </cell>
          <cell r="R1171">
            <v>0</v>
          </cell>
          <cell r="S1171">
            <v>0</v>
          </cell>
          <cell r="T1171">
            <v>0</v>
          </cell>
        </row>
        <row r="1172">
          <cell r="L1172">
            <v>0</v>
          </cell>
          <cell r="M1172">
            <v>0</v>
          </cell>
          <cell r="N1172">
            <v>0</v>
          </cell>
          <cell r="O1172">
            <v>0</v>
          </cell>
          <cell r="P1172">
            <v>0</v>
          </cell>
          <cell r="Q1172">
            <v>0</v>
          </cell>
          <cell r="R1172">
            <v>0</v>
          </cell>
          <cell r="S1172">
            <v>0</v>
          </cell>
          <cell r="T1172">
            <v>0</v>
          </cell>
        </row>
        <row r="1173">
          <cell r="L1173">
            <v>0</v>
          </cell>
          <cell r="M1173">
            <v>0</v>
          </cell>
          <cell r="N1173">
            <v>0</v>
          </cell>
          <cell r="O1173">
            <v>0</v>
          </cell>
          <cell r="P1173">
            <v>0</v>
          </cell>
          <cell r="Q1173">
            <v>0</v>
          </cell>
          <cell r="R1173">
            <v>0</v>
          </cell>
          <cell r="S1173">
            <v>0</v>
          </cell>
          <cell r="T1173">
            <v>0</v>
          </cell>
        </row>
        <row r="1174">
          <cell r="L1174">
            <v>0</v>
          </cell>
          <cell r="M1174">
            <v>0</v>
          </cell>
          <cell r="N1174">
            <v>0</v>
          </cell>
          <cell r="O1174">
            <v>0</v>
          </cell>
          <cell r="P1174">
            <v>0</v>
          </cell>
          <cell r="Q1174">
            <v>0</v>
          </cell>
          <cell r="R1174">
            <v>0</v>
          </cell>
          <cell r="S1174">
            <v>0</v>
          </cell>
          <cell r="T1174">
            <v>0</v>
          </cell>
        </row>
        <row r="1177">
          <cell r="L1177">
            <v>0</v>
          </cell>
          <cell r="M1177">
            <v>0</v>
          </cell>
          <cell r="N1177">
            <v>0</v>
          </cell>
          <cell r="O1177">
            <v>0</v>
          </cell>
          <cell r="P1177">
            <v>0</v>
          </cell>
          <cell r="Q1177">
            <v>0</v>
          </cell>
          <cell r="R1177">
            <v>0</v>
          </cell>
          <cell r="S1177">
            <v>0</v>
          </cell>
          <cell r="T1177">
            <v>0</v>
          </cell>
        </row>
        <row r="1179">
          <cell r="L1179">
            <v>0</v>
          </cell>
          <cell r="M1179">
            <v>0</v>
          </cell>
          <cell r="N1179">
            <v>0</v>
          </cell>
          <cell r="O1179">
            <v>0</v>
          </cell>
          <cell r="P1179">
            <v>0</v>
          </cell>
          <cell r="Q1179">
            <v>0</v>
          </cell>
          <cell r="R1179">
            <v>0</v>
          </cell>
          <cell r="S1179">
            <v>0</v>
          </cell>
          <cell r="T1179">
            <v>0</v>
          </cell>
        </row>
        <row r="1181">
          <cell r="L1181">
            <v>0</v>
          </cell>
          <cell r="M1181">
            <v>0</v>
          </cell>
          <cell r="N1181">
            <v>0</v>
          </cell>
          <cell r="O1181">
            <v>0</v>
          </cell>
          <cell r="P1181">
            <v>0</v>
          </cell>
          <cell r="Q1181">
            <v>0</v>
          </cell>
          <cell r="R1181">
            <v>0</v>
          </cell>
          <cell r="S1181">
            <v>0</v>
          </cell>
          <cell r="T1181">
            <v>0</v>
          </cell>
        </row>
        <row r="1182">
          <cell r="L1182">
            <v>0</v>
          </cell>
          <cell r="M1182">
            <v>0</v>
          </cell>
          <cell r="N1182">
            <v>0</v>
          </cell>
          <cell r="O1182">
            <v>0</v>
          </cell>
          <cell r="P1182">
            <v>0</v>
          </cell>
          <cell r="Q1182">
            <v>0</v>
          </cell>
          <cell r="R1182">
            <v>0</v>
          </cell>
          <cell r="S1182">
            <v>0</v>
          </cell>
          <cell r="T1182">
            <v>0</v>
          </cell>
        </row>
        <row r="1183">
          <cell r="L1183">
            <v>0</v>
          </cell>
          <cell r="M1183">
            <v>0</v>
          </cell>
          <cell r="N1183">
            <v>0</v>
          </cell>
          <cell r="O1183">
            <v>0</v>
          </cell>
          <cell r="P1183">
            <v>0</v>
          </cell>
          <cell r="Q1183">
            <v>0</v>
          </cell>
          <cell r="R1183">
            <v>0</v>
          </cell>
          <cell r="S1183">
            <v>0</v>
          </cell>
          <cell r="T1183">
            <v>0</v>
          </cell>
        </row>
        <row r="1184">
          <cell r="L1184">
            <v>0</v>
          </cell>
          <cell r="M1184">
            <v>0</v>
          </cell>
          <cell r="N1184">
            <v>0</v>
          </cell>
          <cell r="O1184">
            <v>0</v>
          </cell>
          <cell r="P1184">
            <v>0</v>
          </cell>
          <cell r="Q1184">
            <v>0</v>
          </cell>
          <cell r="R1184">
            <v>0</v>
          </cell>
          <cell r="S1184">
            <v>0</v>
          </cell>
          <cell r="T1184">
            <v>0</v>
          </cell>
        </row>
        <row r="1185">
          <cell r="L1185">
            <v>0</v>
          </cell>
          <cell r="M1185">
            <v>0</v>
          </cell>
          <cell r="N1185">
            <v>0</v>
          </cell>
          <cell r="O1185">
            <v>0</v>
          </cell>
          <cell r="P1185">
            <v>0</v>
          </cell>
          <cell r="Q1185">
            <v>0</v>
          </cell>
          <cell r="R1185">
            <v>0</v>
          </cell>
          <cell r="S1185">
            <v>0</v>
          </cell>
          <cell r="T1185">
            <v>0</v>
          </cell>
        </row>
        <row r="1186">
          <cell r="L1186">
            <v>0</v>
          </cell>
          <cell r="M1186">
            <v>0</v>
          </cell>
          <cell r="N1186">
            <v>0</v>
          </cell>
          <cell r="O1186">
            <v>0</v>
          </cell>
          <cell r="P1186">
            <v>0</v>
          </cell>
          <cell r="Q1186">
            <v>0</v>
          </cell>
          <cell r="R1186">
            <v>0</v>
          </cell>
          <cell r="S1186">
            <v>0</v>
          </cell>
          <cell r="T1186">
            <v>0</v>
          </cell>
        </row>
        <row r="1189">
          <cell r="L1189">
            <v>0</v>
          </cell>
          <cell r="M1189">
            <v>0</v>
          </cell>
          <cell r="N1189">
            <v>0</v>
          </cell>
          <cell r="O1189">
            <v>0</v>
          </cell>
          <cell r="P1189">
            <v>0</v>
          </cell>
          <cell r="Q1189">
            <v>0</v>
          </cell>
          <cell r="R1189">
            <v>0</v>
          </cell>
          <cell r="S1189">
            <v>0</v>
          </cell>
          <cell r="T1189">
            <v>0</v>
          </cell>
        </row>
        <row r="1190">
          <cell r="L1190">
            <v>0</v>
          </cell>
          <cell r="M1190">
            <v>0</v>
          </cell>
          <cell r="N1190">
            <v>0</v>
          </cell>
          <cell r="O1190">
            <v>0</v>
          </cell>
          <cell r="P1190">
            <v>0</v>
          </cell>
          <cell r="Q1190">
            <v>0</v>
          </cell>
          <cell r="R1190">
            <v>0</v>
          </cell>
          <cell r="S1190">
            <v>0</v>
          </cell>
          <cell r="T1190">
            <v>0</v>
          </cell>
        </row>
        <row r="1191">
          <cell r="L1191">
            <v>0</v>
          </cell>
          <cell r="M1191">
            <v>0</v>
          </cell>
          <cell r="N1191">
            <v>0</v>
          </cell>
          <cell r="O1191">
            <v>0</v>
          </cell>
          <cell r="P1191">
            <v>0</v>
          </cell>
          <cell r="Q1191">
            <v>0</v>
          </cell>
          <cell r="R1191">
            <v>0</v>
          </cell>
          <cell r="S1191">
            <v>0</v>
          </cell>
          <cell r="T1191">
            <v>0</v>
          </cell>
        </row>
        <row r="1192">
          <cell r="L1192">
            <v>0</v>
          </cell>
          <cell r="M1192">
            <v>0</v>
          </cell>
          <cell r="N1192">
            <v>0</v>
          </cell>
          <cell r="O1192">
            <v>0</v>
          </cell>
          <cell r="P1192">
            <v>0</v>
          </cell>
          <cell r="Q1192">
            <v>0</v>
          </cell>
          <cell r="R1192">
            <v>0</v>
          </cell>
          <cell r="S1192">
            <v>0</v>
          </cell>
          <cell r="T1192">
            <v>0</v>
          </cell>
        </row>
        <row r="1193">
          <cell r="L1193">
            <v>0</v>
          </cell>
          <cell r="M1193">
            <v>0</v>
          </cell>
          <cell r="N1193">
            <v>0</v>
          </cell>
          <cell r="O1193">
            <v>0</v>
          </cell>
          <cell r="P1193">
            <v>0</v>
          </cell>
          <cell r="Q1193">
            <v>0</v>
          </cell>
          <cell r="R1193">
            <v>0</v>
          </cell>
          <cell r="S1193">
            <v>0</v>
          </cell>
          <cell r="T1193">
            <v>0</v>
          </cell>
        </row>
        <row r="1194">
          <cell r="L1194">
            <v>0</v>
          </cell>
          <cell r="M1194">
            <v>0</v>
          </cell>
          <cell r="N1194">
            <v>0</v>
          </cell>
          <cell r="O1194">
            <v>0</v>
          </cell>
          <cell r="P1194">
            <v>0</v>
          </cell>
          <cell r="Q1194">
            <v>0</v>
          </cell>
          <cell r="R1194">
            <v>0</v>
          </cell>
          <cell r="S1194">
            <v>0</v>
          </cell>
          <cell r="T1194">
            <v>0</v>
          </cell>
        </row>
        <row r="1197">
          <cell r="L1197">
            <v>0</v>
          </cell>
          <cell r="M1197">
            <v>0</v>
          </cell>
          <cell r="N1197">
            <v>0</v>
          </cell>
          <cell r="O1197">
            <v>0</v>
          </cell>
          <cell r="P1197">
            <v>0</v>
          </cell>
          <cell r="Q1197">
            <v>0</v>
          </cell>
          <cell r="R1197">
            <v>0</v>
          </cell>
          <cell r="S1197">
            <v>0</v>
          </cell>
          <cell r="T1197">
            <v>0</v>
          </cell>
        </row>
        <row r="1198">
          <cell r="L1198">
            <v>0</v>
          </cell>
          <cell r="M1198">
            <v>0</v>
          </cell>
          <cell r="N1198">
            <v>0</v>
          </cell>
          <cell r="O1198">
            <v>0</v>
          </cell>
          <cell r="P1198">
            <v>0</v>
          </cell>
          <cell r="Q1198">
            <v>0</v>
          </cell>
          <cell r="R1198">
            <v>0</v>
          </cell>
          <cell r="S1198">
            <v>0</v>
          </cell>
          <cell r="T1198">
            <v>0</v>
          </cell>
        </row>
        <row r="1199">
          <cell r="L1199">
            <v>0</v>
          </cell>
          <cell r="M1199">
            <v>0</v>
          </cell>
          <cell r="N1199">
            <v>0</v>
          </cell>
          <cell r="O1199">
            <v>0</v>
          </cell>
          <cell r="P1199">
            <v>0</v>
          </cell>
          <cell r="Q1199">
            <v>0</v>
          </cell>
          <cell r="R1199">
            <v>0</v>
          </cell>
          <cell r="S1199">
            <v>0</v>
          </cell>
          <cell r="T1199">
            <v>0</v>
          </cell>
        </row>
        <row r="1200">
          <cell r="L1200">
            <v>0</v>
          </cell>
          <cell r="M1200">
            <v>0</v>
          </cell>
          <cell r="N1200">
            <v>0</v>
          </cell>
          <cell r="O1200">
            <v>0</v>
          </cell>
          <cell r="P1200">
            <v>0</v>
          </cell>
          <cell r="Q1200">
            <v>0</v>
          </cell>
          <cell r="R1200">
            <v>0</v>
          </cell>
          <cell r="S1200">
            <v>0</v>
          </cell>
          <cell r="T1200">
            <v>0</v>
          </cell>
        </row>
        <row r="1201">
          <cell r="L1201">
            <v>0</v>
          </cell>
          <cell r="M1201">
            <v>0</v>
          </cell>
          <cell r="N1201">
            <v>0</v>
          </cell>
          <cell r="O1201">
            <v>0</v>
          </cell>
          <cell r="P1201">
            <v>0</v>
          </cell>
          <cell r="Q1201">
            <v>0</v>
          </cell>
          <cell r="R1201">
            <v>0</v>
          </cell>
          <cell r="S1201">
            <v>0</v>
          </cell>
          <cell r="T1201">
            <v>0</v>
          </cell>
        </row>
        <row r="1202">
          <cell r="L1202">
            <v>0</v>
          </cell>
          <cell r="M1202">
            <v>0</v>
          </cell>
          <cell r="N1202">
            <v>0</v>
          </cell>
          <cell r="O1202">
            <v>0</v>
          </cell>
          <cell r="P1202">
            <v>0</v>
          </cell>
          <cell r="Q1202">
            <v>0</v>
          </cell>
          <cell r="R1202">
            <v>0</v>
          </cell>
          <cell r="S1202">
            <v>0</v>
          </cell>
          <cell r="T1202">
            <v>0</v>
          </cell>
        </row>
        <row r="1205">
          <cell r="L1205">
            <v>0</v>
          </cell>
          <cell r="M1205">
            <v>0</v>
          </cell>
          <cell r="N1205">
            <v>0</v>
          </cell>
          <cell r="O1205">
            <v>0</v>
          </cell>
          <cell r="P1205">
            <v>0</v>
          </cell>
          <cell r="Q1205">
            <v>0</v>
          </cell>
          <cell r="R1205">
            <v>0</v>
          </cell>
          <cell r="S1205">
            <v>0</v>
          </cell>
          <cell r="T1205">
            <v>0</v>
          </cell>
        </row>
        <row r="1206">
          <cell r="L1206">
            <v>0</v>
          </cell>
          <cell r="M1206">
            <v>0</v>
          </cell>
          <cell r="N1206">
            <v>0</v>
          </cell>
          <cell r="O1206">
            <v>0</v>
          </cell>
          <cell r="P1206">
            <v>0</v>
          </cell>
          <cell r="Q1206">
            <v>0</v>
          </cell>
          <cell r="R1206">
            <v>0</v>
          </cell>
          <cell r="S1206">
            <v>0</v>
          </cell>
          <cell r="T1206">
            <v>0</v>
          </cell>
        </row>
        <row r="1207">
          <cell r="L1207">
            <v>0</v>
          </cell>
          <cell r="M1207">
            <v>0</v>
          </cell>
          <cell r="N1207">
            <v>0</v>
          </cell>
          <cell r="O1207">
            <v>0</v>
          </cell>
          <cell r="P1207">
            <v>0</v>
          </cell>
          <cell r="Q1207">
            <v>0</v>
          </cell>
          <cell r="R1207">
            <v>0</v>
          </cell>
          <cell r="S1207">
            <v>0</v>
          </cell>
          <cell r="T1207">
            <v>0</v>
          </cell>
        </row>
        <row r="1208">
          <cell r="L1208">
            <v>0</v>
          </cell>
          <cell r="M1208">
            <v>0</v>
          </cell>
          <cell r="N1208">
            <v>0</v>
          </cell>
          <cell r="O1208">
            <v>0</v>
          </cell>
          <cell r="P1208">
            <v>0</v>
          </cell>
          <cell r="Q1208">
            <v>0</v>
          </cell>
          <cell r="R1208">
            <v>0</v>
          </cell>
          <cell r="S1208">
            <v>0</v>
          </cell>
          <cell r="T1208">
            <v>0</v>
          </cell>
        </row>
        <row r="1209">
          <cell r="L1209">
            <v>0</v>
          </cell>
          <cell r="M1209">
            <v>0</v>
          </cell>
          <cell r="N1209">
            <v>0</v>
          </cell>
          <cell r="O1209">
            <v>0</v>
          </cell>
          <cell r="P1209">
            <v>0</v>
          </cell>
          <cell r="Q1209">
            <v>0</v>
          </cell>
          <cell r="R1209">
            <v>0</v>
          </cell>
          <cell r="S1209">
            <v>0</v>
          </cell>
          <cell r="T1209">
            <v>0</v>
          </cell>
        </row>
        <row r="1210">
          <cell r="L1210">
            <v>0</v>
          </cell>
          <cell r="M1210">
            <v>0</v>
          </cell>
          <cell r="N1210">
            <v>0</v>
          </cell>
          <cell r="O1210">
            <v>0</v>
          </cell>
          <cell r="P1210">
            <v>0</v>
          </cell>
          <cell r="Q1210">
            <v>0</v>
          </cell>
          <cell r="R1210">
            <v>0</v>
          </cell>
          <cell r="S1210">
            <v>0</v>
          </cell>
          <cell r="T1210">
            <v>0</v>
          </cell>
        </row>
        <row r="1211">
          <cell r="L1211">
            <v>0</v>
          </cell>
          <cell r="M1211">
            <v>0</v>
          </cell>
          <cell r="N1211">
            <v>0</v>
          </cell>
          <cell r="O1211">
            <v>0</v>
          </cell>
          <cell r="P1211">
            <v>0</v>
          </cell>
          <cell r="Q1211">
            <v>0</v>
          </cell>
          <cell r="R1211">
            <v>0</v>
          </cell>
          <cell r="S1211">
            <v>0</v>
          </cell>
          <cell r="T1211">
            <v>0</v>
          </cell>
        </row>
        <row r="1212">
          <cell r="L1212">
            <v>0</v>
          </cell>
          <cell r="M1212">
            <v>0</v>
          </cell>
          <cell r="N1212">
            <v>0</v>
          </cell>
          <cell r="O1212">
            <v>0</v>
          </cell>
          <cell r="P1212">
            <v>0</v>
          </cell>
          <cell r="Q1212">
            <v>0</v>
          </cell>
          <cell r="R1212">
            <v>0</v>
          </cell>
          <cell r="S1212">
            <v>0</v>
          </cell>
          <cell r="T1212">
            <v>0</v>
          </cell>
        </row>
        <row r="1213">
          <cell r="L1213">
            <v>0</v>
          </cell>
          <cell r="M1213">
            <v>0</v>
          </cell>
          <cell r="N1213">
            <v>0</v>
          </cell>
          <cell r="O1213">
            <v>0</v>
          </cell>
          <cell r="P1213">
            <v>0</v>
          </cell>
          <cell r="Q1213">
            <v>0</v>
          </cell>
          <cell r="R1213">
            <v>0</v>
          </cell>
          <cell r="S1213">
            <v>0</v>
          </cell>
          <cell r="T1213">
            <v>0</v>
          </cell>
        </row>
        <row r="1214">
          <cell r="L1214">
            <v>0</v>
          </cell>
          <cell r="M1214">
            <v>0</v>
          </cell>
          <cell r="N1214">
            <v>0</v>
          </cell>
          <cell r="O1214">
            <v>0</v>
          </cell>
          <cell r="P1214">
            <v>0</v>
          </cell>
          <cell r="Q1214">
            <v>0</v>
          </cell>
          <cell r="R1214">
            <v>0</v>
          </cell>
          <cell r="S1214">
            <v>0</v>
          </cell>
          <cell r="T1214">
            <v>0</v>
          </cell>
        </row>
        <row r="1217">
          <cell r="L1217">
            <v>0</v>
          </cell>
          <cell r="M1217">
            <v>0</v>
          </cell>
          <cell r="N1217">
            <v>0</v>
          </cell>
          <cell r="O1217">
            <v>0</v>
          </cell>
          <cell r="P1217">
            <v>0</v>
          </cell>
          <cell r="Q1217">
            <v>0</v>
          </cell>
          <cell r="R1217">
            <v>0</v>
          </cell>
          <cell r="S1217">
            <v>0</v>
          </cell>
          <cell r="T1217">
            <v>0</v>
          </cell>
        </row>
        <row r="1218">
          <cell r="L1218">
            <v>0</v>
          </cell>
          <cell r="M1218">
            <v>0</v>
          </cell>
          <cell r="N1218">
            <v>0</v>
          </cell>
          <cell r="O1218">
            <v>0</v>
          </cell>
          <cell r="P1218">
            <v>0</v>
          </cell>
          <cell r="Q1218">
            <v>0</v>
          </cell>
          <cell r="R1218">
            <v>0</v>
          </cell>
          <cell r="S1218">
            <v>0</v>
          </cell>
          <cell r="T1218">
            <v>0</v>
          </cell>
        </row>
        <row r="1219">
          <cell r="L1219">
            <v>0</v>
          </cell>
          <cell r="M1219">
            <v>0</v>
          </cell>
          <cell r="N1219">
            <v>0</v>
          </cell>
          <cell r="O1219">
            <v>0</v>
          </cell>
          <cell r="P1219">
            <v>0</v>
          </cell>
          <cell r="Q1219">
            <v>0</v>
          </cell>
          <cell r="R1219">
            <v>0</v>
          </cell>
          <cell r="S1219">
            <v>0</v>
          </cell>
          <cell r="T1219">
            <v>0</v>
          </cell>
        </row>
        <row r="1220">
          <cell r="L1220">
            <v>0</v>
          </cell>
          <cell r="M1220">
            <v>0</v>
          </cell>
          <cell r="N1220">
            <v>0</v>
          </cell>
          <cell r="O1220">
            <v>0</v>
          </cell>
          <cell r="P1220">
            <v>0</v>
          </cell>
          <cell r="Q1220">
            <v>0</v>
          </cell>
          <cell r="R1220">
            <v>0</v>
          </cell>
          <cell r="S1220">
            <v>0</v>
          </cell>
          <cell r="T1220">
            <v>0</v>
          </cell>
        </row>
        <row r="1221">
          <cell r="L1221">
            <v>0</v>
          </cell>
          <cell r="M1221">
            <v>0</v>
          </cell>
          <cell r="N1221">
            <v>0</v>
          </cell>
          <cell r="O1221">
            <v>0</v>
          </cell>
          <cell r="P1221">
            <v>0</v>
          </cell>
          <cell r="Q1221">
            <v>0</v>
          </cell>
          <cell r="R1221">
            <v>0</v>
          </cell>
          <cell r="S1221">
            <v>0</v>
          </cell>
          <cell r="T1221">
            <v>0</v>
          </cell>
        </row>
        <row r="1222">
          <cell r="L1222">
            <v>0</v>
          </cell>
          <cell r="M1222">
            <v>0</v>
          </cell>
          <cell r="N1222">
            <v>0</v>
          </cell>
          <cell r="O1222">
            <v>0</v>
          </cell>
          <cell r="P1222">
            <v>0</v>
          </cell>
          <cell r="Q1222">
            <v>0</v>
          </cell>
          <cell r="R1222">
            <v>0</v>
          </cell>
          <cell r="S1222">
            <v>0</v>
          </cell>
          <cell r="T1222">
            <v>0</v>
          </cell>
        </row>
        <row r="1225">
          <cell r="L1225">
            <v>0</v>
          </cell>
          <cell r="M1225">
            <v>0</v>
          </cell>
          <cell r="N1225">
            <v>0</v>
          </cell>
          <cell r="O1225">
            <v>0</v>
          </cell>
          <cell r="P1225">
            <v>0</v>
          </cell>
          <cell r="Q1225">
            <v>0</v>
          </cell>
          <cell r="R1225">
            <v>0</v>
          </cell>
          <cell r="S1225">
            <v>0</v>
          </cell>
          <cell r="T1225">
            <v>0</v>
          </cell>
        </row>
        <row r="1226">
          <cell r="L1226">
            <v>0</v>
          </cell>
          <cell r="M1226">
            <v>0</v>
          </cell>
          <cell r="N1226">
            <v>0</v>
          </cell>
          <cell r="O1226">
            <v>0</v>
          </cell>
          <cell r="P1226">
            <v>0</v>
          </cell>
          <cell r="Q1226">
            <v>0</v>
          </cell>
          <cell r="R1226">
            <v>0</v>
          </cell>
          <cell r="S1226">
            <v>0</v>
          </cell>
          <cell r="T1226">
            <v>0</v>
          </cell>
        </row>
        <row r="1227">
          <cell r="L1227">
            <v>0</v>
          </cell>
          <cell r="M1227">
            <v>0</v>
          </cell>
          <cell r="N1227">
            <v>0</v>
          </cell>
          <cell r="O1227">
            <v>0</v>
          </cell>
          <cell r="P1227">
            <v>0</v>
          </cell>
          <cell r="Q1227">
            <v>0</v>
          </cell>
          <cell r="R1227">
            <v>0</v>
          </cell>
          <cell r="S1227">
            <v>0</v>
          </cell>
          <cell r="T1227">
            <v>0</v>
          </cell>
        </row>
        <row r="1228">
          <cell r="L1228">
            <v>0</v>
          </cell>
          <cell r="M1228">
            <v>0</v>
          </cell>
          <cell r="N1228">
            <v>0</v>
          </cell>
          <cell r="O1228">
            <v>0</v>
          </cell>
          <cell r="P1228">
            <v>0</v>
          </cell>
          <cell r="Q1228">
            <v>0</v>
          </cell>
          <cell r="R1228">
            <v>0</v>
          </cell>
          <cell r="S1228">
            <v>0</v>
          </cell>
          <cell r="T1228">
            <v>0</v>
          </cell>
        </row>
        <row r="1229">
          <cell r="L1229">
            <v>0</v>
          </cell>
          <cell r="M1229">
            <v>0</v>
          </cell>
          <cell r="N1229">
            <v>0</v>
          </cell>
          <cell r="O1229">
            <v>0</v>
          </cell>
          <cell r="P1229">
            <v>0</v>
          </cell>
          <cell r="Q1229">
            <v>0</v>
          </cell>
          <cell r="R1229">
            <v>0</v>
          </cell>
          <cell r="S1229">
            <v>0</v>
          </cell>
          <cell r="T1229">
            <v>0</v>
          </cell>
        </row>
        <row r="1230">
          <cell r="L1230">
            <v>0</v>
          </cell>
          <cell r="M1230">
            <v>0</v>
          </cell>
          <cell r="N1230">
            <v>0</v>
          </cell>
          <cell r="O1230">
            <v>0</v>
          </cell>
          <cell r="P1230">
            <v>0</v>
          </cell>
          <cell r="Q1230">
            <v>0</v>
          </cell>
          <cell r="R1230">
            <v>0</v>
          </cell>
          <cell r="S1230">
            <v>0</v>
          </cell>
          <cell r="T1230">
            <v>0</v>
          </cell>
        </row>
        <row r="1233">
          <cell r="L1233">
            <v>0</v>
          </cell>
          <cell r="M1233">
            <v>0</v>
          </cell>
          <cell r="N1233">
            <v>0</v>
          </cell>
          <cell r="O1233">
            <v>0</v>
          </cell>
          <cell r="P1233">
            <v>0</v>
          </cell>
          <cell r="Q1233">
            <v>0</v>
          </cell>
          <cell r="R1233">
            <v>0</v>
          </cell>
          <cell r="S1233">
            <v>0</v>
          </cell>
          <cell r="T1233">
            <v>0</v>
          </cell>
        </row>
        <row r="1234">
          <cell r="L1234">
            <v>0</v>
          </cell>
          <cell r="M1234">
            <v>0</v>
          </cell>
          <cell r="N1234">
            <v>0</v>
          </cell>
          <cell r="O1234">
            <v>0</v>
          </cell>
          <cell r="P1234">
            <v>0</v>
          </cell>
          <cell r="Q1234">
            <v>0</v>
          </cell>
          <cell r="R1234">
            <v>0</v>
          </cell>
          <cell r="S1234">
            <v>0</v>
          </cell>
          <cell r="T1234">
            <v>0</v>
          </cell>
        </row>
        <row r="1235">
          <cell r="L1235">
            <v>0</v>
          </cell>
          <cell r="M1235">
            <v>0</v>
          </cell>
          <cell r="N1235">
            <v>0</v>
          </cell>
          <cell r="O1235">
            <v>0</v>
          </cell>
          <cell r="P1235">
            <v>0</v>
          </cell>
          <cell r="Q1235">
            <v>0</v>
          </cell>
          <cell r="R1235">
            <v>0</v>
          </cell>
          <cell r="S1235">
            <v>0</v>
          </cell>
          <cell r="T1235">
            <v>0</v>
          </cell>
        </row>
        <row r="1236">
          <cell r="L1236">
            <v>0</v>
          </cell>
          <cell r="M1236">
            <v>0</v>
          </cell>
          <cell r="N1236">
            <v>0</v>
          </cell>
          <cell r="O1236">
            <v>0</v>
          </cell>
          <cell r="P1236">
            <v>0</v>
          </cell>
          <cell r="Q1236">
            <v>0</v>
          </cell>
          <cell r="R1236">
            <v>0</v>
          </cell>
          <cell r="S1236">
            <v>0</v>
          </cell>
          <cell r="T1236">
            <v>0</v>
          </cell>
        </row>
        <row r="1237">
          <cell r="L1237">
            <v>0</v>
          </cell>
          <cell r="M1237">
            <v>0</v>
          </cell>
          <cell r="N1237">
            <v>0</v>
          </cell>
          <cell r="O1237">
            <v>0</v>
          </cell>
          <cell r="P1237">
            <v>0</v>
          </cell>
          <cell r="Q1237">
            <v>0</v>
          </cell>
          <cell r="R1237">
            <v>0</v>
          </cell>
          <cell r="S1237">
            <v>0</v>
          </cell>
          <cell r="T1237">
            <v>0</v>
          </cell>
        </row>
        <row r="1238">
          <cell r="L1238">
            <v>0</v>
          </cell>
          <cell r="M1238">
            <v>0</v>
          </cell>
          <cell r="N1238">
            <v>0</v>
          </cell>
          <cell r="O1238">
            <v>0</v>
          </cell>
          <cell r="P1238">
            <v>0</v>
          </cell>
          <cell r="Q1238">
            <v>0</v>
          </cell>
          <cell r="R1238">
            <v>0</v>
          </cell>
          <cell r="S1238">
            <v>0</v>
          </cell>
          <cell r="T1238">
            <v>0</v>
          </cell>
        </row>
        <row r="1241">
          <cell r="L1241">
            <v>0</v>
          </cell>
          <cell r="M1241">
            <v>0</v>
          </cell>
          <cell r="N1241">
            <v>0</v>
          </cell>
          <cell r="O1241">
            <v>0</v>
          </cell>
          <cell r="P1241">
            <v>0</v>
          </cell>
          <cell r="Q1241">
            <v>0</v>
          </cell>
          <cell r="R1241">
            <v>0</v>
          </cell>
          <cell r="S1241">
            <v>0</v>
          </cell>
          <cell r="T1241">
            <v>0</v>
          </cell>
        </row>
        <row r="1242">
          <cell r="L1242">
            <v>0</v>
          </cell>
          <cell r="M1242">
            <v>0</v>
          </cell>
          <cell r="N1242">
            <v>0</v>
          </cell>
          <cell r="O1242">
            <v>0</v>
          </cell>
          <cell r="P1242">
            <v>0</v>
          </cell>
          <cell r="Q1242">
            <v>0</v>
          </cell>
          <cell r="R1242">
            <v>0</v>
          </cell>
          <cell r="S1242">
            <v>0</v>
          </cell>
          <cell r="T1242">
            <v>0</v>
          </cell>
        </row>
        <row r="1243">
          <cell r="L1243">
            <v>0</v>
          </cell>
          <cell r="M1243">
            <v>0</v>
          </cell>
          <cell r="N1243">
            <v>0</v>
          </cell>
          <cell r="O1243">
            <v>0</v>
          </cell>
          <cell r="P1243">
            <v>0</v>
          </cell>
          <cell r="Q1243">
            <v>0</v>
          </cell>
          <cell r="R1243">
            <v>0</v>
          </cell>
          <cell r="S1243">
            <v>0</v>
          </cell>
          <cell r="T1243">
            <v>0</v>
          </cell>
        </row>
        <row r="1244">
          <cell r="L1244">
            <v>0</v>
          </cell>
          <cell r="M1244">
            <v>0</v>
          </cell>
          <cell r="N1244">
            <v>0</v>
          </cell>
          <cell r="O1244">
            <v>0</v>
          </cell>
          <cell r="P1244">
            <v>0</v>
          </cell>
          <cell r="Q1244">
            <v>0</v>
          </cell>
          <cell r="R1244">
            <v>0</v>
          </cell>
          <cell r="S1244">
            <v>0</v>
          </cell>
          <cell r="T1244">
            <v>0</v>
          </cell>
        </row>
        <row r="1245">
          <cell r="L1245">
            <v>0</v>
          </cell>
          <cell r="M1245">
            <v>0</v>
          </cell>
          <cell r="N1245">
            <v>0</v>
          </cell>
          <cell r="O1245">
            <v>0</v>
          </cell>
          <cell r="P1245">
            <v>0</v>
          </cell>
          <cell r="Q1245">
            <v>0</v>
          </cell>
          <cell r="R1245">
            <v>0</v>
          </cell>
          <cell r="S1245">
            <v>0</v>
          </cell>
          <cell r="T1245">
            <v>0</v>
          </cell>
        </row>
        <row r="1246">
          <cell r="L1246">
            <v>0</v>
          </cell>
          <cell r="M1246">
            <v>0</v>
          </cell>
          <cell r="N1246">
            <v>0</v>
          </cell>
          <cell r="O1246">
            <v>0</v>
          </cell>
          <cell r="P1246">
            <v>0</v>
          </cell>
          <cell r="Q1246">
            <v>0</v>
          </cell>
          <cell r="R1246">
            <v>0</v>
          </cell>
          <cell r="S1246">
            <v>0</v>
          </cell>
          <cell r="T1246">
            <v>0</v>
          </cell>
        </row>
        <row r="1249">
          <cell r="L1249">
            <v>0</v>
          </cell>
          <cell r="M1249">
            <v>0</v>
          </cell>
          <cell r="N1249">
            <v>0</v>
          </cell>
          <cell r="O1249">
            <v>0</v>
          </cell>
          <cell r="P1249">
            <v>0</v>
          </cell>
          <cell r="Q1249">
            <v>0</v>
          </cell>
          <cell r="R1249">
            <v>0</v>
          </cell>
          <cell r="S1249">
            <v>0</v>
          </cell>
          <cell r="T1249">
            <v>0</v>
          </cell>
        </row>
        <row r="1250">
          <cell r="L1250">
            <v>0</v>
          </cell>
          <cell r="M1250">
            <v>0</v>
          </cell>
          <cell r="N1250">
            <v>0</v>
          </cell>
          <cell r="O1250">
            <v>0</v>
          </cell>
          <cell r="P1250">
            <v>0</v>
          </cell>
          <cell r="Q1250">
            <v>0</v>
          </cell>
          <cell r="R1250">
            <v>0</v>
          </cell>
          <cell r="S1250">
            <v>0</v>
          </cell>
          <cell r="T1250">
            <v>0</v>
          </cell>
        </row>
        <row r="1251">
          <cell r="L1251">
            <v>0</v>
          </cell>
          <cell r="M1251">
            <v>0</v>
          </cell>
          <cell r="N1251">
            <v>0</v>
          </cell>
          <cell r="O1251">
            <v>0</v>
          </cell>
          <cell r="P1251">
            <v>0</v>
          </cell>
          <cell r="Q1251">
            <v>0</v>
          </cell>
          <cell r="R1251">
            <v>0</v>
          </cell>
          <cell r="S1251">
            <v>0</v>
          </cell>
          <cell r="T1251">
            <v>0</v>
          </cell>
        </row>
        <row r="1252">
          <cell r="L1252">
            <v>0</v>
          </cell>
          <cell r="M1252">
            <v>0</v>
          </cell>
          <cell r="N1252">
            <v>0</v>
          </cell>
          <cell r="O1252">
            <v>0</v>
          </cell>
          <cell r="P1252">
            <v>0</v>
          </cell>
          <cell r="Q1252">
            <v>0</v>
          </cell>
          <cell r="R1252">
            <v>0</v>
          </cell>
          <cell r="S1252">
            <v>0</v>
          </cell>
          <cell r="T1252">
            <v>0</v>
          </cell>
        </row>
        <row r="1253">
          <cell r="L1253">
            <v>0</v>
          </cell>
          <cell r="M1253">
            <v>0</v>
          </cell>
          <cell r="N1253">
            <v>0</v>
          </cell>
          <cell r="O1253">
            <v>0</v>
          </cell>
          <cell r="P1253">
            <v>0</v>
          </cell>
          <cell r="Q1253">
            <v>0</v>
          </cell>
          <cell r="R1253">
            <v>0</v>
          </cell>
          <cell r="S1253">
            <v>0</v>
          </cell>
          <cell r="T1253">
            <v>0</v>
          </cell>
        </row>
        <row r="1254">
          <cell r="L1254">
            <v>0</v>
          </cell>
          <cell r="M1254">
            <v>0</v>
          </cell>
          <cell r="N1254">
            <v>0</v>
          </cell>
          <cell r="O1254">
            <v>0</v>
          </cell>
          <cell r="P1254">
            <v>0</v>
          </cell>
          <cell r="Q1254">
            <v>0</v>
          </cell>
          <cell r="R1254">
            <v>0</v>
          </cell>
          <cell r="S1254">
            <v>0</v>
          </cell>
          <cell r="T1254">
            <v>0</v>
          </cell>
        </row>
        <row r="1255">
          <cell r="L1255">
            <v>0</v>
          </cell>
          <cell r="M1255">
            <v>0</v>
          </cell>
          <cell r="N1255">
            <v>0</v>
          </cell>
          <cell r="O1255">
            <v>0</v>
          </cell>
          <cell r="P1255">
            <v>0</v>
          </cell>
          <cell r="Q1255">
            <v>0</v>
          </cell>
          <cell r="R1255">
            <v>0</v>
          </cell>
          <cell r="S1255">
            <v>0</v>
          </cell>
          <cell r="T1255">
            <v>0</v>
          </cell>
        </row>
        <row r="1256">
          <cell r="L1256">
            <v>0</v>
          </cell>
          <cell r="M1256">
            <v>0</v>
          </cell>
          <cell r="N1256">
            <v>0</v>
          </cell>
          <cell r="O1256">
            <v>0</v>
          </cell>
          <cell r="P1256">
            <v>0</v>
          </cell>
          <cell r="Q1256">
            <v>0</v>
          </cell>
          <cell r="R1256">
            <v>0</v>
          </cell>
          <cell r="S1256">
            <v>0</v>
          </cell>
          <cell r="T1256">
            <v>0</v>
          </cell>
        </row>
        <row r="1259">
          <cell r="L1259">
            <v>0</v>
          </cell>
          <cell r="M1259">
            <v>0</v>
          </cell>
          <cell r="N1259">
            <v>0</v>
          </cell>
          <cell r="O1259">
            <v>0</v>
          </cell>
          <cell r="P1259">
            <v>0</v>
          </cell>
          <cell r="Q1259">
            <v>0</v>
          </cell>
          <cell r="R1259">
            <v>0</v>
          </cell>
          <cell r="S1259">
            <v>0</v>
          </cell>
          <cell r="T1259">
            <v>0</v>
          </cell>
        </row>
        <row r="1260">
          <cell r="L1260">
            <v>0</v>
          </cell>
          <cell r="M1260">
            <v>0</v>
          </cell>
          <cell r="N1260">
            <v>0</v>
          </cell>
          <cell r="O1260">
            <v>0</v>
          </cell>
          <cell r="P1260">
            <v>0</v>
          </cell>
          <cell r="Q1260">
            <v>0</v>
          </cell>
          <cell r="R1260">
            <v>0</v>
          </cell>
          <cell r="S1260">
            <v>0</v>
          </cell>
          <cell r="T1260">
            <v>0</v>
          </cell>
        </row>
        <row r="1261">
          <cell r="L1261">
            <v>0</v>
          </cell>
          <cell r="M1261">
            <v>0</v>
          </cell>
          <cell r="N1261">
            <v>0</v>
          </cell>
          <cell r="O1261">
            <v>0</v>
          </cell>
          <cell r="P1261">
            <v>0</v>
          </cell>
          <cell r="Q1261">
            <v>0</v>
          </cell>
          <cell r="R1261">
            <v>0</v>
          </cell>
          <cell r="S1261">
            <v>0</v>
          </cell>
          <cell r="T1261">
            <v>0</v>
          </cell>
        </row>
        <row r="1262">
          <cell r="L1262">
            <v>0</v>
          </cell>
          <cell r="M1262">
            <v>0</v>
          </cell>
          <cell r="N1262">
            <v>0</v>
          </cell>
          <cell r="O1262">
            <v>0</v>
          </cell>
          <cell r="P1262">
            <v>0</v>
          </cell>
          <cell r="Q1262">
            <v>0</v>
          </cell>
          <cell r="R1262">
            <v>0</v>
          </cell>
          <cell r="S1262">
            <v>0</v>
          </cell>
          <cell r="T1262">
            <v>0</v>
          </cell>
        </row>
        <row r="1263">
          <cell r="L1263">
            <v>0</v>
          </cell>
          <cell r="M1263">
            <v>0</v>
          </cell>
          <cell r="N1263">
            <v>0</v>
          </cell>
          <cell r="O1263">
            <v>0</v>
          </cell>
          <cell r="P1263">
            <v>0</v>
          </cell>
          <cell r="Q1263">
            <v>0</v>
          </cell>
          <cell r="R1263">
            <v>0</v>
          </cell>
          <cell r="S1263">
            <v>0</v>
          </cell>
          <cell r="T1263">
            <v>0</v>
          </cell>
        </row>
        <row r="1264">
          <cell r="L1264">
            <v>0</v>
          </cell>
          <cell r="M1264">
            <v>0</v>
          </cell>
          <cell r="N1264">
            <v>0</v>
          </cell>
          <cell r="O1264">
            <v>0</v>
          </cell>
          <cell r="P1264">
            <v>0</v>
          </cell>
          <cell r="Q1264">
            <v>0</v>
          </cell>
          <cell r="R1264">
            <v>0</v>
          </cell>
          <cell r="S1264">
            <v>0</v>
          </cell>
          <cell r="T1264">
            <v>0</v>
          </cell>
        </row>
        <row r="1267">
          <cell r="L1267">
            <v>0</v>
          </cell>
          <cell r="M1267">
            <v>0</v>
          </cell>
          <cell r="N1267">
            <v>0</v>
          </cell>
          <cell r="O1267">
            <v>0</v>
          </cell>
          <cell r="P1267">
            <v>0</v>
          </cell>
          <cell r="Q1267">
            <v>0</v>
          </cell>
          <cell r="R1267">
            <v>0</v>
          </cell>
          <cell r="S1267">
            <v>0</v>
          </cell>
          <cell r="T1267">
            <v>0</v>
          </cell>
        </row>
        <row r="1268">
          <cell r="L1268">
            <v>0</v>
          </cell>
          <cell r="M1268">
            <v>0</v>
          </cell>
          <cell r="N1268">
            <v>0</v>
          </cell>
          <cell r="O1268">
            <v>0</v>
          </cell>
          <cell r="P1268">
            <v>0</v>
          </cell>
          <cell r="Q1268">
            <v>0</v>
          </cell>
          <cell r="R1268">
            <v>0</v>
          </cell>
          <cell r="S1268">
            <v>0</v>
          </cell>
          <cell r="T1268">
            <v>0</v>
          </cell>
        </row>
        <row r="1269">
          <cell r="L1269">
            <v>0</v>
          </cell>
          <cell r="M1269">
            <v>0</v>
          </cell>
          <cell r="N1269">
            <v>0</v>
          </cell>
          <cell r="O1269">
            <v>0</v>
          </cell>
          <cell r="P1269">
            <v>0</v>
          </cell>
          <cell r="Q1269">
            <v>0</v>
          </cell>
          <cell r="R1269">
            <v>0</v>
          </cell>
          <cell r="S1269">
            <v>0</v>
          </cell>
          <cell r="T1269">
            <v>0</v>
          </cell>
        </row>
        <row r="1271">
          <cell r="L1271">
            <v>0</v>
          </cell>
          <cell r="M1271">
            <v>0</v>
          </cell>
          <cell r="N1271">
            <v>0</v>
          </cell>
          <cell r="O1271">
            <v>0</v>
          </cell>
          <cell r="P1271">
            <v>0</v>
          </cell>
          <cell r="Q1271">
            <v>0</v>
          </cell>
          <cell r="R1271">
            <v>0</v>
          </cell>
          <cell r="S1271">
            <v>0</v>
          </cell>
          <cell r="T1271">
            <v>0</v>
          </cell>
        </row>
        <row r="1272">
          <cell r="L1272">
            <v>0</v>
          </cell>
          <cell r="M1272">
            <v>0</v>
          </cell>
          <cell r="N1272">
            <v>0</v>
          </cell>
          <cell r="O1272">
            <v>0</v>
          </cell>
          <cell r="P1272">
            <v>0</v>
          </cell>
          <cell r="Q1272">
            <v>0</v>
          </cell>
          <cell r="R1272">
            <v>0</v>
          </cell>
          <cell r="S1272">
            <v>0</v>
          </cell>
          <cell r="T1272">
            <v>0</v>
          </cell>
        </row>
        <row r="1273">
          <cell r="L1273">
            <v>0</v>
          </cell>
          <cell r="M1273">
            <v>0</v>
          </cell>
          <cell r="N1273">
            <v>0</v>
          </cell>
          <cell r="O1273">
            <v>0</v>
          </cell>
          <cell r="P1273">
            <v>0</v>
          </cell>
          <cell r="Q1273">
            <v>0</v>
          </cell>
          <cell r="R1273">
            <v>0</v>
          </cell>
          <cell r="S1273">
            <v>0</v>
          </cell>
          <cell r="T1273">
            <v>0</v>
          </cell>
        </row>
        <row r="1275">
          <cell r="L1275">
            <v>0</v>
          </cell>
          <cell r="M1275">
            <v>0</v>
          </cell>
          <cell r="N1275">
            <v>0</v>
          </cell>
          <cell r="O1275">
            <v>0</v>
          </cell>
          <cell r="P1275">
            <v>0</v>
          </cell>
          <cell r="Q1275">
            <v>0</v>
          </cell>
          <cell r="R1275">
            <v>0</v>
          </cell>
          <cell r="S1275">
            <v>0</v>
          </cell>
          <cell r="T1275">
            <v>0</v>
          </cell>
        </row>
        <row r="1276">
          <cell r="L1276">
            <v>0</v>
          </cell>
          <cell r="M1276">
            <v>0</v>
          </cell>
          <cell r="N1276">
            <v>0</v>
          </cell>
          <cell r="O1276">
            <v>0</v>
          </cell>
          <cell r="P1276">
            <v>0</v>
          </cell>
          <cell r="Q1276">
            <v>0</v>
          </cell>
          <cell r="R1276">
            <v>0</v>
          </cell>
          <cell r="S1276">
            <v>0</v>
          </cell>
          <cell r="T1276">
            <v>0</v>
          </cell>
        </row>
        <row r="1277">
          <cell r="L1277">
            <v>0</v>
          </cell>
          <cell r="M1277">
            <v>0</v>
          </cell>
          <cell r="N1277">
            <v>0</v>
          </cell>
          <cell r="O1277">
            <v>0</v>
          </cell>
          <cell r="P1277">
            <v>0</v>
          </cell>
          <cell r="Q1277">
            <v>0</v>
          </cell>
          <cell r="R1277">
            <v>0</v>
          </cell>
          <cell r="S1277">
            <v>0</v>
          </cell>
          <cell r="T1277">
            <v>0</v>
          </cell>
        </row>
        <row r="1278">
          <cell r="L1278">
            <v>0</v>
          </cell>
          <cell r="M1278">
            <v>0</v>
          </cell>
          <cell r="N1278">
            <v>0</v>
          </cell>
          <cell r="O1278">
            <v>0</v>
          </cell>
          <cell r="P1278">
            <v>0</v>
          </cell>
          <cell r="Q1278">
            <v>0</v>
          </cell>
          <cell r="R1278">
            <v>0</v>
          </cell>
          <cell r="S1278">
            <v>0</v>
          </cell>
          <cell r="T1278">
            <v>0</v>
          </cell>
        </row>
        <row r="1279">
          <cell r="L1279">
            <v>0</v>
          </cell>
          <cell r="M1279">
            <v>0</v>
          </cell>
          <cell r="N1279">
            <v>0</v>
          </cell>
          <cell r="O1279">
            <v>0</v>
          </cell>
          <cell r="P1279">
            <v>0</v>
          </cell>
          <cell r="Q1279">
            <v>0</v>
          </cell>
          <cell r="R1279">
            <v>0</v>
          </cell>
          <cell r="S1279">
            <v>0</v>
          </cell>
          <cell r="T1279">
            <v>0</v>
          </cell>
        </row>
        <row r="1280">
          <cell r="L1280">
            <v>0</v>
          </cell>
          <cell r="M1280">
            <v>0</v>
          </cell>
          <cell r="N1280">
            <v>0</v>
          </cell>
          <cell r="O1280">
            <v>0</v>
          </cell>
          <cell r="P1280">
            <v>0</v>
          </cell>
          <cell r="Q1280">
            <v>0</v>
          </cell>
          <cell r="R1280">
            <v>0</v>
          </cell>
          <cell r="S1280">
            <v>0</v>
          </cell>
          <cell r="T1280">
            <v>0</v>
          </cell>
        </row>
        <row r="1281">
          <cell r="L1281">
            <v>0</v>
          </cell>
          <cell r="M1281">
            <v>0</v>
          </cell>
          <cell r="N1281">
            <v>0</v>
          </cell>
          <cell r="O1281">
            <v>0</v>
          </cell>
          <cell r="P1281">
            <v>0</v>
          </cell>
          <cell r="Q1281">
            <v>0</v>
          </cell>
          <cell r="R1281">
            <v>0</v>
          </cell>
          <cell r="S1281">
            <v>0</v>
          </cell>
          <cell r="T1281">
            <v>0</v>
          </cell>
        </row>
        <row r="1283">
          <cell r="L1283">
            <v>0</v>
          </cell>
          <cell r="M1283">
            <v>0</v>
          </cell>
          <cell r="N1283">
            <v>0</v>
          </cell>
          <cell r="O1283">
            <v>0</v>
          </cell>
          <cell r="P1283">
            <v>0</v>
          </cell>
          <cell r="Q1283">
            <v>0</v>
          </cell>
          <cell r="R1283">
            <v>0</v>
          </cell>
          <cell r="S1283">
            <v>0</v>
          </cell>
          <cell r="T1283">
            <v>0</v>
          </cell>
        </row>
        <row r="1284">
          <cell r="L1284">
            <v>0</v>
          </cell>
          <cell r="M1284">
            <v>0</v>
          </cell>
          <cell r="N1284">
            <v>0</v>
          </cell>
          <cell r="O1284">
            <v>0</v>
          </cell>
          <cell r="P1284">
            <v>0</v>
          </cell>
          <cell r="Q1284">
            <v>0</v>
          </cell>
          <cell r="R1284">
            <v>0</v>
          </cell>
          <cell r="S1284">
            <v>0</v>
          </cell>
          <cell r="T1284">
            <v>0</v>
          </cell>
        </row>
        <row r="1285">
          <cell r="L1285">
            <v>0</v>
          </cell>
          <cell r="M1285">
            <v>0</v>
          </cell>
          <cell r="N1285">
            <v>0</v>
          </cell>
          <cell r="O1285">
            <v>0</v>
          </cell>
          <cell r="P1285">
            <v>0</v>
          </cell>
          <cell r="Q1285">
            <v>0</v>
          </cell>
          <cell r="R1285">
            <v>0</v>
          </cell>
          <cell r="S1285">
            <v>0</v>
          </cell>
          <cell r="T1285">
            <v>0</v>
          </cell>
        </row>
        <row r="1286">
          <cell r="L1286">
            <v>0</v>
          </cell>
          <cell r="M1286">
            <v>0</v>
          </cell>
          <cell r="N1286">
            <v>0</v>
          </cell>
          <cell r="O1286">
            <v>0</v>
          </cell>
          <cell r="P1286">
            <v>0</v>
          </cell>
          <cell r="Q1286">
            <v>0</v>
          </cell>
          <cell r="R1286">
            <v>0</v>
          </cell>
          <cell r="S1286">
            <v>0</v>
          </cell>
          <cell r="T1286">
            <v>0</v>
          </cell>
        </row>
        <row r="1287">
          <cell r="L1287">
            <v>0</v>
          </cell>
          <cell r="M1287">
            <v>0</v>
          </cell>
          <cell r="N1287">
            <v>0</v>
          </cell>
          <cell r="O1287">
            <v>0</v>
          </cell>
          <cell r="P1287">
            <v>0</v>
          </cell>
          <cell r="Q1287">
            <v>0</v>
          </cell>
          <cell r="R1287">
            <v>0</v>
          </cell>
          <cell r="S1287">
            <v>0</v>
          </cell>
          <cell r="T1287">
            <v>0</v>
          </cell>
        </row>
        <row r="1288">
          <cell r="L1288">
            <v>0</v>
          </cell>
          <cell r="M1288">
            <v>0</v>
          </cell>
          <cell r="N1288">
            <v>0</v>
          </cell>
          <cell r="O1288">
            <v>0</v>
          </cell>
          <cell r="P1288">
            <v>0</v>
          </cell>
          <cell r="Q1288">
            <v>0</v>
          </cell>
          <cell r="R1288">
            <v>0</v>
          </cell>
          <cell r="S1288">
            <v>0</v>
          </cell>
          <cell r="T1288">
            <v>0</v>
          </cell>
        </row>
        <row r="1289">
          <cell r="L1289">
            <v>0</v>
          </cell>
          <cell r="M1289">
            <v>0</v>
          </cell>
          <cell r="N1289">
            <v>0</v>
          </cell>
          <cell r="O1289">
            <v>0</v>
          </cell>
          <cell r="P1289">
            <v>0</v>
          </cell>
          <cell r="Q1289">
            <v>0</v>
          </cell>
          <cell r="R1289">
            <v>0</v>
          </cell>
          <cell r="S1289">
            <v>0</v>
          </cell>
          <cell r="T1289">
            <v>0</v>
          </cell>
        </row>
        <row r="1290">
          <cell r="L1290">
            <v>0</v>
          </cell>
          <cell r="M1290">
            <v>0</v>
          </cell>
          <cell r="N1290">
            <v>0</v>
          </cell>
          <cell r="O1290">
            <v>0</v>
          </cell>
          <cell r="P1290">
            <v>0</v>
          </cell>
          <cell r="Q1290">
            <v>0</v>
          </cell>
          <cell r="R1290">
            <v>0</v>
          </cell>
          <cell r="S1290">
            <v>0</v>
          </cell>
          <cell r="T1290">
            <v>0</v>
          </cell>
        </row>
        <row r="1291">
          <cell r="L1291">
            <v>0</v>
          </cell>
          <cell r="M1291">
            <v>0</v>
          </cell>
          <cell r="N1291">
            <v>0</v>
          </cell>
          <cell r="O1291">
            <v>0</v>
          </cell>
          <cell r="P1291">
            <v>0</v>
          </cell>
          <cell r="Q1291">
            <v>0</v>
          </cell>
          <cell r="R1291">
            <v>0</v>
          </cell>
          <cell r="S1291">
            <v>0</v>
          </cell>
          <cell r="T1291">
            <v>0</v>
          </cell>
        </row>
        <row r="1292">
          <cell r="L1292">
            <v>0</v>
          </cell>
          <cell r="M1292">
            <v>0</v>
          </cell>
          <cell r="N1292">
            <v>0</v>
          </cell>
          <cell r="O1292">
            <v>0</v>
          </cell>
          <cell r="P1292">
            <v>0</v>
          </cell>
          <cell r="Q1292">
            <v>0</v>
          </cell>
          <cell r="R1292">
            <v>0</v>
          </cell>
          <cell r="S1292">
            <v>0</v>
          </cell>
          <cell r="T1292">
            <v>0</v>
          </cell>
        </row>
        <row r="1293">
          <cell r="L1293">
            <v>0</v>
          </cell>
          <cell r="M1293">
            <v>0</v>
          </cell>
          <cell r="N1293">
            <v>0</v>
          </cell>
          <cell r="O1293">
            <v>0</v>
          </cell>
          <cell r="P1293">
            <v>0</v>
          </cell>
          <cell r="Q1293">
            <v>0</v>
          </cell>
          <cell r="R1293">
            <v>0</v>
          </cell>
          <cell r="S1293">
            <v>0</v>
          </cell>
          <cell r="T1293">
            <v>0</v>
          </cell>
        </row>
        <row r="1294">
          <cell r="L1294">
            <v>0</v>
          </cell>
          <cell r="M1294">
            <v>0</v>
          </cell>
          <cell r="N1294">
            <v>0</v>
          </cell>
          <cell r="O1294">
            <v>0</v>
          </cell>
          <cell r="P1294">
            <v>0</v>
          </cell>
          <cell r="Q1294">
            <v>0</v>
          </cell>
          <cell r="R1294">
            <v>0</v>
          </cell>
          <cell r="S1294">
            <v>0</v>
          </cell>
          <cell r="T1294">
            <v>0</v>
          </cell>
        </row>
        <row r="1295">
          <cell r="L1295">
            <v>0</v>
          </cell>
          <cell r="M1295">
            <v>0</v>
          </cell>
          <cell r="N1295">
            <v>0</v>
          </cell>
          <cell r="O1295">
            <v>0</v>
          </cell>
          <cell r="P1295">
            <v>0</v>
          </cell>
          <cell r="Q1295">
            <v>0</v>
          </cell>
          <cell r="R1295">
            <v>0</v>
          </cell>
          <cell r="S1295">
            <v>0</v>
          </cell>
          <cell r="T1295">
            <v>0</v>
          </cell>
        </row>
        <row r="1296">
          <cell r="L1296">
            <v>0</v>
          </cell>
          <cell r="M1296">
            <v>0</v>
          </cell>
          <cell r="N1296">
            <v>0</v>
          </cell>
          <cell r="O1296">
            <v>0</v>
          </cell>
          <cell r="P1296">
            <v>0</v>
          </cell>
          <cell r="Q1296">
            <v>0</v>
          </cell>
          <cell r="R1296">
            <v>0</v>
          </cell>
          <cell r="S1296">
            <v>0</v>
          </cell>
          <cell r="T1296">
            <v>0</v>
          </cell>
        </row>
        <row r="1299">
          <cell r="L1299">
            <v>0</v>
          </cell>
          <cell r="M1299">
            <v>0</v>
          </cell>
          <cell r="N1299">
            <v>0</v>
          </cell>
          <cell r="O1299">
            <v>0</v>
          </cell>
          <cell r="P1299">
            <v>0</v>
          </cell>
          <cell r="Q1299">
            <v>0</v>
          </cell>
          <cell r="R1299">
            <v>0</v>
          </cell>
          <cell r="S1299">
            <v>0</v>
          </cell>
          <cell r="T1299">
            <v>0</v>
          </cell>
        </row>
        <row r="1300">
          <cell r="L1300">
            <v>0</v>
          </cell>
          <cell r="M1300">
            <v>0</v>
          </cell>
          <cell r="N1300">
            <v>0</v>
          </cell>
          <cell r="O1300">
            <v>0</v>
          </cell>
          <cell r="P1300">
            <v>0</v>
          </cell>
          <cell r="Q1300">
            <v>0</v>
          </cell>
          <cell r="R1300">
            <v>0</v>
          </cell>
          <cell r="S1300">
            <v>0</v>
          </cell>
          <cell r="T1300">
            <v>0</v>
          </cell>
        </row>
        <row r="1301">
          <cell r="L1301">
            <v>0</v>
          </cell>
          <cell r="M1301">
            <v>0</v>
          </cell>
          <cell r="N1301">
            <v>0</v>
          </cell>
          <cell r="O1301">
            <v>0</v>
          </cell>
          <cell r="P1301">
            <v>0</v>
          </cell>
          <cell r="Q1301">
            <v>0</v>
          </cell>
          <cell r="R1301">
            <v>0</v>
          </cell>
          <cell r="S1301">
            <v>0</v>
          </cell>
          <cell r="T1301">
            <v>0</v>
          </cell>
        </row>
        <row r="1302">
          <cell r="L1302">
            <v>0</v>
          </cell>
          <cell r="M1302">
            <v>0</v>
          </cell>
          <cell r="N1302">
            <v>0</v>
          </cell>
          <cell r="O1302">
            <v>0</v>
          </cell>
          <cell r="P1302">
            <v>0</v>
          </cell>
          <cell r="Q1302">
            <v>0</v>
          </cell>
          <cell r="R1302">
            <v>0</v>
          </cell>
          <cell r="S1302">
            <v>0</v>
          </cell>
          <cell r="T1302">
            <v>0</v>
          </cell>
        </row>
        <row r="1303">
          <cell r="L1303">
            <v>0</v>
          </cell>
          <cell r="M1303">
            <v>0</v>
          </cell>
          <cell r="N1303">
            <v>0</v>
          </cell>
          <cell r="O1303">
            <v>0</v>
          </cell>
          <cell r="P1303">
            <v>0</v>
          </cell>
          <cell r="Q1303">
            <v>0</v>
          </cell>
          <cell r="R1303">
            <v>0</v>
          </cell>
          <cell r="S1303">
            <v>0</v>
          </cell>
          <cell r="T1303">
            <v>0</v>
          </cell>
        </row>
        <row r="1304">
          <cell r="L1304">
            <v>0</v>
          </cell>
          <cell r="M1304">
            <v>0</v>
          </cell>
          <cell r="N1304">
            <v>0</v>
          </cell>
          <cell r="O1304">
            <v>0</v>
          </cell>
          <cell r="P1304">
            <v>0</v>
          </cell>
          <cell r="Q1304">
            <v>0</v>
          </cell>
          <cell r="R1304">
            <v>0</v>
          </cell>
          <cell r="S1304">
            <v>0</v>
          </cell>
          <cell r="T1304">
            <v>0</v>
          </cell>
        </row>
        <row r="1307">
          <cell r="L1307">
            <v>0</v>
          </cell>
          <cell r="M1307">
            <v>0</v>
          </cell>
          <cell r="N1307">
            <v>0</v>
          </cell>
          <cell r="O1307">
            <v>0</v>
          </cell>
          <cell r="P1307">
            <v>0</v>
          </cell>
          <cell r="Q1307">
            <v>0</v>
          </cell>
          <cell r="R1307">
            <v>0</v>
          </cell>
          <cell r="S1307">
            <v>0</v>
          </cell>
          <cell r="T1307">
            <v>0</v>
          </cell>
        </row>
        <row r="1308">
          <cell r="L1308">
            <v>0</v>
          </cell>
          <cell r="M1308">
            <v>0</v>
          </cell>
          <cell r="N1308">
            <v>0</v>
          </cell>
          <cell r="O1308">
            <v>0</v>
          </cell>
          <cell r="P1308">
            <v>0</v>
          </cell>
          <cell r="Q1308">
            <v>0</v>
          </cell>
          <cell r="R1308">
            <v>0</v>
          </cell>
          <cell r="S1308">
            <v>0</v>
          </cell>
          <cell r="T1308">
            <v>0</v>
          </cell>
        </row>
        <row r="1309">
          <cell r="L1309">
            <v>0</v>
          </cell>
          <cell r="M1309">
            <v>0</v>
          </cell>
          <cell r="N1309">
            <v>0</v>
          </cell>
          <cell r="O1309">
            <v>0</v>
          </cell>
          <cell r="P1309">
            <v>0</v>
          </cell>
          <cell r="Q1309">
            <v>0</v>
          </cell>
          <cell r="R1309">
            <v>0</v>
          </cell>
          <cell r="S1309">
            <v>0</v>
          </cell>
          <cell r="T1309">
            <v>0</v>
          </cell>
        </row>
        <row r="1310">
          <cell r="L1310">
            <v>0</v>
          </cell>
          <cell r="M1310">
            <v>0</v>
          </cell>
          <cell r="N1310">
            <v>0</v>
          </cell>
          <cell r="O1310">
            <v>0</v>
          </cell>
          <cell r="P1310">
            <v>0</v>
          </cell>
          <cell r="Q1310">
            <v>0</v>
          </cell>
          <cell r="R1310">
            <v>0</v>
          </cell>
          <cell r="S1310">
            <v>0</v>
          </cell>
          <cell r="T1310">
            <v>0</v>
          </cell>
        </row>
        <row r="1311">
          <cell r="L1311">
            <v>0</v>
          </cell>
          <cell r="M1311">
            <v>0</v>
          </cell>
          <cell r="N1311">
            <v>0</v>
          </cell>
          <cell r="O1311">
            <v>0</v>
          </cell>
          <cell r="P1311">
            <v>0</v>
          </cell>
          <cell r="Q1311">
            <v>0</v>
          </cell>
          <cell r="R1311">
            <v>0</v>
          </cell>
          <cell r="S1311">
            <v>0</v>
          </cell>
          <cell r="T1311">
            <v>0</v>
          </cell>
        </row>
        <row r="1312">
          <cell r="L1312">
            <v>0</v>
          </cell>
          <cell r="M1312">
            <v>0</v>
          </cell>
          <cell r="N1312">
            <v>0</v>
          </cell>
          <cell r="O1312">
            <v>0</v>
          </cell>
          <cell r="P1312">
            <v>0</v>
          </cell>
          <cell r="Q1312">
            <v>0</v>
          </cell>
          <cell r="R1312">
            <v>0</v>
          </cell>
          <cell r="S1312">
            <v>0</v>
          </cell>
          <cell r="T1312">
            <v>0</v>
          </cell>
        </row>
        <row r="1315">
          <cell r="L1315">
            <v>0</v>
          </cell>
          <cell r="M1315">
            <v>0</v>
          </cell>
          <cell r="N1315">
            <v>0</v>
          </cell>
          <cell r="O1315">
            <v>0</v>
          </cell>
          <cell r="P1315">
            <v>0</v>
          </cell>
          <cell r="Q1315">
            <v>0</v>
          </cell>
          <cell r="R1315">
            <v>0</v>
          </cell>
          <cell r="S1315">
            <v>0</v>
          </cell>
          <cell r="T1315">
            <v>0</v>
          </cell>
        </row>
        <row r="1316">
          <cell r="L1316">
            <v>0</v>
          </cell>
          <cell r="M1316">
            <v>0</v>
          </cell>
          <cell r="N1316">
            <v>0</v>
          </cell>
          <cell r="O1316">
            <v>0</v>
          </cell>
          <cell r="P1316">
            <v>0</v>
          </cell>
          <cell r="Q1316">
            <v>0</v>
          </cell>
          <cell r="R1316">
            <v>0</v>
          </cell>
          <cell r="S1316">
            <v>0</v>
          </cell>
          <cell r="T1316">
            <v>0</v>
          </cell>
        </row>
        <row r="1317">
          <cell r="L1317">
            <v>0</v>
          </cell>
          <cell r="M1317">
            <v>0</v>
          </cell>
          <cell r="N1317">
            <v>0</v>
          </cell>
          <cell r="O1317">
            <v>0</v>
          </cell>
          <cell r="P1317">
            <v>0</v>
          </cell>
          <cell r="Q1317">
            <v>0</v>
          </cell>
          <cell r="R1317">
            <v>0</v>
          </cell>
          <cell r="S1317">
            <v>0</v>
          </cell>
          <cell r="T1317">
            <v>0</v>
          </cell>
        </row>
        <row r="1318">
          <cell r="L1318">
            <v>0</v>
          </cell>
          <cell r="M1318">
            <v>0</v>
          </cell>
          <cell r="N1318">
            <v>0</v>
          </cell>
          <cell r="O1318">
            <v>0</v>
          </cell>
          <cell r="P1318">
            <v>0</v>
          </cell>
          <cell r="Q1318">
            <v>0</v>
          </cell>
          <cell r="R1318">
            <v>0</v>
          </cell>
          <cell r="S1318">
            <v>0</v>
          </cell>
          <cell r="T1318">
            <v>0</v>
          </cell>
        </row>
        <row r="1319">
          <cell r="L1319">
            <v>0</v>
          </cell>
          <cell r="M1319">
            <v>0</v>
          </cell>
          <cell r="N1319">
            <v>0</v>
          </cell>
          <cell r="O1319">
            <v>0</v>
          </cell>
          <cell r="P1319">
            <v>0</v>
          </cell>
          <cell r="Q1319">
            <v>0</v>
          </cell>
          <cell r="R1319">
            <v>0</v>
          </cell>
          <cell r="S1319">
            <v>0</v>
          </cell>
          <cell r="T1319">
            <v>0</v>
          </cell>
        </row>
        <row r="1320">
          <cell r="L1320">
            <v>0</v>
          </cell>
          <cell r="M1320">
            <v>0</v>
          </cell>
          <cell r="N1320">
            <v>0</v>
          </cell>
          <cell r="O1320">
            <v>0</v>
          </cell>
          <cell r="P1320">
            <v>0</v>
          </cell>
          <cell r="Q1320">
            <v>0</v>
          </cell>
          <cell r="R1320">
            <v>0</v>
          </cell>
          <cell r="S1320">
            <v>0</v>
          </cell>
          <cell r="T1320">
            <v>0</v>
          </cell>
        </row>
        <row r="1321">
          <cell r="L1321">
            <v>0</v>
          </cell>
          <cell r="M1321">
            <v>0</v>
          </cell>
          <cell r="N1321">
            <v>0</v>
          </cell>
          <cell r="O1321">
            <v>0</v>
          </cell>
          <cell r="P1321">
            <v>0</v>
          </cell>
          <cell r="Q1321">
            <v>0</v>
          </cell>
          <cell r="R1321">
            <v>0</v>
          </cell>
          <cell r="S1321">
            <v>0</v>
          </cell>
          <cell r="T1321">
            <v>0</v>
          </cell>
        </row>
        <row r="1322">
          <cell r="L1322">
            <v>0</v>
          </cell>
          <cell r="M1322">
            <v>0</v>
          </cell>
          <cell r="N1322">
            <v>0</v>
          </cell>
          <cell r="O1322">
            <v>0</v>
          </cell>
          <cell r="P1322">
            <v>0</v>
          </cell>
          <cell r="Q1322">
            <v>0</v>
          </cell>
          <cell r="R1322">
            <v>0</v>
          </cell>
          <cell r="S1322">
            <v>0</v>
          </cell>
          <cell r="T1322">
            <v>0</v>
          </cell>
        </row>
        <row r="1323">
          <cell r="L1323">
            <v>0</v>
          </cell>
          <cell r="M1323">
            <v>0</v>
          </cell>
          <cell r="N1323">
            <v>0</v>
          </cell>
          <cell r="O1323">
            <v>0</v>
          </cell>
          <cell r="P1323">
            <v>0</v>
          </cell>
          <cell r="Q1323">
            <v>0</v>
          </cell>
          <cell r="R1323">
            <v>0</v>
          </cell>
          <cell r="S1323">
            <v>0</v>
          </cell>
          <cell r="T1323">
            <v>0</v>
          </cell>
        </row>
        <row r="1325">
          <cell r="L1325">
            <v>0</v>
          </cell>
          <cell r="M1325">
            <v>0</v>
          </cell>
          <cell r="N1325">
            <v>0</v>
          </cell>
          <cell r="O1325">
            <v>0</v>
          </cell>
          <cell r="P1325">
            <v>0</v>
          </cell>
          <cell r="Q1325">
            <v>0</v>
          </cell>
          <cell r="R1325">
            <v>0</v>
          </cell>
          <cell r="S1325">
            <v>0</v>
          </cell>
          <cell r="T1325">
            <v>0</v>
          </cell>
        </row>
        <row r="1326">
          <cell r="L1326">
            <v>0</v>
          </cell>
          <cell r="M1326">
            <v>0</v>
          </cell>
          <cell r="N1326">
            <v>0</v>
          </cell>
          <cell r="O1326">
            <v>0</v>
          </cell>
          <cell r="P1326">
            <v>0</v>
          </cell>
          <cell r="Q1326">
            <v>0</v>
          </cell>
          <cell r="R1326">
            <v>0</v>
          </cell>
          <cell r="S1326">
            <v>0</v>
          </cell>
          <cell r="T1326">
            <v>0</v>
          </cell>
        </row>
        <row r="1327">
          <cell r="L1327">
            <v>0</v>
          </cell>
          <cell r="M1327">
            <v>0</v>
          </cell>
          <cell r="N1327">
            <v>0</v>
          </cell>
          <cell r="O1327">
            <v>0</v>
          </cell>
          <cell r="P1327">
            <v>0</v>
          </cell>
          <cell r="Q1327">
            <v>0</v>
          </cell>
          <cell r="R1327">
            <v>0</v>
          </cell>
          <cell r="S1327">
            <v>0</v>
          </cell>
          <cell r="T1327">
            <v>0</v>
          </cell>
        </row>
        <row r="1328">
          <cell r="L1328">
            <v>0</v>
          </cell>
          <cell r="M1328">
            <v>0</v>
          </cell>
          <cell r="N1328">
            <v>0</v>
          </cell>
          <cell r="O1328">
            <v>0</v>
          </cell>
          <cell r="P1328">
            <v>0</v>
          </cell>
          <cell r="Q1328">
            <v>0</v>
          </cell>
          <cell r="R1328">
            <v>0</v>
          </cell>
          <cell r="S1328">
            <v>0</v>
          </cell>
          <cell r="T1328">
            <v>0</v>
          </cell>
        </row>
        <row r="1329">
          <cell r="L1329">
            <v>0</v>
          </cell>
          <cell r="M1329">
            <v>0</v>
          </cell>
          <cell r="N1329">
            <v>0</v>
          </cell>
          <cell r="O1329">
            <v>0</v>
          </cell>
          <cell r="P1329">
            <v>0</v>
          </cell>
          <cell r="Q1329">
            <v>0</v>
          </cell>
          <cell r="R1329">
            <v>0</v>
          </cell>
          <cell r="S1329">
            <v>0</v>
          </cell>
          <cell r="T1329">
            <v>0</v>
          </cell>
        </row>
        <row r="1330">
          <cell r="L1330">
            <v>0</v>
          </cell>
          <cell r="M1330">
            <v>0</v>
          </cell>
          <cell r="N1330">
            <v>0</v>
          </cell>
          <cell r="O1330">
            <v>0</v>
          </cell>
          <cell r="P1330">
            <v>0</v>
          </cell>
          <cell r="Q1330">
            <v>0</v>
          </cell>
          <cell r="R1330">
            <v>0</v>
          </cell>
          <cell r="S1330">
            <v>0</v>
          </cell>
          <cell r="T1330">
            <v>0</v>
          </cell>
        </row>
        <row r="1331">
          <cell r="L1331">
            <v>0</v>
          </cell>
          <cell r="M1331">
            <v>0</v>
          </cell>
          <cell r="N1331">
            <v>0</v>
          </cell>
          <cell r="O1331">
            <v>0</v>
          </cell>
          <cell r="P1331">
            <v>0</v>
          </cell>
          <cell r="Q1331">
            <v>0</v>
          </cell>
          <cell r="R1331">
            <v>0</v>
          </cell>
          <cell r="S1331">
            <v>0</v>
          </cell>
          <cell r="T1331">
            <v>0</v>
          </cell>
        </row>
        <row r="1332">
          <cell r="L1332">
            <v>0</v>
          </cell>
          <cell r="M1332">
            <v>0</v>
          </cell>
          <cell r="N1332">
            <v>0</v>
          </cell>
          <cell r="O1332">
            <v>0</v>
          </cell>
          <cell r="P1332">
            <v>0</v>
          </cell>
          <cell r="Q1332">
            <v>0</v>
          </cell>
          <cell r="R1332">
            <v>0</v>
          </cell>
          <cell r="S1332">
            <v>0</v>
          </cell>
          <cell r="T1332">
            <v>0</v>
          </cell>
        </row>
        <row r="1333">
          <cell r="L1333">
            <v>0</v>
          </cell>
          <cell r="M1333">
            <v>0</v>
          </cell>
          <cell r="N1333">
            <v>0</v>
          </cell>
          <cell r="O1333">
            <v>0</v>
          </cell>
          <cell r="P1333">
            <v>0</v>
          </cell>
          <cell r="Q1333">
            <v>0</v>
          </cell>
          <cell r="R1333">
            <v>0</v>
          </cell>
          <cell r="S1333">
            <v>0</v>
          </cell>
          <cell r="T1333">
            <v>0</v>
          </cell>
        </row>
        <row r="1334">
          <cell r="L1334">
            <v>0</v>
          </cell>
          <cell r="M1334">
            <v>0</v>
          </cell>
          <cell r="N1334">
            <v>0</v>
          </cell>
          <cell r="O1334">
            <v>0</v>
          </cell>
          <cell r="P1334">
            <v>0</v>
          </cell>
          <cell r="Q1334">
            <v>0</v>
          </cell>
          <cell r="R1334">
            <v>0</v>
          </cell>
          <cell r="S1334">
            <v>0</v>
          </cell>
          <cell r="T1334">
            <v>0</v>
          </cell>
        </row>
        <row r="1337">
          <cell r="L1337">
            <v>0</v>
          </cell>
          <cell r="M1337">
            <v>0</v>
          </cell>
          <cell r="N1337">
            <v>0</v>
          </cell>
          <cell r="O1337">
            <v>0</v>
          </cell>
          <cell r="P1337">
            <v>0</v>
          </cell>
          <cell r="Q1337">
            <v>0</v>
          </cell>
          <cell r="R1337">
            <v>0</v>
          </cell>
          <cell r="S1337">
            <v>0</v>
          </cell>
          <cell r="T1337">
            <v>0</v>
          </cell>
        </row>
        <row r="1338">
          <cell r="L1338">
            <v>0</v>
          </cell>
          <cell r="M1338">
            <v>0</v>
          </cell>
          <cell r="N1338">
            <v>0</v>
          </cell>
          <cell r="O1338">
            <v>0</v>
          </cell>
          <cell r="P1338">
            <v>0</v>
          </cell>
          <cell r="Q1338">
            <v>0</v>
          </cell>
          <cell r="R1338">
            <v>0</v>
          </cell>
          <cell r="S1338">
            <v>0</v>
          </cell>
          <cell r="T1338">
            <v>0</v>
          </cell>
        </row>
        <row r="1340">
          <cell r="L1340">
            <v>0</v>
          </cell>
          <cell r="M1340">
            <v>0</v>
          </cell>
          <cell r="N1340">
            <v>0</v>
          </cell>
          <cell r="O1340">
            <v>0</v>
          </cell>
          <cell r="P1340">
            <v>0</v>
          </cell>
          <cell r="Q1340">
            <v>0</v>
          </cell>
          <cell r="R1340">
            <v>0</v>
          </cell>
          <cell r="S1340">
            <v>0</v>
          </cell>
          <cell r="T1340">
            <v>0</v>
          </cell>
        </row>
        <row r="1341">
          <cell r="L1341">
            <v>0</v>
          </cell>
          <cell r="M1341">
            <v>0</v>
          </cell>
          <cell r="N1341">
            <v>0</v>
          </cell>
          <cell r="O1341">
            <v>0</v>
          </cell>
          <cell r="P1341">
            <v>0</v>
          </cell>
          <cell r="Q1341">
            <v>0</v>
          </cell>
          <cell r="R1341">
            <v>0</v>
          </cell>
          <cell r="S1341">
            <v>0</v>
          </cell>
          <cell r="T1341">
            <v>0</v>
          </cell>
        </row>
        <row r="1342">
          <cell r="L1342">
            <v>0</v>
          </cell>
          <cell r="M1342">
            <v>0</v>
          </cell>
          <cell r="N1342">
            <v>0</v>
          </cell>
          <cell r="O1342">
            <v>0</v>
          </cell>
          <cell r="P1342">
            <v>0</v>
          </cell>
          <cell r="Q1342">
            <v>0</v>
          </cell>
          <cell r="R1342">
            <v>0</v>
          </cell>
          <cell r="S1342">
            <v>0</v>
          </cell>
          <cell r="T1342">
            <v>0</v>
          </cell>
        </row>
        <row r="1343">
          <cell r="L1343">
            <v>0</v>
          </cell>
          <cell r="M1343">
            <v>0</v>
          </cell>
          <cell r="N1343">
            <v>0</v>
          </cell>
          <cell r="O1343">
            <v>0</v>
          </cell>
          <cell r="P1343">
            <v>0</v>
          </cell>
          <cell r="Q1343">
            <v>0</v>
          </cell>
          <cell r="R1343">
            <v>0</v>
          </cell>
          <cell r="S1343">
            <v>0</v>
          </cell>
          <cell r="T1343">
            <v>0</v>
          </cell>
        </row>
        <row r="1344">
          <cell r="L1344">
            <v>0</v>
          </cell>
          <cell r="M1344">
            <v>0</v>
          </cell>
          <cell r="N1344">
            <v>0</v>
          </cell>
          <cell r="O1344">
            <v>0</v>
          </cell>
          <cell r="P1344">
            <v>0</v>
          </cell>
          <cell r="Q1344">
            <v>0</v>
          </cell>
          <cell r="R1344">
            <v>0</v>
          </cell>
          <cell r="S1344">
            <v>0</v>
          </cell>
          <cell r="T1344">
            <v>0</v>
          </cell>
        </row>
        <row r="1346">
          <cell r="L1346">
            <v>0</v>
          </cell>
          <cell r="M1346">
            <v>0</v>
          </cell>
          <cell r="N1346">
            <v>0</v>
          </cell>
          <cell r="O1346">
            <v>0</v>
          </cell>
          <cell r="P1346">
            <v>0</v>
          </cell>
          <cell r="Q1346">
            <v>0</v>
          </cell>
          <cell r="R1346">
            <v>0</v>
          </cell>
          <cell r="S1346">
            <v>0</v>
          </cell>
          <cell r="T1346">
            <v>0</v>
          </cell>
        </row>
        <row r="1347">
          <cell r="L1347">
            <v>0</v>
          </cell>
          <cell r="M1347">
            <v>0</v>
          </cell>
          <cell r="N1347">
            <v>0</v>
          </cell>
          <cell r="O1347">
            <v>0</v>
          </cell>
          <cell r="P1347">
            <v>0</v>
          </cell>
          <cell r="Q1347">
            <v>0</v>
          </cell>
          <cell r="R1347">
            <v>0</v>
          </cell>
          <cell r="S1347">
            <v>0</v>
          </cell>
          <cell r="T1347">
            <v>0</v>
          </cell>
        </row>
        <row r="1348">
          <cell r="L1348">
            <v>0</v>
          </cell>
          <cell r="M1348">
            <v>0</v>
          </cell>
          <cell r="N1348">
            <v>0</v>
          </cell>
          <cell r="O1348">
            <v>0</v>
          </cell>
          <cell r="P1348">
            <v>0</v>
          </cell>
          <cell r="Q1348">
            <v>0</v>
          </cell>
          <cell r="R1348">
            <v>0</v>
          </cell>
          <cell r="S1348">
            <v>0</v>
          </cell>
          <cell r="T1348">
            <v>0</v>
          </cell>
        </row>
        <row r="1349">
          <cell r="L1349">
            <v>0</v>
          </cell>
          <cell r="M1349">
            <v>0</v>
          </cell>
          <cell r="N1349">
            <v>0</v>
          </cell>
          <cell r="O1349">
            <v>0</v>
          </cell>
          <cell r="P1349">
            <v>0</v>
          </cell>
          <cell r="Q1349">
            <v>0</v>
          </cell>
          <cell r="R1349">
            <v>0</v>
          </cell>
          <cell r="S1349">
            <v>0</v>
          </cell>
          <cell r="T1349">
            <v>0</v>
          </cell>
        </row>
        <row r="1350">
          <cell r="L1350">
            <v>0</v>
          </cell>
          <cell r="M1350">
            <v>0</v>
          </cell>
          <cell r="N1350">
            <v>0</v>
          </cell>
          <cell r="O1350">
            <v>0</v>
          </cell>
          <cell r="P1350">
            <v>0</v>
          </cell>
          <cell r="Q1350">
            <v>0</v>
          </cell>
          <cell r="R1350">
            <v>0</v>
          </cell>
          <cell r="S1350">
            <v>0</v>
          </cell>
          <cell r="T1350">
            <v>0</v>
          </cell>
        </row>
        <row r="1351">
          <cell r="L1351">
            <v>0</v>
          </cell>
          <cell r="M1351">
            <v>0</v>
          </cell>
          <cell r="N1351">
            <v>0</v>
          </cell>
          <cell r="O1351">
            <v>0</v>
          </cell>
          <cell r="P1351">
            <v>0</v>
          </cell>
          <cell r="Q1351">
            <v>0</v>
          </cell>
          <cell r="R1351">
            <v>0</v>
          </cell>
          <cell r="S1351">
            <v>0</v>
          </cell>
          <cell r="T1351">
            <v>0</v>
          </cell>
        </row>
        <row r="1354">
          <cell r="L1354">
            <v>0</v>
          </cell>
          <cell r="M1354">
            <v>0</v>
          </cell>
          <cell r="N1354">
            <v>0</v>
          </cell>
          <cell r="O1354">
            <v>0</v>
          </cell>
          <cell r="P1354">
            <v>0</v>
          </cell>
          <cell r="Q1354">
            <v>0</v>
          </cell>
          <cell r="R1354">
            <v>0</v>
          </cell>
          <cell r="S1354">
            <v>0</v>
          </cell>
          <cell r="T1354">
            <v>0</v>
          </cell>
        </row>
        <row r="1355">
          <cell r="L1355">
            <v>0</v>
          </cell>
          <cell r="M1355">
            <v>0</v>
          </cell>
          <cell r="N1355">
            <v>0</v>
          </cell>
          <cell r="O1355">
            <v>0</v>
          </cell>
          <cell r="P1355">
            <v>0</v>
          </cell>
          <cell r="Q1355">
            <v>0</v>
          </cell>
          <cell r="R1355">
            <v>0</v>
          </cell>
          <cell r="S1355">
            <v>0</v>
          </cell>
          <cell r="T1355">
            <v>0</v>
          </cell>
        </row>
        <row r="1356">
          <cell r="L1356">
            <v>0</v>
          </cell>
          <cell r="M1356">
            <v>0</v>
          </cell>
          <cell r="N1356">
            <v>0</v>
          </cell>
          <cell r="O1356">
            <v>0</v>
          </cell>
          <cell r="P1356">
            <v>0</v>
          </cell>
          <cell r="Q1356">
            <v>0</v>
          </cell>
          <cell r="R1356">
            <v>0</v>
          </cell>
          <cell r="S1356">
            <v>0</v>
          </cell>
          <cell r="T1356">
            <v>0</v>
          </cell>
        </row>
        <row r="1357">
          <cell r="L1357">
            <v>0</v>
          </cell>
          <cell r="M1357">
            <v>0</v>
          </cell>
          <cell r="N1357">
            <v>0</v>
          </cell>
          <cell r="O1357">
            <v>0</v>
          </cell>
          <cell r="P1357">
            <v>0</v>
          </cell>
          <cell r="Q1357">
            <v>0</v>
          </cell>
          <cell r="R1357">
            <v>0</v>
          </cell>
          <cell r="S1357">
            <v>0</v>
          </cell>
          <cell r="T1357">
            <v>0</v>
          </cell>
        </row>
        <row r="1358">
          <cell r="L1358">
            <v>0</v>
          </cell>
          <cell r="M1358">
            <v>0</v>
          </cell>
          <cell r="N1358">
            <v>0</v>
          </cell>
          <cell r="O1358">
            <v>0</v>
          </cell>
          <cell r="P1358">
            <v>0</v>
          </cell>
          <cell r="Q1358">
            <v>0</v>
          </cell>
          <cell r="R1358">
            <v>0</v>
          </cell>
          <cell r="S1358">
            <v>0</v>
          </cell>
          <cell r="T1358">
            <v>0</v>
          </cell>
        </row>
        <row r="1359">
          <cell r="L1359">
            <v>0</v>
          </cell>
          <cell r="M1359">
            <v>0</v>
          </cell>
          <cell r="N1359">
            <v>0</v>
          </cell>
          <cell r="O1359">
            <v>0</v>
          </cell>
          <cell r="P1359">
            <v>0</v>
          </cell>
          <cell r="Q1359">
            <v>0</v>
          </cell>
          <cell r="R1359">
            <v>0</v>
          </cell>
          <cell r="S1359">
            <v>0</v>
          </cell>
          <cell r="T1359">
            <v>0</v>
          </cell>
        </row>
        <row r="1360">
          <cell r="L1360">
            <v>0</v>
          </cell>
          <cell r="M1360">
            <v>0</v>
          </cell>
          <cell r="N1360">
            <v>0</v>
          </cell>
          <cell r="O1360">
            <v>0</v>
          </cell>
          <cell r="P1360">
            <v>0</v>
          </cell>
          <cell r="Q1360">
            <v>0</v>
          </cell>
          <cell r="R1360">
            <v>0</v>
          </cell>
          <cell r="S1360">
            <v>0</v>
          </cell>
          <cell r="T1360">
            <v>0</v>
          </cell>
        </row>
        <row r="1363">
          <cell r="L1363">
            <v>0</v>
          </cell>
          <cell r="M1363">
            <v>0</v>
          </cell>
          <cell r="N1363">
            <v>0</v>
          </cell>
          <cell r="O1363">
            <v>0</v>
          </cell>
          <cell r="P1363">
            <v>0</v>
          </cell>
          <cell r="Q1363">
            <v>0</v>
          </cell>
          <cell r="R1363">
            <v>0</v>
          </cell>
          <cell r="S1363">
            <v>0</v>
          </cell>
          <cell r="T1363">
            <v>0</v>
          </cell>
        </row>
        <row r="1364">
          <cell r="L1364">
            <v>0</v>
          </cell>
          <cell r="M1364">
            <v>0</v>
          </cell>
          <cell r="N1364">
            <v>0</v>
          </cell>
          <cell r="O1364">
            <v>0</v>
          </cell>
          <cell r="P1364">
            <v>0</v>
          </cell>
          <cell r="Q1364">
            <v>0</v>
          </cell>
          <cell r="R1364">
            <v>0</v>
          </cell>
          <cell r="S1364">
            <v>0</v>
          </cell>
          <cell r="T1364">
            <v>0</v>
          </cell>
        </row>
        <row r="1365">
          <cell r="L1365">
            <v>0</v>
          </cell>
          <cell r="M1365">
            <v>0</v>
          </cell>
          <cell r="N1365">
            <v>0</v>
          </cell>
          <cell r="O1365">
            <v>0</v>
          </cell>
          <cell r="P1365">
            <v>0</v>
          </cell>
          <cell r="Q1365">
            <v>0</v>
          </cell>
          <cell r="R1365">
            <v>0</v>
          </cell>
          <cell r="S1365">
            <v>0</v>
          </cell>
          <cell r="T1365">
            <v>0</v>
          </cell>
        </row>
        <row r="1367">
          <cell r="L1367">
            <v>0</v>
          </cell>
          <cell r="M1367">
            <v>0</v>
          </cell>
          <cell r="N1367">
            <v>0</v>
          </cell>
          <cell r="O1367">
            <v>0</v>
          </cell>
          <cell r="P1367">
            <v>0</v>
          </cell>
          <cell r="Q1367">
            <v>0</v>
          </cell>
          <cell r="R1367">
            <v>0</v>
          </cell>
          <cell r="S1367">
            <v>0</v>
          </cell>
          <cell r="T1367">
            <v>0</v>
          </cell>
        </row>
        <row r="1368">
          <cell r="L1368">
            <v>0</v>
          </cell>
          <cell r="M1368">
            <v>0</v>
          </cell>
          <cell r="N1368">
            <v>0</v>
          </cell>
          <cell r="O1368">
            <v>0</v>
          </cell>
          <cell r="P1368">
            <v>0</v>
          </cell>
          <cell r="Q1368">
            <v>0</v>
          </cell>
          <cell r="R1368">
            <v>0</v>
          </cell>
          <cell r="S1368">
            <v>0</v>
          </cell>
          <cell r="T1368">
            <v>0</v>
          </cell>
        </row>
        <row r="1369">
          <cell r="L1369">
            <v>0</v>
          </cell>
          <cell r="M1369">
            <v>0</v>
          </cell>
          <cell r="N1369">
            <v>0</v>
          </cell>
          <cell r="O1369">
            <v>0</v>
          </cell>
          <cell r="P1369">
            <v>0</v>
          </cell>
          <cell r="Q1369">
            <v>0</v>
          </cell>
          <cell r="R1369">
            <v>0</v>
          </cell>
          <cell r="S1369">
            <v>0</v>
          </cell>
          <cell r="T1369">
            <v>0</v>
          </cell>
        </row>
        <row r="1371">
          <cell r="L1371">
            <v>0</v>
          </cell>
          <cell r="M1371">
            <v>0</v>
          </cell>
          <cell r="N1371">
            <v>0</v>
          </cell>
          <cell r="O1371">
            <v>0</v>
          </cell>
          <cell r="P1371">
            <v>0</v>
          </cell>
          <cell r="Q1371">
            <v>0</v>
          </cell>
          <cell r="R1371">
            <v>0</v>
          </cell>
          <cell r="S1371">
            <v>0</v>
          </cell>
          <cell r="T1371">
            <v>0</v>
          </cell>
        </row>
        <row r="1372">
          <cell r="L1372">
            <v>0</v>
          </cell>
          <cell r="M1372">
            <v>0</v>
          </cell>
          <cell r="N1372">
            <v>0</v>
          </cell>
          <cell r="O1372">
            <v>0</v>
          </cell>
          <cell r="P1372">
            <v>0</v>
          </cell>
          <cell r="Q1372">
            <v>0</v>
          </cell>
          <cell r="R1372">
            <v>0</v>
          </cell>
          <cell r="S1372">
            <v>0</v>
          </cell>
          <cell r="T1372">
            <v>0</v>
          </cell>
        </row>
        <row r="1373">
          <cell r="L1373">
            <v>0</v>
          </cell>
          <cell r="M1373">
            <v>0</v>
          </cell>
          <cell r="N1373">
            <v>0</v>
          </cell>
          <cell r="O1373">
            <v>0</v>
          </cell>
          <cell r="P1373">
            <v>0</v>
          </cell>
          <cell r="Q1373">
            <v>0</v>
          </cell>
          <cell r="R1373">
            <v>0</v>
          </cell>
          <cell r="S1373">
            <v>0</v>
          </cell>
          <cell r="T1373">
            <v>0</v>
          </cell>
        </row>
        <row r="1374">
          <cell r="L1374">
            <v>0</v>
          </cell>
          <cell r="M1374">
            <v>0</v>
          </cell>
          <cell r="N1374">
            <v>0</v>
          </cell>
          <cell r="O1374">
            <v>0</v>
          </cell>
          <cell r="P1374">
            <v>0</v>
          </cell>
          <cell r="Q1374">
            <v>0</v>
          </cell>
          <cell r="R1374">
            <v>0</v>
          </cell>
          <cell r="S1374">
            <v>0</v>
          </cell>
          <cell r="T1374">
            <v>0</v>
          </cell>
        </row>
        <row r="1375">
          <cell r="L1375">
            <v>0</v>
          </cell>
          <cell r="M1375">
            <v>0</v>
          </cell>
          <cell r="N1375">
            <v>0</v>
          </cell>
          <cell r="O1375">
            <v>0</v>
          </cell>
          <cell r="P1375">
            <v>0</v>
          </cell>
          <cell r="Q1375">
            <v>0</v>
          </cell>
          <cell r="R1375">
            <v>0</v>
          </cell>
          <cell r="S1375">
            <v>0</v>
          </cell>
          <cell r="T1375">
            <v>0</v>
          </cell>
        </row>
        <row r="1376">
          <cell r="L1376">
            <v>0</v>
          </cell>
          <cell r="M1376">
            <v>0</v>
          </cell>
          <cell r="N1376">
            <v>0</v>
          </cell>
          <cell r="O1376">
            <v>0</v>
          </cell>
          <cell r="P1376">
            <v>0</v>
          </cell>
          <cell r="Q1376">
            <v>0</v>
          </cell>
          <cell r="R1376">
            <v>0</v>
          </cell>
          <cell r="S1376">
            <v>0</v>
          </cell>
          <cell r="T1376">
            <v>0</v>
          </cell>
        </row>
        <row r="1377">
          <cell r="L1377">
            <v>0</v>
          </cell>
          <cell r="M1377">
            <v>0</v>
          </cell>
          <cell r="N1377">
            <v>0</v>
          </cell>
          <cell r="O1377">
            <v>0</v>
          </cell>
          <cell r="P1377">
            <v>0</v>
          </cell>
          <cell r="Q1377">
            <v>0</v>
          </cell>
          <cell r="R1377">
            <v>0</v>
          </cell>
          <cell r="S1377">
            <v>0</v>
          </cell>
          <cell r="T1377">
            <v>0</v>
          </cell>
        </row>
        <row r="1378">
          <cell r="L1378">
            <v>0</v>
          </cell>
          <cell r="M1378">
            <v>0</v>
          </cell>
          <cell r="N1378">
            <v>0</v>
          </cell>
          <cell r="O1378">
            <v>0</v>
          </cell>
          <cell r="P1378">
            <v>0</v>
          </cell>
          <cell r="Q1378">
            <v>0</v>
          </cell>
          <cell r="R1378">
            <v>0</v>
          </cell>
          <cell r="S1378">
            <v>0</v>
          </cell>
          <cell r="T1378">
            <v>0</v>
          </cell>
        </row>
        <row r="1379">
          <cell r="L1379">
            <v>0</v>
          </cell>
          <cell r="M1379">
            <v>0</v>
          </cell>
          <cell r="N1379">
            <v>0</v>
          </cell>
          <cell r="O1379">
            <v>0</v>
          </cell>
          <cell r="P1379">
            <v>0</v>
          </cell>
          <cell r="Q1379">
            <v>0</v>
          </cell>
          <cell r="R1379">
            <v>0</v>
          </cell>
          <cell r="S1379">
            <v>0</v>
          </cell>
          <cell r="T1379">
            <v>0</v>
          </cell>
        </row>
        <row r="1380">
          <cell r="L1380">
            <v>0</v>
          </cell>
          <cell r="M1380">
            <v>0</v>
          </cell>
          <cell r="N1380">
            <v>0</v>
          </cell>
          <cell r="O1380">
            <v>0</v>
          </cell>
          <cell r="P1380">
            <v>0</v>
          </cell>
          <cell r="Q1380">
            <v>0</v>
          </cell>
          <cell r="R1380">
            <v>0</v>
          </cell>
          <cell r="S1380">
            <v>0</v>
          </cell>
          <cell r="T1380">
            <v>0</v>
          </cell>
        </row>
        <row r="1381">
          <cell r="L1381">
            <v>0</v>
          </cell>
          <cell r="M1381">
            <v>0</v>
          </cell>
          <cell r="N1381">
            <v>0</v>
          </cell>
          <cell r="O1381">
            <v>0</v>
          </cell>
          <cell r="P1381">
            <v>0</v>
          </cell>
          <cell r="Q1381">
            <v>0</v>
          </cell>
          <cell r="R1381">
            <v>0</v>
          </cell>
          <cell r="S1381">
            <v>0</v>
          </cell>
          <cell r="T1381">
            <v>0</v>
          </cell>
        </row>
        <row r="1382">
          <cell r="L1382">
            <v>0</v>
          </cell>
          <cell r="M1382">
            <v>0</v>
          </cell>
          <cell r="N1382">
            <v>0</v>
          </cell>
          <cell r="O1382">
            <v>0</v>
          </cell>
          <cell r="P1382">
            <v>0</v>
          </cell>
          <cell r="Q1382">
            <v>0</v>
          </cell>
          <cell r="R1382">
            <v>0</v>
          </cell>
          <cell r="S1382">
            <v>0</v>
          </cell>
          <cell r="T1382">
            <v>0</v>
          </cell>
        </row>
        <row r="1383">
          <cell r="L1383">
            <v>0</v>
          </cell>
          <cell r="M1383">
            <v>0</v>
          </cell>
          <cell r="N1383">
            <v>0</v>
          </cell>
          <cell r="O1383">
            <v>0</v>
          </cell>
          <cell r="P1383">
            <v>0</v>
          </cell>
          <cell r="Q1383">
            <v>0</v>
          </cell>
          <cell r="R1383">
            <v>0</v>
          </cell>
          <cell r="S1383">
            <v>0</v>
          </cell>
          <cell r="T1383">
            <v>0</v>
          </cell>
        </row>
        <row r="1384">
          <cell r="L1384">
            <v>0</v>
          </cell>
          <cell r="M1384">
            <v>0</v>
          </cell>
          <cell r="N1384">
            <v>0</v>
          </cell>
          <cell r="O1384">
            <v>0</v>
          </cell>
          <cell r="P1384">
            <v>0</v>
          </cell>
          <cell r="Q1384">
            <v>0</v>
          </cell>
          <cell r="R1384">
            <v>0</v>
          </cell>
          <cell r="S1384">
            <v>0</v>
          </cell>
          <cell r="T1384">
            <v>0</v>
          </cell>
        </row>
        <row r="1387">
          <cell r="L1387">
            <v>0</v>
          </cell>
          <cell r="M1387">
            <v>0</v>
          </cell>
          <cell r="N1387">
            <v>0</v>
          </cell>
          <cell r="O1387">
            <v>0</v>
          </cell>
          <cell r="P1387">
            <v>0</v>
          </cell>
          <cell r="Q1387">
            <v>0</v>
          </cell>
          <cell r="R1387">
            <v>0</v>
          </cell>
          <cell r="S1387">
            <v>0</v>
          </cell>
          <cell r="T1387">
            <v>0</v>
          </cell>
        </row>
        <row r="1388">
          <cell r="L1388">
            <v>0</v>
          </cell>
          <cell r="M1388">
            <v>0</v>
          </cell>
          <cell r="N1388">
            <v>0</v>
          </cell>
          <cell r="O1388">
            <v>0</v>
          </cell>
          <cell r="P1388">
            <v>0</v>
          </cell>
          <cell r="Q1388">
            <v>0</v>
          </cell>
          <cell r="R1388">
            <v>0</v>
          </cell>
          <cell r="S1388">
            <v>0</v>
          </cell>
          <cell r="T1388">
            <v>0</v>
          </cell>
        </row>
        <row r="1389">
          <cell r="L1389">
            <v>0</v>
          </cell>
          <cell r="M1389">
            <v>0</v>
          </cell>
          <cell r="N1389">
            <v>0</v>
          </cell>
          <cell r="O1389">
            <v>0</v>
          </cell>
          <cell r="P1389">
            <v>0</v>
          </cell>
          <cell r="Q1389">
            <v>0</v>
          </cell>
          <cell r="R1389">
            <v>0</v>
          </cell>
          <cell r="S1389">
            <v>0</v>
          </cell>
          <cell r="T1389">
            <v>0</v>
          </cell>
        </row>
        <row r="1390">
          <cell r="L1390">
            <v>0</v>
          </cell>
          <cell r="M1390">
            <v>0</v>
          </cell>
          <cell r="N1390">
            <v>0</v>
          </cell>
          <cell r="O1390">
            <v>0</v>
          </cell>
          <cell r="P1390">
            <v>0</v>
          </cell>
          <cell r="Q1390">
            <v>0</v>
          </cell>
          <cell r="R1390">
            <v>0</v>
          </cell>
          <cell r="S1390">
            <v>0</v>
          </cell>
          <cell r="T1390">
            <v>0</v>
          </cell>
        </row>
        <row r="1391">
          <cell r="L1391">
            <v>0</v>
          </cell>
          <cell r="M1391">
            <v>0</v>
          </cell>
          <cell r="N1391">
            <v>0</v>
          </cell>
          <cell r="O1391">
            <v>0</v>
          </cell>
          <cell r="P1391">
            <v>0</v>
          </cell>
          <cell r="Q1391">
            <v>0</v>
          </cell>
          <cell r="R1391">
            <v>0</v>
          </cell>
          <cell r="S1391">
            <v>0</v>
          </cell>
          <cell r="T1391">
            <v>0</v>
          </cell>
        </row>
        <row r="1392">
          <cell r="L1392">
            <v>0</v>
          </cell>
          <cell r="M1392">
            <v>0</v>
          </cell>
          <cell r="N1392">
            <v>0</v>
          </cell>
          <cell r="O1392">
            <v>0</v>
          </cell>
          <cell r="P1392">
            <v>0</v>
          </cell>
          <cell r="Q1392">
            <v>0</v>
          </cell>
          <cell r="R1392">
            <v>0</v>
          </cell>
          <cell r="S1392">
            <v>0</v>
          </cell>
          <cell r="T1392">
            <v>0</v>
          </cell>
        </row>
        <row r="1395">
          <cell r="L1395">
            <v>0</v>
          </cell>
          <cell r="M1395">
            <v>0</v>
          </cell>
          <cell r="N1395">
            <v>0</v>
          </cell>
          <cell r="O1395">
            <v>0</v>
          </cell>
          <cell r="P1395">
            <v>0</v>
          </cell>
          <cell r="Q1395">
            <v>0</v>
          </cell>
          <cell r="R1395">
            <v>0</v>
          </cell>
          <cell r="S1395">
            <v>0</v>
          </cell>
          <cell r="T1395">
            <v>0</v>
          </cell>
        </row>
        <row r="1396">
          <cell r="L1396">
            <v>0</v>
          </cell>
          <cell r="M1396">
            <v>0</v>
          </cell>
          <cell r="N1396">
            <v>0</v>
          </cell>
          <cell r="O1396">
            <v>0</v>
          </cell>
          <cell r="P1396">
            <v>0</v>
          </cell>
          <cell r="Q1396">
            <v>0</v>
          </cell>
          <cell r="R1396">
            <v>0</v>
          </cell>
          <cell r="S1396">
            <v>0</v>
          </cell>
          <cell r="T1396">
            <v>0</v>
          </cell>
        </row>
        <row r="1397">
          <cell r="L1397">
            <v>0</v>
          </cell>
          <cell r="M1397">
            <v>0</v>
          </cell>
          <cell r="N1397">
            <v>0</v>
          </cell>
          <cell r="O1397">
            <v>0</v>
          </cell>
          <cell r="P1397">
            <v>0</v>
          </cell>
          <cell r="Q1397">
            <v>0</v>
          </cell>
          <cell r="R1397">
            <v>0</v>
          </cell>
          <cell r="S1397">
            <v>0</v>
          </cell>
          <cell r="T1397">
            <v>0</v>
          </cell>
        </row>
        <row r="1398">
          <cell r="L1398">
            <v>0</v>
          </cell>
          <cell r="M1398">
            <v>0</v>
          </cell>
          <cell r="N1398">
            <v>0</v>
          </cell>
          <cell r="O1398">
            <v>0</v>
          </cell>
          <cell r="P1398">
            <v>0</v>
          </cell>
          <cell r="Q1398">
            <v>0</v>
          </cell>
          <cell r="R1398">
            <v>0</v>
          </cell>
          <cell r="S1398">
            <v>0</v>
          </cell>
          <cell r="T1398">
            <v>0</v>
          </cell>
        </row>
        <row r="1399">
          <cell r="L1399">
            <v>0</v>
          </cell>
          <cell r="M1399">
            <v>0</v>
          </cell>
          <cell r="N1399">
            <v>0</v>
          </cell>
          <cell r="O1399">
            <v>0</v>
          </cell>
          <cell r="P1399">
            <v>0</v>
          </cell>
          <cell r="Q1399">
            <v>0</v>
          </cell>
          <cell r="R1399">
            <v>0</v>
          </cell>
          <cell r="S1399">
            <v>0</v>
          </cell>
          <cell r="T1399">
            <v>0</v>
          </cell>
        </row>
        <row r="1400">
          <cell r="L1400">
            <v>0</v>
          </cell>
          <cell r="M1400">
            <v>0</v>
          </cell>
          <cell r="N1400">
            <v>0</v>
          </cell>
          <cell r="O1400">
            <v>0</v>
          </cell>
          <cell r="P1400">
            <v>0</v>
          </cell>
          <cell r="Q1400">
            <v>0</v>
          </cell>
          <cell r="R1400">
            <v>0</v>
          </cell>
          <cell r="S1400">
            <v>0</v>
          </cell>
          <cell r="T1400">
            <v>0</v>
          </cell>
        </row>
        <row r="1403">
          <cell r="L1403">
            <v>0</v>
          </cell>
          <cell r="M1403">
            <v>0</v>
          </cell>
          <cell r="N1403">
            <v>0</v>
          </cell>
          <cell r="O1403">
            <v>0</v>
          </cell>
          <cell r="P1403">
            <v>0</v>
          </cell>
          <cell r="Q1403">
            <v>0</v>
          </cell>
          <cell r="R1403">
            <v>0</v>
          </cell>
          <cell r="S1403">
            <v>0</v>
          </cell>
          <cell r="T1403">
            <v>0</v>
          </cell>
        </row>
        <row r="1404">
          <cell r="L1404">
            <v>0</v>
          </cell>
          <cell r="M1404">
            <v>0</v>
          </cell>
          <cell r="N1404">
            <v>0</v>
          </cell>
          <cell r="O1404">
            <v>0</v>
          </cell>
          <cell r="P1404">
            <v>0</v>
          </cell>
          <cell r="Q1404">
            <v>0</v>
          </cell>
          <cell r="R1404">
            <v>0</v>
          </cell>
          <cell r="S1404">
            <v>0</v>
          </cell>
          <cell r="T1404">
            <v>0</v>
          </cell>
        </row>
        <row r="1405">
          <cell r="L1405">
            <v>0</v>
          </cell>
          <cell r="M1405">
            <v>0</v>
          </cell>
          <cell r="N1405">
            <v>0</v>
          </cell>
          <cell r="O1405">
            <v>0</v>
          </cell>
          <cell r="P1405">
            <v>0</v>
          </cell>
          <cell r="Q1405">
            <v>0</v>
          </cell>
          <cell r="R1405">
            <v>0</v>
          </cell>
          <cell r="S1405">
            <v>0</v>
          </cell>
          <cell r="T1405">
            <v>0</v>
          </cell>
        </row>
        <row r="1406">
          <cell r="L1406">
            <v>0</v>
          </cell>
          <cell r="M1406">
            <v>0</v>
          </cell>
          <cell r="N1406">
            <v>0</v>
          </cell>
          <cell r="O1406">
            <v>0</v>
          </cell>
          <cell r="P1406">
            <v>0</v>
          </cell>
          <cell r="Q1406">
            <v>0</v>
          </cell>
          <cell r="R1406">
            <v>0</v>
          </cell>
          <cell r="S1406">
            <v>0</v>
          </cell>
          <cell r="T1406">
            <v>0</v>
          </cell>
        </row>
        <row r="1407">
          <cell r="L1407">
            <v>0</v>
          </cell>
          <cell r="M1407">
            <v>0</v>
          </cell>
          <cell r="N1407">
            <v>0</v>
          </cell>
          <cell r="O1407">
            <v>0</v>
          </cell>
          <cell r="P1407">
            <v>0</v>
          </cell>
          <cell r="Q1407">
            <v>0</v>
          </cell>
          <cell r="R1407">
            <v>0</v>
          </cell>
          <cell r="S1407">
            <v>0</v>
          </cell>
          <cell r="T1407">
            <v>0</v>
          </cell>
        </row>
        <row r="1408">
          <cell r="L1408">
            <v>0</v>
          </cell>
          <cell r="M1408">
            <v>0</v>
          </cell>
          <cell r="N1408">
            <v>0</v>
          </cell>
          <cell r="O1408">
            <v>0</v>
          </cell>
          <cell r="P1408">
            <v>0</v>
          </cell>
          <cell r="Q1408">
            <v>0</v>
          </cell>
          <cell r="R1408">
            <v>0</v>
          </cell>
          <cell r="S1408">
            <v>0</v>
          </cell>
          <cell r="T1408">
            <v>0</v>
          </cell>
        </row>
        <row r="1411">
          <cell r="L1411">
            <v>0</v>
          </cell>
          <cell r="M1411">
            <v>0</v>
          </cell>
          <cell r="N1411">
            <v>0</v>
          </cell>
          <cell r="O1411">
            <v>0</v>
          </cell>
          <cell r="P1411">
            <v>0</v>
          </cell>
          <cell r="Q1411">
            <v>0</v>
          </cell>
          <cell r="R1411">
            <v>0</v>
          </cell>
          <cell r="S1411">
            <v>0</v>
          </cell>
          <cell r="T1411">
            <v>0</v>
          </cell>
        </row>
        <row r="1412">
          <cell r="L1412">
            <v>0</v>
          </cell>
          <cell r="M1412">
            <v>0</v>
          </cell>
          <cell r="N1412">
            <v>0</v>
          </cell>
          <cell r="O1412">
            <v>0</v>
          </cell>
          <cell r="P1412">
            <v>0</v>
          </cell>
          <cell r="Q1412">
            <v>0</v>
          </cell>
          <cell r="R1412">
            <v>0</v>
          </cell>
          <cell r="S1412">
            <v>0</v>
          </cell>
          <cell r="T1412">
            <v>0</v>
          </cell>
        </row>
        <row r="1413">
          <cell r="L1413">
            <v>0</v>
          </cell>
          <cell r="M1413">
            <v>0</v>
          </cell>
          <cell r="N1413">
            <v>0</v>
          </cell>
          <cell r="O1413">
            <v>0</v>
          </cell>
          <cell r="P1413">
            <v>0</v>
          </cell>
          <cell r="Q1413">
            <v>0</v>
          </cell>
          <cell r="R1413">
            <v>0</v>
          </cell>
          <cell r="S1413">
            <v>0</v>
          </cell>
          <cell r="T1413">
            <v>0</v>
          </cell>
        </row>
        <row r="1414">
          <cell r="L1414">
            <v>0</v>
          </cell>
          <cell r="M1414">
            <v>0</v>
          </cell>
          <cell r="N1414">
            <v>0</v>
          </cell>
          <cell r="O1414">
            <v>0</v>
          </cell>
          <cell r="P1414">
            <v>0</v>
          </cell>
          <cell r="Q1414">
            <v>0</v>
          </cell>
          <cell r="R1414">
            <v>0</v>
          </cell>
          <cell r="S1414">
            <v>0</v>
          </cell>
          <cell r="T1414">
            <v>0</v>
          </cell>
        </row>
        <row r="1415">
          <cell r="L1415">
            <v>0</v>
          </cell>
          <cell r="M1415">
            <v>0</v>
          </cell>
          <cell r="N1415">
            <v>0</v>
          </cell>
          <cell r="O1415">
            <v>0</v>
          </cell>
          <cell r="P1415">
            <v>0</v>
          </cell>
          <cell r="Q1415">
            <v>0</v>
          </cell>
          <cell r="R1415">
            <v>0</v>
          </cell>
          <cell r="S1415">
            <v>0</v>
          </cell>
          <cell r="T1415">
            <v>0</v>
          </cell>
        </row>
        <row r="1416">
          <cell r="L1416">
            <v>0</v>
          </cell>
          <cell r="M1416">
            <v>0</v>
          </cell>
          <cell r="N1416">
            <v>0</v>
          </cell>
          <cell r="O1416">
            <v>0</v>
          </cell>
          <cell r="P1416">
            <v>0</v>
          </cell>
          <cell r="Q1416">
            <v>0</v>
          </cell>
          <cell r="R1416">
            <v>0</v>
          </cell>
          <cell r="S1416">
            <v>0</v>
          </cell>
          <cell r="T1416">
            <v>0</v>
          </cell>
        </row>
        <row r="1419">
          <cell r="L1419">
            <v>0</v>
          </cell>
          <cell r="M1419">
            <v>0</v>
          </cell>
          <cell r="N1419">
            <v>0</v>
          </cell>
          <cell r="O1419">
            <v>0</v>
          </cell>
          <cell r="P1419">
            <v>0</v>
          </cell>
          <cell r="Q1419">
            <v>0</v>
          </cell>
          <cell r="R1419">
            <v>0</v>
          </cell>
          <cell r="S1419">
            <v>0</v>
          </cell>
          <cell r="T1419">
            <v>0</v>
          </cell>
        </row>
        <row r="1420">
          <cell r="L1420">
            <v>0</v>
          </cell>
          <cell r="M1420">
            <v>0</v>
          </cell>
          <cell r="N1420">
            <v>0</v>
          </cell>
          <cell r="O1420">
            <v>0</v>
          </cell>
          <cell r="P1420">
            <v>0</v>
          </cell>
          <cell r="Q1420">
            <v>0</v>
          </cell>
          <cell r="R1420">
            <v>0</v>
          </cell>
          <cell r="S1420">
            <v>0</v>
          </cell>
          <cell r="T1420">
            <v>0</v>
          </cell>
        </row>
        <row r="1421">
          <cell r="L1421">
            <v>0</v>
          </cell>
          <cell r="M1421">
            <v>0</v>
          </cell>
          <cell r="N1421">
            <v>0</v>
          </cell>
          <cell r="O1421">
            <v>0</v>
          </cell>
          <cell r="P1421">
            <v>0</v>
          </cell>
          <cell r="Q1421">
            <v>0</v>
          </cell>
          <cell r="R1421">
            <v>0</v>
          </cell>
          <cell r="S1421">
            <v>0</v>
          </cell>
          <cell r="T1421">
            <v>0</v>
          </cell>
        </row>
        <row r="1422">
          <cell r="L1422">
            <v>0</v>
          </cell>
          <cell r="M1422">
            <v>0</v>
          </cell>
          <cell r="N1422">
            <v>0</v>
          </cell>
          <cell r="O1422">
            <v>0</v>
          </cell>
          <cell r="P1422">
            <v>0</v>
          </cell>
          <cell r="Q1422">
            <v>0</v>
          </cell>
          <cell r="R1422">
            <v>0</v>
          </cell>
          <cell r="S1422">
            <v>0</v>
          </cell>
          <cell r="T1422">
            <v>0</v>
          </cell>
        </row>
        <row r="1423">
          <cell r="L1423">
            <v>0</v>
          </cell>
          <cell r="M1423">
            <v>0</v>
          </cell>
          <cell r="N1423">
            <v>0</v>
          </cell>
          <cell r="O1423">
            <v>0</v>
          </cell>
          <cell r="P1423">
            <v>0</v>
          </cell>
          <cell r="Q1423">
            <v>0</v>
          </cell>
          <cell r="R1423">
            <v>0</v>
          </cell>
          <cell r="S1423">
            <v>0</v>
          </cell>
          <cell r="T1423">
            <v>0</v>
          </cell>
        </row>
        <row r="1424">
          <cell r="L1424">
            <v>0</v>
          </cell>
          <cell r="M1424">
            <v>0</v>
          </cell>
          <cell r="N1424">
            <v>0</v>
          </cell>
          <cell r="O1424">
            <v>0</v>
          </cell>
          <cell r="P1424">
            <v>0</v>
          </cell>
          <cell r="Q1424">
            <v>0</v>
          </cell>
          <cell r="R1424">
            <v>0</v>
          </cell>
          <cell r="S1424">
            <v>0</v>
          </cell>
          <cell r="T1424">
            <v>0</v>
          </cell>
        </row>
        <row r="1425">
          <cell r="L1425">
            <v>0</v>
          </cell>
          <cell r="M1425">
            <v>0</v>
          </cell>
          <cell r="N1425">
            <v>0</v>
          </cell>
          <cell r="O1425">
            <v>0</v>
          </cell>
          <cell r="P1425">
            <v>0</v>
          </cell>
          <cell r="Q1425">
            <v>0</v>
          </cell>
          <cell r="R1425">
            <v>0</v>
          </cell>
          <cell r="S1425">
            <v>0</v>
          </cell>
          <cell r="T1425">
            <v>0</v>
          </cell>
        </row>
        <row r="1428">
          <cell r="L1428">
            <v>0</v>
          </cell>
          <cell r="M1428">
            <v>0</v>
          </cell>
          <cell r="N1428">
            <v>0</v>
          </cell>
          <cell r="O1428">
            <v>0</v>
          </cell>
          <cell r="P1428">
            <v>0</v>
          </cell>
          <cell r="Q1428">
            <v>0</v>
          </cell>
          <cell r="R1428">
            <v>0</v>
          </cell>
          <cell r="S1428">
            <v>0</v>
          </cell>
          <cell r="T1428">
            <v>0</v>
          </cell>
        </row>
        <row r="1429">
          <cell r="L1429">
            <v>0</v>
          </cell>
          <cell r="M1429">
            <v>0</v>
          </cell>
          <cell r="N1429">
            <v>0</v>
          </cell>
          <cell r="O1429">
            <v>0</v>
          </cell>
          <cell r="P1429">
            <v>0</v>
          </cell>
          <cell r="Q1429">
            <v>0</v>
          </cell>
          <cell r="R1429">
            <v>0</v>
          </cell>
          <cell r="S1429">
            <v>0</v>
          </cell>
          <cell r="T1429">
            <v>0</v>
          </cell>
        </row>
        <row r="1430">
          <cell r="L1430">
            <v>0</v>
          </cell>
          <cell r="M1430">
            <v>0</v>
          </cell>
          <cell r="N1430">
            <v>0</v>
          </cell>
          <cell r="O1430">
            <v>0</v>
          </cell>
          <cell r="P1430">
            <v>0</v>
          </cell>
          <cell r="Q1430">
            <v>0</v>
          </cell>
          <cell r="R1430">
            <v>0</v>
          </cell>
          <cell r="S1430">
            <v>0</v>
          </cell>
          <cell r="T1430">
            <v>0</v>
          </cell>
        </row>
        <row r="1432">
          <cell r="L1432">
            <v>0</v>
          </cell>
          <cell r="M1432">
            <v>0</v>
          </cell>
          <cell r="N1432">
            <v>0</v>
          </cell>
          <cell r="O1432">
            <v>0</v>
          </cell>
          <cell r="P1432">
            <v>0</v>
          </cell>
          <cell r="Q1432">
            <v>0</v>
          </cell>
          <cell r="R1432">
            <v>0</v>
          </cell>
          <cell r="S1432">
            <v>0</v>
          </cell>
          <cell r="T1432">
            <v>0</v>
          </cell>
        </row>
        <row r="1433">
          <cell r="L1433">
            <v>0</v>
          </cell>
          <cell r="M1433">
            <v>0</v>
          </cell>
          <cell r="N1433">
            <v>0</v>
          </cell>
          <cell r="O1433">
            <v>0</v>
          </cell>
          <cell r="P1433">
            <v>0</v>
          </cell>
          <cell r="Q1433">
            <v>0</v>
          </cell>
          <cell r="R1433">
            <v>0</v>
          </cell>
          <cell r="S1433">
            <v>0</v>
          </cell>
          <cell r="T1433">
            <v>0</v>
          </cell>
        </row>
        <row r="1434">
          <cell r="L1434">
            <v>0</v>
          </cell>
          <cell r="M1434">
            <v>0</v>
          </cell>
          <cell r="N1434">
            <v>0</v>
          </cell>
          <cell r="O1434">
            <v>0</v>
          </cell>
          <cell r="P1434">
            <v>0</v>
          </cell>
          <cell r="Q1434">
            <v>0</v>
          </cell>
          <cell r="R1434">
            <v>0</v>
          </cell>
          <cell r="S1434">
            <v>0</v>
          </cell>
          <cell r="T1434">
            <v>0</v>
          </cell>
        </row>
        <row r="1435">
          <cell r="L1435">
            <v>0</v>
          </cell>
          <cell r="M1435">
            <v>0</v>
          </cell>
          <cell r="N1435">
            <v>0</v>
          </cell>
          <cell r="O1435">
            <v>0</v>
          </cell>
          <cell r="P1435">
            <v>0</v>
          </cell>
          <cell r="Q1435">
            <v>0</v>
          </cell>
          <cell r="R1435">
            <v>0</v>
          </cell>
          <cell r="S1435">
            <v>0</v>
          </cell>
          <cell r="T1435">
            <v>0</v>
          </cell>
        </row>
        <row r="1436">
          <cell r="L1436">
            <v>0</v>
          </cell>
          <cell r="M1436">
            <v>0</v>
          </cell>
          <cell r="N1436">
            <v>0</v>
          </cell>
          <cell r="O1436">
            <v>0</v>
          </cell>
          <cell r="P1436">
            <v>0</v>
          </cell>
          <cell r="Q1436">
            <v>0</v>
          </cell>
          <cell r="R1436">
            <v>0</v>
          </cell>
          <cell r="S1436">
            <v>0</v>
          </cell>
          <cell r="T1436">
            <v>0</v>
          </cell>
        </row>
        <row r="1437">
          <cell r="L1437">
            <v>0</v>
          </cell>
          <cell r="M1437">
            <v>0</v>
          </cell>
          <cell r="N1437">
            <v>0</v>
          </cell>
          <cell r="O1437">
            <v>0</v>
          </cell>
          <cell r="P1437">
            <v>0</v>
          </cell>
          <cell r="Q1437">
            <v>0</v>
          </cell>
          <cell r="R1437">
            <v>0</v>
          </cell>
          <cell r="S1437">
            <v>0</v>
          </cell>
          <cell r="T1437">
            <v>0</v>
          </cell>
        </row>
        <row r="1438">
          <cell r="L1438">
            <v>0</v>
          </cell>
          <cell r="M1438">
            <v>0</v>
          </cell>
          <cell r="N1438">
            <v>0</v>
          </cell>
          <cell r="O1438">
            <v>0</v>
          </cell>
          <cell r="P1438">
            <v>0</v>
          </cell>
          <cell r="Q1438">
            <v>0</v>
          </cell>
          <cell r="R1438">
            <v>0</v>
          </cell>
          <cell r="S1438">
            <v>0</v>
          </cell>
          <cell r="T1438">
            <v>0</v>
          </cell>
        </row>
        <row r="1439">
          <cell r="L1439">
            <v>0</v>
          </cell>
          <cell r="M1439">
            <v>0</v>
          </cell>
          <cell r="N1439">
            <v>0</v>
          </cell>
          <cell r="O1439">
            <v>0</v>
          </cell>
          <cell r="P1439">
            <v>0</v>
          </cell>
          <cell r="Q1439">
            <v>0</v>
          </cell>
          <cell r="R1439">
            <v>0</v>
          </cell>
          <cell r="S1439">
            <v>0</v>
          </cell>
          <cell r="T1439">
            <v>0</v>
          </cell>
        </row>
        <row r="1440">
          <cell r="L1440">
            <v>0</v>
          </cell>
          <cell r="M1440">
            <v>0</v>
          </cell>
          <cell r="N1440">
            <v>0</v>
          </cell>
          <cell r="O1440">
            <v>0</v>
          </cell>
          <cell r="P1440">
            <v>0</v>
          </cell>
          <cell r="Q1440">
            <v>0</v>
          </cell>
          <cell r="R1440">
            <v>0</v>
          </cell>
          <cell r="S1440">
            <v>0</v>
          </cell>
          <cell r="T1440">
            <v>0</v>
          </cell>
        </row>
        <row r="1441">
          <cell r="L1441">
            <v>0</v>
          </cell>
          <cell r="M1441">
            <v>0</v>
          </cell>
          <cell r="N1441">
            <v>0</v>
          </cell>
          <cell r="O1441">
            <v>0</v>
          </cell>
          <cell r="P1441">
            <v>0</v>
          </cell>
          <cell r="Q1441">
            <v>0</v>
          </cell>
          <cell r="R1441">
            <v>0</v>
          </cell>
          <cell r="S1441">
            <v>0</v>
          </cell>
          <cell r="T1441">
            <v>0</v>
          </cell>
        </row>
        <row r="1444">
          <cell r="L1444">
            <v>0</v>
          </cell>
          <cell r="M1444">
            <v>0</v>
          </cell>
          <cell r="N1444">
            <v>0</v>
          </cell>
          <cell r="O1444">
            <v>0</v>
          </cell>
          <cell r="P1444">
            <v>0</v>
          </cell>
          <cell r="Q1444">
            <v>0</v>
          </cell>
          <cell r="R1444">
            <v>0</v>
          </cell>
          <cell r="S1444">
            <v>0</v>
          </cell>
          <cell r="T1444">
            <v>0</v>
          </cell>
        </row>
        <row r="1445">
          <cell r="L1445">
            <v>0</v>
          </cell>
          <cell r="M1445">
            <v>0</v>
          </cell>
          <cell r="N1445">
            <v>0</v>
          </cell>
          <cell r="O1445">
            <v>0</v>
          </cell>
          <cell r="P1445">
            <v>0</v>
          </cell>
          <cell r="Q1445">
            <v>0</v>
          </cell>
          <cell r="R1445">
            <v>0</v>
          </cell>
          <cell r="S1445">
            <v>0</v>
          </cell>
          <cell r="T1445">
            <v>0</v>
          </cell>
        </row>
        <row r="1446">
          <cell r="L1446">
            <v>0</v>
          </cell>
          <cell r="M1446">
            <v>0</v>
          </cell>
          <cell r="N1446">
            <v>0</v>
          </cell>
          <cell r="O1446">
            <v>0</v>
          </cell>
          <cell r="P1446">
            <v>0</v>
          </cell>
          <cell r="Q1446">
            <v>0</v>
          </cell>
          <cell r="R1446">
            <v>0</v>
          </cell>
          <cell r="S1446">
            <v>0</v>
          </cell>
          <cell r="T1446">
            <v>0</v>
          </cell>
        </row>
        <row r="1447">
          <cell r="L1447">
            <v>0</v>
          </cell>
          <cell r="M1447">
            <v>0</v>
          </cell>
          <cell r="N1447">
            <v>0</v>
          </cell>
          <cell r="O1447">
            <v>0</v>
          </cell>
          <cell r="P1447">
            <v>0</v>
          </cell>
          <cell r="Q1447">
            <v>0</v>
          </cell>
          <cell r="R1447">
            <v>0</v>
          </cell>
          <cell r="S1447">
            <v>0</v>
          </cell>
          <cell r="T1447">
            <v>0</v>
          </cell>
        </row>
        <row r="1448">
          <cell r="L1448">
            <v>0</v>
          </cell>
          <cell r="M1448">
            <v>0</v>
          </cell>
          <cell r="N1448">
            <v>0</v>
          </cell>
          <cell r="O1448">
            <v>0</v>
          </cell>
          <cell r="P1448">
            <v>0</v>
          </cell>
          <cell r="Q1448">
            <v>0</v>
          </cell>
          <cell r="R1448">
            <v>0</v>
          </cell>
          <cell r="S1448">
            <v>0</v>
          </cell>
          <cell r="T1448">
            <v>0</v>
          </cell>
        </row>
        <row r="1449">
          <cell r="L1449">
            <v>0</v>
          </cell>
          <cell r="M1449">
            <v>0</v>
          </cell>
          <cell r="N1449">
            <v>0</v>
          </cell>
          <cell r="O1449">
            <v>0</v>
          </cell>
          <cell r="P1449">
            <v>0</v>
          </cell>
          <cell r="Q1449">
            <v>0</v>
          </cell>
          <cell r="R1449">
            <v>0</v>
          </cell>
          <cell r="S1449">
            <v>0</v>
          </cell>
          <cell r="T1449">
            <v>0</v>
          </cell>
        </row>
        <row r="1452">
          <cell r="L1452">
            <v>0</v>
          </cell>
          <cell r="M1452">
            <v>0</v>
          </cell>
          <cell r="N1452">
            <v>0</v>
          </cell>
          <cell r="O1452">
            <v>0</v>
          </cell>
          <cell r="P1452">
            <v>0</v>
          </cell>
          <cell r="Q1452">
            <v>0</v>
          </cell>
          <cell r="R1452">
            <v>0</v>
          </cell>
          <cell r="S1452">
            <v>0</v>
          </cell>
          <cell r="T1452">
            <v>0</v>
          </cell>
        </row>
        <row r="1453">
          <cell r="L1453">
            <v>0</v>
          </cell>
          <cell r="M1453">
            <v>0</v>
          </cell>
          <cell r="N1453">
            <v>0</v>
          </cell>
          <cell r="O1453">
            <v>0</v>
          </cell>
          <cell r="P1453">
            <v>0</v>
          </cell>
          <cell r="Q1453">
            <v>0</v>
          </cell>
          <cell r="R1453">
            <v>0</v>
          </cell>
          <cell r="S1453">
            <v>0</v>
          </cell>
          <cell r="T1453">
            <v>0</v>
          </cell>
        </row>
        <row r="1454">
          <cell r="L1454">
            <v>0</v>
          </cell>
          <cell r="M1454">
            <v>0</v>
          </cell>
          <cell r="N1454">
            <v>0</v>
          </cell>
          <cell r="O1454">
            <v>0</v>
          </cell>
          <cell r="P1454">
            <v>0</v>
          </cell>
          <cell r="Q1454">
            <v>0</v>
          </cell>
          <cell r="R1454">
            <v>0</v>
          </cell>
          <cell r="S1454">
            <v>0</v>
          </cell>
          <cell r="T1454">
            <v>0</v>
          </cell>
        </row>
        <row r="1455">
          <cell r="L1455">
            <v>0</v>
          </cell>
          <cell r="M1455">
            <v>0</v>
          </cell>
          <cell r="N1455">
            <v>0</v>
          </cell>
          <cell r="O1455">
            <v>0</v>
          </cell>
          <cell r="P1455">
            <v>0</v>
          </cell>
          <cell r="Q1455">
            <v>0</v>
          </cell>
          <cell r="R1455">
            <v>0</v>
          </cell>
          <cell r="S1455">
            <v>0</v>
          </cell>
          <cell r="T1455">
            <v>0</v>
          </cell>
        </row>
        <row r="1456">
          <cell r="L1456">
            <v>0</v>
          </cell>
          <cell r="M1456">
            <v>0</v>
          </cell>
          <cell r="N1456">
            <v>0</v>
          </cell>
          <cell r="O1456">
            <v>0</v>
          </cell>
          <cell r="P1456">
            <v>0</v>
          </cell>
          <cell r="Q1456">
            <v>0</v>
          </cell>
          <cell r="R1456">
            <v>0</v>
          </cell>
          <cell r="S1456">
            <v>0</v>
          </cell>
          <cell r="T1456">
            <v>0</v>
          </cell>
        </row>
        <row r="1457">
          <cell r="L1457">
            <v>0</v>
          </cell>
          <cell r="M1457">
            <v>0</v>
          </cell>
          <cell r="N1457">
            <v>0</v>
          </cell>
          <cell r="O1457">
            <v>0</v>
          </cell>
          <cell r="P1457">
            <v>0</v>
          </cell>
          <cell r="Q1457">
            <v>0</v>
          </cell>
          <cell r="R1457">
            <v>0</v>
          </cell>
          <cell r="S1457">
            <v>0</v>
          </cell>
          <cell r="T1457">
            <v>0</v>
          </cell>
        </row>
        <row r="1458">
          <cell r="L1458">
            <v>0</v>
          </cell>
          <cell r="M1458">
            <v>0</v>
          </cell>
          <cell r="N1458">
            <v>0</v>
          </cell>
          <cell r="O1458">
            <v>0</v>
          </cell>
          <cell r="P1458">
            <v>0</v>
          </cell>
          <cell r="Q1458">
            <v>0</v>
          </cell>
          <cell r="R1458">
            <v>0</v>
          </cell>
          <cell r="S1458">
            <v>0</v>
          </cell>
          <cell r="T1458">
            <v>0</v>
          </cell>
        </row>
        <row r="1460">
          <cell r="L1460">
            <v>0</v>
          </cell>
          <cell r="M1460">
            <v>0</v>
          </cell>
          <cell r="N1460">
            <v>0</v>
          </cell>
          <cell r="O1460">
            <v>0</v>
          </cell>
          <cell r="P1460">
            <v>0</v>
          </cell>
          <cell r="Q1460">
            <v>0</v>
          </cell>
          <cell r="R1460">
            <v>0</v>
          </cell>
          <cell r="S1460">
            <v>0</v>
          </cell>
          <cell r="T1460">
            <v>0</v>
          </cell>
        </row>
        <row r="1461">
          <cell r="L1461">
            <v>0</v>
          </cell>
          <cell r="M1461">
            <v>0</v>
          </cell>
          <cell r="N1461">
            <v>0</v>
          </cell>
          <cell r="O1461">
            <v>0</v>
          </cell>
          <cell r="P1461">
            <v>0</v>
          </cell>
          <cell r="Q1461">
            <v>0</v>
          </cell>
          <cell r="R1461">
            <v>0</v>
          </cell>
          <cell r="S1461">
            <v>0</v>
          </cell>
          <cell r="T1461">
            <v>0</v>
          </cell>
        </row>
        <row r="1462">
          <cell r="L1462">
            <v>0</v>
          </cell>
          <cell r="M1462">
            <v>0</v>
          </cell>
          <cell r="N1462">
            <v>0</v>
          </cell>
          <cell r="O1462">
            <v>0</v>
          </cell>
          <cell r="P1462">
            <v>0</v>
          </cell>
          <cell r="Q1462">
            <v>0</v>
          </cell>
          <cell r="R1462">
            <v>0</v>
          </cell>
          <cell r="S1462">
            <v>0</v>
          </cell>
          <cell r="T1462">
            <v>0</v>
          </cell>
        </row>
        <row r="1463">
          <cell r="L1463">
            <v>0</v>
          </cell>
          <cell r="M1463">
            <v>0</v>
          </cell>
          <cell r="N1463">
            <v>0</v>
          </cell>
          <cell r="O1463">
            <v>0</v>
          </cell>
          <cell r="P1463">
            <v>0</v>
          </cell>
          <cell r="Q1463">
            <v>0</v>
          </cell>
          <cell r="R1463">
            <v>0</v>
          </cell>
          <cell r="S1463">
            <v>0</v>
          </cell>
          <cell r="T1463">
            <v>0</v>
          </cell>
        </row>
        <row r="1464">
          <cell r="L1464">
            <v>0</v>
          </cell>
          <cell r="M1464">
            <v>0</v>
          </cell>
          <cell r="N1464">
            <v>0</v>
          </cell>
          <cell r="O1464">
            <v>0</v>
          </cell>
          <cell r="P1464">
            <v>0</v>
          </cell>
          <cell r="Q1464">
            <v>0</v>
          </cell>
          <cell r="R1464">
            <v>0</v>
          </cell>
          <cell r="S1464">
            <v>0</v>
          </cell>
          <cell r="T1464">
            <v>0</v>
          </cell>
        </row>
        <row r="1465">
          <cell r="L1465">
            <v>0</v>
          </cell>
          <cell r="M1465">
            <v>0</v>
          </cell>
          <cell r="N1465">
            <v>0</v>
          </cell>
          <cell r="O1465">
            <v>0</v>
          </cell>
          <cell r="P1465">
            <v>0</v>
          </cell>
          <cell r="Q1465">
            <v>0</v>
          </cell>
          <cell r="R1465">
            <v>0</v>
          </cell>
          <cell r="S1465">
            <v>0</v>
          </cell>
          <cell r="T1465">
            <v>0</v>
          </cell>
        </row>
        <row r="1466">
          <cell r="L1466">
            <v>0</v>
          </cell>
          <cell r="M1466">
            <v>0</v>
          </cell>
          <cell r="N1466">
            <v>0</v>
          </cell>
          <cell r="O1466">
            <v>0</v>
          </cell>
          <cell r="P1466">
            <v>0</v>
          </cell>
          <cell r="Q1466">
            <v>0</v>
          </cell>
          <cell r="R1466">
            <v>0</v>
          </cell>
          <cell r="S1466">
            <v>0</v>
          </cell>
          <cell r="T1466">
            <v>0</v>
          </cell>
        </row>
        <row r="1468">
          <cell r="L1468">
            <v>0</v>
          </cell>
          <cell r="M1468">
            <v>0</v>
          </cell>
          <cell r="N1468">
            <v>0</v>
          </cell>
          <cell r="O1468">
            <v>0</v>
          </cell>
          <cell r="P1468">
            <v>0</v>
          </cell>
          <cell r="Q1468">
            <v>0</v>
          </cell>
          <cell r="R1468">
            <v>0</v>
          </cell>
          <cell r="S1468">
            <v>0</v>
          </cell>
          <cell r="T1468">
            <v>0</v>
          </cell>
        </row>
        <row r="1469">
          <cell r="L1469">
            <v>0</v>
          </cell>
          <cell r="M1469">
            <v>0</v>
          </cell>
          <cell r="N1469">
            <v>0</v>
          </cell>
          <cell r="O1469">
            <v>0</v>
          </cell>
          <cell r="P1469">
            <v>0</v>
          </cell>
          <cell r="Q1469">
            <v>0</v>
          </cell>
          <cell r="R1469">
            <v>0</v>
          </cell>
          <cell r="S1469">
            <v>0</v>
          </cell>
          <cell r="T1469">
            <v>0</v>
          </cell>
        </row>
        <row r="1470">
          <cell r="L1470">
            <v>0</v>
          </cell>
          <cell r="M1470">
            <v>0</v>
          </cell>
          <cell r="N1470">
            <v>0</v>
          </cell>
          <cell r="O1470">
            <v>0</v>
          </cell>
          <cell r="P1470">
            <v>0</v>
          </cell>
          <cell r="Q1470">
            <v>0</v>
          </cell>
          <cell r="R1470">
            <v>0</v>
          </cell>
          <cell r="S1470">
            <v>0</v>
          </cell>
          <cell r="T1470">
            <v>0</v>
          </cell>
        </row>
        <row r="1471">
          <cell r="L1471">
            <v>0</v>
          </cell>
          <cell r="M1471">
            <v>0</v>
          </cell>
          <cell r="N1471">
            <v>0</v>
          </cell>
          <cell r="O1471">
            <v>0</v>
          </cell>
          <cell r="P1471">
            <v>0</v>
          </cell>
          <cell r="Q1471">
            <v>0</v>
          </cell>
          <cell r="R1471">
            <v>0</v>
          </cell>
          <cell r="S1471">
            <v>0</v>
          </cell>
          <cell r="T1471">
            <v>0</v>
          </cell>
        </row>
        <row r="1472">
          <cell r="L1472">
            <v>0</v>
          </cell>
          <cell r="M1472">
            <v>0</v>
          </cell>
          <cell r="N1472">
            <v>0</v>
          </cell>
          <cell r="O1472">
            <v>0</v>
          </cell>
          <cell r="P1472">
            <v>0</v>
          </cell>
          <cell r="Q1472">
            <v>0</v>
          </cell>
          <cell r="R1472">
            <v>0</v>
          </cell>
          <cell r="S1472">
            <v>0</v>
          </cell>
          <cell r="T1472">
            <v>0</v>
          </cell>
        </row>
        <row r="1473">
          <cell r="L1473">
            <v>0</v>
          </cell>
          <cell r="M1473">
            <v>0</v>
          </cell>
          <cell r="N1473">
            <v>0</v>
          </cell>
          <cell r="O1473">
            <v>0</v>
          </cell>
          <cell r="P1473">
            <v>0</v>
          </cell>
          <cell r="Q1473">
            <v>0</v>
          </cell>
          <cell r="R1473">
            <v>0</v>
          </cell>
          <cell r="S1473">
            <v>0</v>
          </cell>
          <cell r="T1473">
            <v>0</v>
          </cell>
        </row>
        <row r="1474">
          <cell r="L1474">
            <v>0</v>
          </cell>
          <cell r="M1474">
            <v>0</v>
          </cell>
          <cell r="N1474">
            <v>0</v>
          </cell>
          <cell r="O1474">
            <v>0</v>
          </cell>
          <cell r="P1474">
            <v>0</v>
          </cell>
          <cell r="Q1474">
            <v>0</v>
          </cell>
          <cell r="R1474">
            <v>0</v>
          </cell>
          <cell r="S1474">
            <v>0</v>
          </cell>
          <cell r="T1474">
            <v>0</v>
          </cell>
        </row>
        <row r="1476">
          <cell r="L1476">
            <v>0</v>
          </cell>
          <cell r="M1476">
            <v>0</v>
          </cell>
          <cell r="N1476">
            <v>0</v>
          </cell>
          <cell r="O1476">
            <v>0</v>
          </cell>
          <cell r="P1476">
            <v>0</v>
          </cell>
          <cell r="Q1476">
            <v>0</v>
          </cell>
          <cell r="R1476">
            <v>0</v>
          </cell>
          <cell r="S1476">
            <v>0</v>
          </cell>
          <cell r="T1476">
            <v>0</v>
          </cell>
        </row>
        <row r="1477">
          <cell r="L1477">
            <v>0</v>
          </cell>
          <cell r="M1477">
            <v>0</v>
          </cell>
          <cell r="N1477">
            <v>0</v>
          </cell>
          <cell r="O1477">
            <v>0</v>
          </cell>
          <cell r="P1477">
            <v>0</v>
          </cell>
          <cell r="Q1477">
            <v>0</v>
          </cell>
          <cell r="R1477">
            <v>0</v>
          </cell>
          <cell r="S1477">
            <v>0</v>
          </cell>
          <cell r="T1477">
            <v>0</v>
          </cell>
        </row>
        <row r="1478">
          <cell r="L1478">
            <v>0</v>
          </cell>
          <cell r="M1478">
            <v>0</v>
          </cell>
          <cell r="N1478">
            <v>0</v>
          </cell>
          <cell r="O1478">
            <v>0</v>
          </cell>
          <cell r="P1478">
            <v>0</v>
          </cell>
          <cell r="Q1478">
            <v>0</v>
          </cell>
          <cell r="R1478">
            <v>0</v>
          </cell>
          <cell r="S1478">
            <v>0</v>
          </cell>
          <cell r="T1478">
            <v>0</v>
          </cell>
        </row>
        <row r="1479">
          <cell r="L1479">
            <v>0</v>
          </cell>
          <cell r="M1479">
            <v>0</v>
          </cell>
          <cell r="N1479">
            <v>0</v>
          </cell>
          <cell r="O1479">
            <v>0</v>
          </cell>
          <cell r="P1479">
            <v>0</v>
          </cell>
          <cell r="Q1479">
            <v>0</v>
          </cell>
          <cell r="R1479">
            <v>0</v>
          </cell>
          <cell r="S1479">
            <v>0</v>
          </cell>
          <cell r="T1479">
            <v>0</v>
          </cell>
        </row>
        <row r="1480">
          <cell r="L1480">
            <v>0</v>
          </cell>
          <cell r="M1480">
            <v>0</v>
          </cell>
          <cell r="N1480">
            <v>0</v>
          </cell>
          <cell r="O1480">
            <v>0</v>
          </cell>
          <cell r="P1480">
            <v>0</v>
          </cell>
          <cell r="Q1480">
            <v>0</v>
          </cell>
          <cell r="R1480">
            <v>0</v>
          </cell>
          <cell r="S1480">
            <v>0</v>
          </cell>
          <cell r="T1480">
            <v>0</v>
          </cell>
        </row>
        <row r="1481">
          <cell r="L1481">
            <v>0</v>
          </cell>
          <cell r="M1481">
            <v>0</v>
          </cell>
          <cell r="N1481">
            <v>0</v>
          </cell>
          <cell r="O1481">
            <v>0</v>
          </cell>
          <cell r="P1481">
            <v>0</v>
          </cell>
          <cell r="Q1481">
            <v>0</v>
          </cell>
          <cell r="R1481">
            <v>0</v>
          </cell>
          <cell r="S1481">
            <v>0</v>
          </cell>
          <cell r="T1481">
            <v>0</v>
          </cell>
        </row>
        <row r="1482">
          <cell r="L1482">
            <v>0</v>
          </cell>
          <cell r="M1482">
            <v>0</v>
          </cell>
          <cell r="N1482">
            <v>0</v>
          </cell>
          <cell r="O1482">
            <v>0</v>
          </cell>
          <cell r="P1482">
            <v>0</v>
          </cell>
          <cell r="Q1482">
            <v>0</v>
          </cell>
          <cell r="R1482">
            <v>0</v>
          </cell>
          <cell r="S1482">
            <v>0</v>
          </cell>
          <cell r="T1482">
            <v>0</v>
          </cell>
        </row>
        <row r="1484">
          <cell r="L1484">
            <v>0</v>
          </cell>
          <cell r="M1484">
            <v>0</v>
          </cell>
          <cell r="N1484">
            <v>0</v>
          </cell>
          <cell r="O1484">
            <v>0</v>
          </cell>
          <cell r="P1484">
            <v>0</v>
          </cell>
          <cell r="Q1484">
            <v>0</v>
          </cell>
          <cell r="R1484">
            <v>0</v>
          </cell>
          <cell r="S1484">
            <v>0</v>
          </cell>
          <cell r="T1484">
            <v>0</v>
          </cell>
        </row>
        <row r="1485">
          <cell r="L1485">
            <v>0</v>
          </cell>
          <cell r="M1485">
            <v>0</v>
          </cell>
          <cell r="N1485">
            <v>0</v>
          </cell>
          <cell r="O1485">
            <v>0</v>
          </cell>
          <cell r="P1485">
            <v>0</v>
          </cell>
          <cell r="Q1485">
            <v>0</v>
          </cell>
          <cell r="R1485">
            <v>0</v>
          </cell>
          <cell r="S1485">
            <v>0</v>
          </cell>
          <cell r="T1485">
            <v>0</v>
          </cell>
        </row>
        <row r="1486">
          <cell r="L1486">
            <v>0</v>
          </cell>
          <cell r="M1486">
            <v>0</v>
          </cell>
          <cell r="N1486">
            <v>0</v>
          </cell>
          <cell r="O1486">
            <v>0</v>
          </cell>
          <cell r="P1486">
            <v>0</v>
          </cell>
          <cell r="Q1486">
            <v>0</v>
          </cell>
          <cell r="R1486">
            <v>0</v>
          </cell>
          <cell r="S1486">
            <v>0</v>
          </cell>
          <cell r="T1486">
            <v>0</v>
          </cell>
        </row>
        <row r="1487">
          <cell r="L1487">
            <v>0</v>
          </cell>
          <cell r="M1487">
            <v>0</v>
          </cell>
          <cell r="N1487">
            <v>0</v>
          </cell>
          <cell r="O1487">
            <v>0</v>
          </cell>
          <cell r="P1487">
            <v>0</v>
          </cell>
          <cell r="Q1487">
            <v>0</v>
          </cell>
          <cell r="R1487">
            <v>0</v>
          </cell>
          <cell r="S1487">
            <v>0</v>
          </cell>
          <cell r="T1487">
            <v>0</v>
          </cell>
        </row>
        <row r="1488">
          <cell r="L1488">
            <v>0</v>
          </cell>
          <cell r="M1488">
            <v>0</v>
          </cell>
          <cell r="N1488">
            <v>0</v>
          </cell>
          <cell r="O1488">
            <v>0</v>
          </cell>
          <cell r="P1488">
            <v>0</v>
          </cell>
          <cell r="Q1488">
            <v>0</v>
          </cell>
          <cell r="R1488">
            <v>0</v>
          </cell>
          <cell r="S1488">
            <v>0</v>
          </cell>
          <cell r="T1488">
            <v>0</v>
          </cell>
        </row>
        <row r="1489">
          <cell r="L1489">
            <v>0</v>
          </cell>
          <cell r="M1489">
            <v>0</v>
          </cell>
          <cell r="N1489">
            <v>0</v>
          </cell>
          <cell r="O1489">
            <v>0</v>
          </cell>
          <cell r="P1489">
            <v>0</v>
          </cell>
          <cell r="Q1489">
            <v>0</v>
          </cell>
          <cell r="R1489">
            <v>0</v>
          </cell>
          <cell r="S1489">
            <v>0</v>
          </cell>
          <cell r="T1489">
            <v>0</v>
          </cell>
        </row>
        <row r="1490">
          <cell r="L1490">
            <v>0</v>
          </cell>
          <cell r="M1490">
            <v>0</v>
          </cell>
          <cell r="N1490">
            <v>0</v>
          </cell>
          <cell r="O1490">
            <v>0</v>
          </cell>
          <cell r="P1490">
            <v>0</v>
          </cell>
          <cell r="Q1490">
            <v>0</v>
          </cell>
          <cell r="R1490">
            <v>0</v>
          </cell>
          <cell r="S1490">
            <v>0</v>
          </cell>
          <cell r="T1490">
            <v>0</v>
          </cell>
        </row>
        <row r="1491">
          <cell r="L1491">
            <v>0</v>
          </cell>
          <cell r="M1491">
            <v>0</v>
          </cell>
          <cell r="N1491">
            <v>0</v>
          </cell>
          <cell r="O1491">
            <v>0</v>
          </cell>
          <cell r="P1491">
            <v>0</v>
          </cell>
          <cell r="Q1491">
            <v>0</v>
          </cell>
          <cell r="R1491">
            <v>0</v>
          </cell>
          <cell r="S1491">
            <v>0</v>
          </cell>
          <cell r="T1491">
            <v>0</v>
          </cell>
        </row>
        <row r="1492">
          <cell r="L1492">
            <v>0</v>
          </cell>
          <cell r="M1492">
            <v>0</v>
          </cell>
          <cell r="N1492">
            <v>0</v>
          </cell>
          <cell r="O1492">
            <v>0</v>
          </cell>
          <cell r="P1492">
            <v>0</v>
          </cell>
          <cell r="Q1492">
            <v>0</v>
          </cell>
          <cell r="R1492">
            <v>0</v>
          </cell>
          <cell r="S1492">
            <v>0</v>
          </cell>
          <cell r="T1492">
            <v>0</v>
          </cell>
        </row>
        <row r="1493">
          <cell r="L1493">
            <v>0</v>
          </cell>
          <cell r="M1493">
            <v>0</v>
          </cell>
          <cell r="N1493">
            <v>0</v>
          </cell>
          <cell r="O1493">
            <v>0</v>
          </cell>
          <cell r="P1493">
            <v>0</v>
          </cell>
          <cell r="Q1493">
            <v>0</v>
          </cell>
          <cell r="R1493">
            <v>0</v>
          </cell>
          <cell r="S1493">
            <v>0</v>
          </cell>
          <cell r="T1493">
            <v>0</v>
          </cell>
        </row>
        <row r="1494">
          <cell r="L1494">
            <v>0</v>
          </cell>
          <cell r="M1494">
            <v>0</v>
          </cell>
          <cell r="N1494">
            <v>0</v>
          </cell>
          <cell r="O1494">
            <v>0</v>
          </cell>
          <cell r="P1494">
            <v>0</v>
          </cell>
          <cell r="Q1494">
            <v>0</v>
          </cell>
          <cell r="R1494">
            <v>0</v>
          </cell>
          <cell r="S1494">
            <v>0</v>
          </cell>
          <cell r="T1494">
            <v>0</v>
          </cell>
        </row>
        <row r="1496">
          <cell r="L1496">
            <v>0</v>
          </cell>
          <cell r="M1496">
            <v>0</v>
          </cell>
          <cell r="N1496">
            <v>0</v>
          </cell>
          <cell r="O1496">
            <v>0</v>
          </cell>
          <cell r="P1496">
            <v>0</v>
          </cell>
          <cell r="Q1496">
            <v>0</v>
          </cell>
          <cell r="R1496">
            <v>0</v>
          </cell>
          <cell r="S1496">
            <v>0</v>
          </cell>
          <cell r="T1496">
            <v>0</v>
          </cell>
        </row>
        <row r="1497">
          <cell r="L1497">
            <v>0</v>
          </cell>
          <cell r="M1497">
            <v>0</v>
          </cell>
          <cell r="N1497">
            <v>0</v>
          </cell>
          <cell r="O1497">
            <v>0</v>
          </cell>
          <cell r="P1497">
            <v>0</v>
          </cell>
          <cell r="Q1497">
            <v>0</v>
          </cell>
          <cell r="R1497">
            <v>0</v>
          </cell>
          <cell r="S1497">
            <v>0</v>
          </cell>
          <cell r="T1497">
            <v>0</v>
          </cell>
        </row>
        <row r="1498">
          <cell r="L1498">
            <v>0</v>
          </cell>
          <cell r="M1498">
            <v>0</v>
          </cell>
          <cell r="N1498">
            <v>0</v>
          </cell>
          <cell r="O1498">
            <v>0</v>
          </cell>
          <cell r="P1498">
            <v>0</v>
          </cell>
          <cell r="Q1498">
            <v>0</v>
          </cell>
          <cell r="R1498">
            <v>0</v>
          </cell>
          <cell r="S1498">
            <v>0</v>
          </cell>
          <cell r="T1498">
            <v>0</v>
          </cell>
        </row>
        <row r="1499">
          <cell r="L1499">
            <v>0</v>
          </cell>
          <cell r="M1499">
            <v>0</v>
          </cell>
          <cell r="N1499">
            <v>0</v>
          </cell>
          <cell r="O1499">
            <v>0</v>
          </cell>
          <cell r="P1499">
            <v>0</v>
          </cell>
          <cell r="Q1499">
            <v>0</v>
          </cell>
          <cell r="R1499">
            <v>0</v>
          </cell>
          <cell r="S1499">
            <v>0</v>
          </cell>
          <cell r="T1499">
            <v>0</v>
          </cell>
        </row>
        <row r="1500">
          <cell r="L1500">
            <v>0</v>
          </cell>
          <cell r="M1500">
            <v>0</v>
          </cell>
          <cell r="N1500">
            <v>0</v>
          </cell>
          <cell r="O1500">
            <v>0</v>
          </cell>
          <cell r="P1500">
            <v>0</v>
          </cell>
          <cell r="Q1500">
            <v>0</v>
          </cell>
          <cell r="R1500">
            <v>0</v>
          </cell>
          <cell r="S1500">
            <v>0</v>
          </cell>
          <cell r="T1500">
            <v>0</v>
          </cell>
        </row>
        <row r="1501">
          <cell r="L1501">
            <v>0</v>
          </cell>
          <cell r="M1501">
            <v>0</v>
          </cell>
          <cell r="N1501">
            <v>0</v>
          </cell>
          <cell r="O1501">
            <v>0</v>
          </cell>
          <cell r="P1501">
            <v>0</v>
          </cell>
          <cell r="Q1501">
            <v>0</v>
          </cell>
          <cell r="R1501">
            <v>0</v>
          </cell>
          <cell r="S1501">
            <v>0</v>
          </cell>
          <cell r="T1501">
            <v>0</v>
          </cell>
        </row>
        <row r="1502">
          <cell r="L1502">
            <v>0</v>
          </cell>
          <cell r="M1502">
            <v>0</v>
          </cell>
          <cell r="N1502">
            <v>0</v>
          </cell>
          <cell r="O1502">
            <v>0</v>
          </cell>
          <cell r="P1502">
            <v>0</v>
          </cell>
          <cell r="Q1502">
            <v>0</v>
          </cell>
          <cell r="R1502">
            <v>0</v>
          </cell>
          <cell r="S1502">
            <v>0</v>
          </cell>
          <cell r="T1502">
            <v>0</v>
          </cell>
        </row>
        <row r="1503">
          <cell r="L1503">
            <v>0</v>
          </cell>
          <cell r="M1503">
            <v>0</v>
          </cell>
          <cell r="N1503">
            <v>0</v>
          </cell>
          <cell r="O1503">
            <v>0</v>
          </cell>
          <cell r="P1503">
            <v>0</v>
          </cell>
          <cell r="Q1503">
            <v>0</v>
          </cell>
          <cell r="R1503">
            <v>0</v>
          </cell>
          <cell r="S1503">
            <v>0</v>
          </cell>
          <cell r="T1503">
            <v>0</v>
          </cell>
        </row>
        <row r="1504">
          <cell r="L1504">
            <v>0</v>
          </cell>
          <cell r="M1504">
            <v>0</v>
          </cell>
          <cell r="N1504">
            <v>0</v>
          </cell>
          <cell r="O1504">
            <v>0</v>
          </cell>
          <cell r="P1504">
            <v>0</v>
          </cell>
          <cell r="Q1504">
            <v>0</v>
          </cell>
          <cell r="R1504">
            <v>0</v>
          </cell>
          <cell r="S1504">
            <v>0</v>
          </cell>
          <cell r="T1504">
            <v>0</v>
          </cell>
        </row>
        <row r="1505">
          <cell r="L1505">
            <v>0</v>
          </cell>
          <cell r="M1505">
            <v>0</v>
          </cell>
          <cell r="N1505">
            <v>0</v>
          </cell>
          <cell r="O1505">
            <v>0</v>
          </cell>
          <cell r="P1505">
            <v>0</v>
          </cell>
          <cell r="Q1505">
            <v>0</v>
          </cell>
          <cell r="R1505">
            <v>0</v>
          </cell>
          <cell r="S1505">
            <v>0</v>
          </cell>
          <cell r="T1505">
            <v>0</v>
          </cell>
        </row>
        <row r="1508">
          <cell r="L1508">
            <v>0</v>
          </cell>
          <cell r="M1508">
            <v>0</v>
          </cell>
          <cell r="N1508">
            <v>0</v>
          </cell>
          <cell r="O1508">
            <v>0</v>
          </cell>
          <cell r="P1508">
            <v>0</v>
          </cell>
          <cell r="Q1508">
            <v>0</v>
          </cell>
          <cell r="R1508">
            <v>0</v>
          </cell>
          <cell r="S1508">
            <v>0</v>
          </cell>
          <cell r="T1508">
            <v>0</v>
          </cell>
        </row>
        <row r="1509">
          <cell r="L1509">
            <v>0</v>
          </cell>
          <cell r="M1509">
            <v>0</v>
          </cell>
          <cell r="N1509">
            <v>0</v>
          </cell>
          <cell r="O1509">
            <v>0</v>
          </cell>
          <cell r="P1509">
            <v>0</v>
          </cell>
          <cell r="Q1509">
            <v>0</v>
          </cell>
          <cell r="R1509">
            <v>0</v>
          </cell>
          <cell r="S1509">
            <v>0</v>
          </cell>
          <cell r="T1509">
            <v>0</v>
          </cell>
        </row>
        <row r="1510">
          <cell r="L1510">
            <v>0</v>
          </cell>
          <cell r="M1510">
            <v>0</v>
          </cell>
          <cell r="N1510">
            <v>0</v>
          </cell>
          <cell r="O1510">
            <v>0</v>
          </cell>
          <cell r="P1510">
            <v>0</v>
          </cell>
          <cell r="Q1510">
            <v>0</v>
          </cell>
          <cell r="R1510">
            <v>0</v>
          </cell>
          <cell r="S1510">
            <v>0</v>
          </cell>
          <cell r="T1510">
            <v>0</v>
          </cell>
        </row>
        <row r="1512">
          <cell r="L1512">
            <v>0</v>
          </cell>
          <cell r="M1512">
            <v>0</v>
          </cell>
          <cell r="N1512">
            <v>0</v>
          </cell>
          <cell r="O1512">
            <v>0</v>
          </cell>
          <cell r="P1512">
            <v>0</v>
          </cell>
          <cell r="Q1512">
            <v>0</v>
          </cell>
          <cell r="R1512">
            <v>0</v>
          </cell>
          <cell r="S1512">
            <v>0</v>
          </cell>
          <cell r="T1512">
            <v>0</v>
          </cell>
        </row>
        <row r="1513">
          <cell r="L1513">
            <v>0</v>
          </cell>
          <cell r="M1513">
            <v>0</v>
          </cell>
          <cell r="N1513">
            <v>0</v>
          </cell>
          <cell r="O1513">
            <v>0</v>
          </cell>
          <cell r="P1513">
            <v>0</v>
          </cell>
          <cell r="Q1513">
            <v>0</v>
          </cell>
          <cell r="R1513">
            <v>0</v>
          </cell>
          <cell r="S1513">
            <v>0</v>
          </cell>
          <cell r="T1513">
            <v>0</v>
          </cell>
        </row>
        <row r="1514">
          <cell r="L1514">
            <v>0</v>
          </cell>
          <cell r="M1514">
            <v>0</v>
          </cell>
          <cell r="N1514">
            <v>0</v>
          </cell>
          <cell r="O1514">
            <v>0</v>
          </cell>
          <cell r="P1514">
            <v>0</v>
          </cell>
          <cell r="Q1514">
            <v>0</v>
          </cell>
          <cell r="R1514">
            <v>0</v>
          </cell>
          <cell r="S1514">
            <v>0</v>
          </cell>
          <cell r="T1514">
            <v>0</v>
          </cell>
        </row>
        <row r="1516">
          <cell r="L1516">
            <v>0</v>
          </cell>
          <cell r="M1516">
            <v>0</v>
          </cell>
          <cell r="N1516">
            <v>0</v>
          </cell>
          <cell r="O1516">
            <v>0</v>
          </cell>
          <cell r="P1516">
            <v>0</v>
          </cell>
          <cell r="Q1516">
            <v>0</v>
          </cell>
          <cell r="R1516">
            <v>0</v>
          </cell>
          <cell r="S1516">
            <v>0</v>
          </cell>
          <cell r="T1516">
            <v>0</v>
          </cell>
        </row>
        <row r="1517">
          <cell r="L1517">
            <v>0</v>
          </cell>
          <cell r="M1517">
            <v>0</v>
          </cell>
          <cell r="N1517">
            <v>0</v>
          </cell>
          <cell r="O1517">
            <v>0</v>
          </cell>
          <cell r="P1517">
            <v>0</v>
          </cell>
          <cell r="Q1517">
            <v>0</v>
          </cell>
          <cell r="R1517">
            <v>0</v>
          </cell>
          <cell r="S1517">
            <v>0</v>
          </cell>
          <cell r="T1517">
            <v>0</v>
          </cell>
        </row>
        <row r="1518">
          <cell r="L1518">
            <v>0</v>
          </cell>
          <cell r="M1518">
            <v>0</v>
          </cell>
          <cell r="N1518">
            <v>0</v>
          </cell>
          <cell r="O1518">
            <v>0</v>
          </cell>
          <cell r="P1518">
            <v>0</v>
          </cell>
          <cell r="Q1518">
            <v>0</v>
          </cell>
          <cell r="R1518">
            <v>0</v>
          </cell>
          <cell r="S1518">
            <v>0</v>
          </cell>
          <cell r="T1518">
            <v>0</v>
          </cell>
        </row>
        <row r="1519">
          <cell r="L1519">
            <v>0</v>
          </cell>
          <cell r="M1519">
            <v>0</v>
          </cell>
          <cell r="N1519">
            <v>0</v>
          </cell>
          <cell r="O1519">
            <v>0</v>
          </cell>
          <cell r="P1519">
            <v>0</v>
          </cell>
          <cell r="Q1519">
            <v>0</v>
          </cell>
          <cell r="R1519">
            <v>0</v>
          </cell>
          <cell r="S1519">
            <v>0</v>
          </cell>
          <cell r="T1519">
            <v>0</v>
          </cell>
        </row>
        <row r="1520">
          <cell r="L1520">
            <v>0</v>
          </cell>
          <cell r="M1520">
            <v>0</v>
          </cell>
          <cell r="N1520">
            <v>0</v>
          </cell>
          <cell r="O1520">
            <v>0</v>
          </cell>
          <cell r="P1520">
            <v>0</v>
          </cell>
          <cell r="Q1520">
            <v>0</v>
          </cell>
          <cell r="R1520">
            <v>0</v>
          </cell>
          <cell r="S1520">
            <v>0</v>
          </cell>
          <cell r="T1520">
            <v>0</v>
          </cell>
        </row>
        <row r="1521">
          <cell r="L1521">
            <v>0</v>
          </cell>
          <cell r="M1521">
            <v>0</v>
          </cell>
          <cell r="N1521">
            <v>0</v>
          </cell>
          <cell r="O1521">
            <v>0</v>
          </cell>
          <cell r="P1521">
            <v>0</v>
          </cell>
          <cell r="Q1521">
            <v>0</v>
          </cell>
          <cell r="R1521">
            <v>0</v>
          </cell>
          <cell r="S1521">
            <v>0</v>
          </cell>
          <cell r="T1521">
            <v>0</v>
          </cell>
        </row>
        <row r="1522">
          <cell r="L1522">
            <v>0</v>
          </cell>
          <cell r="M1522">
            <v>0</v>
          </cell>
          <cell r="N1522">
            <v>0</v>
          </cell>
          <cell r="O1522">
            <v>0</v>
          </cell>
          <cell r="P1522">
            <v>0</v>
          </cell>
          <cell r="Q1522">
            <v>0</v>
          </cell>
          <cell r="R1522">
            <v>0</v>
          </cell>
          <cell r="S1522">
            <v>0</v>
          </cell>
          <cell r="T1522">
            <v>0</v>
          </cell>
        </row>
        <row r="1524">
          <cell r="L1524">
            <v>0</v>
          </cell>
          <cell r="M1524">
            <v>0</v>
          </cell>
          <cell r="N1524">
            <v>0</v>
          </cell>
          <cell r="O1524">
            <v>0</v>
          </cell>
          <cell r="P1524">
            <v>0</v>
          </cell>
          <cell r="Q1524">
            <v>0</v>
          </cell>
          <cell r="R1524">
            <v>0</v>
          </cell>
          <cell r="S1524">
            <v>0</v>
          </cell>
          <cell r="T1524">
            <v>0</v>
          </cell>
        </row>
        <row r="1525">
          <cell r="L1525">
            <v>0</v>
          </cell>
          <cell r="M1525">
            <v>0</v>
          </cell>
          <cell r="N1525">
            <v>0</v>
          </cell>
          <cell r="O1525">
            <v>0</v>
          </cell>
          <cell r="P1525">
            <v>0</v>
          </cell>
          <cell r="Q1525">
            <v>0</v>
          </cell>
          <cell r="R1525">
            <v>0</v>
          </cell>
          <cell r="S1525">
            <v>0</v>
          </cell>
          <cell r="T1525">
            <v>0</v>
          </cell>
        </row>
        <row r="1526">
          <cell r="L1526">
            <v>0</v>
          </cell>
          <cell r="M1526">
            <v>0</v>
          </cell>
          <cell r="N1526">
            <v>0</v>
          </cell>
          <cell r="O1526">
            <v>0</v>
          </cell>
          <cell r="P1526">
            <v>0</v>
          </cell>
          <cell r="Q1526">
            <v>0</v>
          </cell>
          <cell r="R1526">
            <v>0</v>
          </cell>
          <cell r="S1526">
            <v>0</v>
          </cell>
          <cell r="T1526">
            <v>0</v>
          </cell>
        </row>
        <row r="1527">
          <cell r="L1527">
            <v>0</v>
          </cell>
          <cell r="M1527">
            <v>0</v>
          </cell>
          <cell r="N1527">
            <v>0</v>
          </cell>
          <cell r="O1527">
            <v>0</v>
          </cell>
          <cell r="P1527">
            <v>0</v>
          </cell>
          <cell r="Q1527">
            <v>0</v>
          </cell>
          <cell r="R1527">
            <v>0</v>
          </cell>
          <cell r="S1527">
            <v>0</v>
          </cell>
          <cell r="T1527">
            <v>0</v>
          </cell>
        </row>
        <row r="1528">
          <cell r="L1528">
            <v>0</v>
          </cell>
          <cell r="M1528">
            <v>0</v>
          </cell>
          <cell r="N1528">
            <v>0</v>
          </cell>
          <cell r="O1528">
            <v>0</v>
          </cell>
          <cell r="P1528">
            <v>0</v>
          </cell>
          <cell r="Q1528">
            <v>0</v>
          </cell>
          <cell r="R1528">
            <v>0</v>
          </cell>
          <cell r="S1528">
            <v>0</v>
          </cell>
          <cell r="T1528">
            <v>0</v>
          </cell>
        </row>
        <row r="1529">
          <cell r="L1529">
            <v>0</v>
          </cell>
          <cell r="M1529">
            <v>0</v>
          </cell>
          <cell r="N1529">
            <v>0</v>
          </cell>
          <cell r="O1529">
            <v>0</v>
          </cell>
          <cell r="P1529">
            <v>0</v>
          </cell>
          <cell r="Q1529">
            <v>0</v>
          </cell>
          <cell r="R1529">
            <v>0</v>
          </cell>
          <cell r="S1529">
            <v>0</v>
          </cell>
          <cell r="T1529">
            <v>0</v>
          </cell>
        </row>
        <row r="1530">
          <cell r="L1530">
            <v>0</v>
          </cell>
          <cell r="M1530">
            <v>0</v>
          </cell>
          <cell r="N1530">
            <v>0</v>
          </cell>
          <cell r="O1530">
            <v>0</v>
          </cell>
          <cell r="P1530">
            <v>0</v>
          </cell>
          <cell r="Q1530">
            <v>0</v>
          </cell>
          <cell r="R1530">
            <v>0</v>
          </cell>
          <cell r="S1530">
            <v>0</v>
          </cell>
          <cell r="T1530">
            <v>0</v>
          </cell>
        </row>
        <row r="1532">
          <cell r="L1532">
            <v>0</v>
          </cell>
          <cell r="M1532">
            <v>0</v>
          </cell>
          <cell r="N1532">
            <v>0</v>
          </cell>
          <cell r="O1532">
            <v>0</v>
          </cell>
          <cell r="P1532">
            <v>0</v>
          </cell>
          <cell r="Q1532">
            <v>0</v>
          </cell>
          <cell r="R1532">
            <v>0</v>
          </cell>
          <cell r="S1532">
            <v>0</v>
          </cell>
          <cell r="T1532">
            <v>0</v>
          </cell>
        </row>
        <row r="1533">
          <cell r="L1533">
            <v>0</v>
          </cell>
          <cell r="M1533">
            <v>0</v>
          </cell>
          <cell r="N1533">
            <v>0</v>
          </cell>
          <cell r="O1533">
            <v>0</v>
          </cell>
          <cell r="P1533">
            <v>0</v>
          </cell>
          <cell r="Q1533">
            <v>0</v>
          </cell>
          <cell r="R1533">
            <v>0</v>
          </cell>
          <cell r="S1533">
            <v>0</v>
          </cell>
          <cell r="T1533">
            <v>0</v>
          </cell>
        </row>
        <row r="1534">
          <cell r="L1534">
            <v>0</v>
          </cell>
          <cell r="M1534">
            <v>0</v>
          </cell>
          <cell r="N1534">
            <v>0</v>
          </cell>
          <cell r="O1534">
            <v>0</v>
          </cell>
          <cell r="P1534">
            <v>0</v>
          </cell>
          <cell r="Q1534">
            <v>0</v>
          </cell>
          <cell r="R1534">
            <v>0</v>
          </cell>
          <cell r="S1534">
            <v>0</v>
          </cell>
          <cell r="T1534">
            <v>0</v>
          </cell>
        </row>
        <row r="1535">
          <cell r="L1535">
            <v>0</v>
          </cell>
          <cell r="M1535">
            <v>0</v>
          </cell>
          <cell r="N1535">
            <v>0</v>
          </cell>
          <cell r="O1535">
            <v>0</v>
          </cell>
          <cell r="P1535">
            <v>0</v>
          </cell>
          <cell r="Q1535">
            <v>0</v>
          </cell>
          <cell r="R1535">
            <v>0</v>
          </cell>
          <cell r="S1535">
            <v>0</v>
          </cell>
          <cell r="T1535">
            <v>0</v>
          </cell>
        </row>
        <row r="1536">
          <cell r="L1536">
            <v>0</v>
          </cell>
          <cell r="M1536">
            <v>0</v>
          </cell>
          <cell r="N1536">
            <v>0</v>
          </cell>
          <cell r="O1536">
            <v>0</v>
          </cell>
          <cell r="P1536">
            <v>0</v>
          </cell>
          <cell r="Q1536">
            <v>0</v>
          </cell>
          <cell r="R1536">
            <v>0</v>
          </cell>
          <cell r="S1536">
            <v>0</v>
          </cell>
          <cell r="T1536">
            <v>0</v>
          </cell>
        </row>
        <row r="1537">
          <cell r="L1537">
            <v>0</v>
          </cell>
          <cell r="M1537">
            <v>0</v>
          </cell>
          <cell r="N1537">
            <v>0</v>
          </cell>
          <cell r="O1537">
            <v>0</v>
          </cell>
          <cell r="P1537">
            <v>0</v>
          </cell>
          <cell r="Q1537">
            <v>0</v>
          </cell>
          <cell r="R1537">
            <v>0</v>
          </cell>
          <cell r="S1537">
            <v>0</v>
          </cell>
          <cell r="T1537">
            <v>0</v>
          </cell>
        </row>
        <row r="1538">
          <cell r="L1538">
            <v>0</v>
          </cell>
          <cell r="M1538">
            <v>0</v>
          </cell>
          <cell r="N1538">
            <v>0</v>
          </cell>
          <cell r="O1538">
            <v>0</v>
          </cell>
          <cell r="P1538">
            <v>0</v>
          </cell>
          <cell r="Q1538">
            <v>0</v>
          </cell>
          <cell r="R1538">
            <v>0</v>
          </cell>
          <cell r="S1538">
            <v>0</v>
          </cell>
          <cell r="T1538">
            <v>0</v>
          </cell>
        </row>
        <row r="1540">
          <cell r="L1540">
            <v>0</v>
          </cell>
          <cell r="M1540">
            <v>0</v>
          </cell>
          <cell r="N1540">
            <v>0</v>
          </cell>
          <cell r="O1540">
            <v>0</v>
          </cell>
          <cell r="P1540">
            <v>0</v>
          </cell>
          <cell r="Q1540">
            <v>0</v>
          </cell>
          <cell r="R1540">
            <v>0</v>
          </cell>
          <cell r="S1540">
            <v>0</v>
          </cell>
          <cell r="T1540">
            <v>0</v>
          </cell>
        </row>
        <row r="1541">
          <cell r="L1541">
            <v>0</v>
          </cell>
          <cell r="M1541">
            <v>0</v>
          </cell>
          <cell r="N1541">
            <v>0</v>
          </cell>
          <cell r="O1541">
            <v>0</v>
          </cell>
          <cell r="P1541">
            <v>0</v>
          </cell>
          <cell r="Q1541">
            <v>0</v>
          </cell>
          <cell r="R1541">
            <v>0</v>
          </cell>
          <cell r="S1541">
            <v>0</v>
          </cell>
          <cell r="T1541">
            <v>0</v>
          </cell>
        </row>
        <row r="1542">
          <cell r="L1542">
            <v>0</v>
          </cell>
          <cell r="M1542">
            <v>0</v>
          </cell>
          <cell r="N1542">
            <v>0</v>
          </cell>
          <cell r="O1542">
            <v>0</v>
          </cell>
          <cell r="P1542">
            <v>0</v>
          </cell>
          <cell r="Q1542">
            <v>0</v>
          </cell>
          <cell r="R1542">
            <v>0</v>
          </cell>
          <cell r="S1542">
            <v>0</v>
          </cell>
          <cell r="T1542">
            <v>0</v>
          </cell>
        </row>
        <row r="1543">
          <cell r="L1543">
            <v>0</v>
          </cell>
          <cell r="M1543">
            <v>0</v>
          </cell>
          <cell r="N1543">
            <v>0</v>
          </cell>
          <cell r="O1543">
            <v>0</v>
          </cell>
          <cell r="P1543">
            <v>0</v>
          </cell>
          <cell r="Q1543">
            <v>0</v>
          </cell>
          <cell r="R1543">
            <v>0</v>
          </cell>
          <cell r="S1543">
            <v>0</v>
          </cell>
          <cell r="T1543">
            <v>0</v>
          </cell>
        </row>
        <row r="1544">
          <cell r="L1544">
            <v>0</v>
          </cell>
          <cell r="M1544">
            <v>0</v>
          </cell>
          <cell r="N1544">
            <v>0</v>
          </cell>
          <cell r="O1544">
            <v>0</v>
          </cell>
          <cell r="P1544">
            <v>0</v>
          </cell>
          <cell r="Q1544">
            <v>0</v>
          </cell>
          <cell r="R1544">
            <v>0</v>
          </cell>
          <cell r="S1544">
            <v>0</v>
          </cell>
          <cell r="T1544">
            <v>0</v>
          </cell>
        </row>
        <row r="1545">
          <cell r="L1545">
            <v>0</v>
          </cell>
          <cell r="M1545">
            <v>0</v>
          </cell>
          <cell r="N1545">
            <v>0</v>
          </cell>
          <cell r="O1545">
            <v>0</v>
          </cell>
          <cell r="P1545">
            <v>0</v>
          </cell>
          <cell r="Q1545">
            <v>0</v>
          </cell>
          <cell r="R1545">
            <v>0</v>
          </cell>
          <cell r="S1545">
            <v>0</v>
          </cell>
          <cell r="T1545">
            <v>0</v>
          </cell>
        </row>
        <row r="1546">
          <cell r="L1546">
            <v>0</v>
          </cell>
          <cell r="M1546">
            <v>0</v>
          </cell>
          <cell r="N1546">
            <v>0</v>
          </cell>
          <cell r="O1546">
            <v>0</v>
          </cell>
          <cell r="P1546">
            <v>0</v>
          </cell>
          <cell r="Q1546">
            <v>0</v>
          </cell>
          <cell r="R1546">
            <v>0</v>
          </cell>
          <cell r="S1546">
            <v>0</v>
          </cell>
          <cell r="T1546">
            <v>0</v>
          </cell>
        </row>
        <row r="1548">
          <cell r="L1548">
            <v>0</v>
          </cell>
          <cell r="M1548">
            <v>0</v>
          </cell>
          <cell r="N1548">
            <v>0</v>
          </cell>
          <cell r="O1548">
            <v>0</v>
          </cell>
          <cell r="P1548">
            <v>0</v>
          </cell>
          <cell r="Q1548">
            <v>0</v>
          </cell>
          <cell r="R1548">
            <v>0</v>
          </cell>
          <cell r="S1548">
            <v>0</v>
          </cell>
          <cell r="T1548">
            <v>0</v>
          </cell>
        </row>
        <row r="1549">
          <cell r="L1549">
            <v>0</v>
          </cell>
          <cell r="M1549">
            <v>0</v>
          </cell>
          <cell r="N1549">
            <v>0</v>
          </cell>
          <cell r="O1549">
            <v>0</v>
          </cell>
          <cell r="P1549">
            <v>0</v>
          </cell>
          <cell r="Q1549">
            <v>0</v>
          </cell>
          <cell r="R1549">
            <v>0</v>
          </cell>
          <cell r="S1549">
            <v>0</v>
          </cell>
          <cell r="T1549">
            <v>0</v>
          </cell>
        </row>
        <row r="1550">
          <cell r="L1550">
            <v>0</v>
          </cell>
          <cell r="M1550">
            <v>0</v>
          </cell>
          <cell r="N1550">
            <v>0</v>
          </cell>
          <cell r="O1550">
            <v>0</v>
          </cell>
          <cell r="P1550">
            <v>0</v>
          </cell>
          <cell r="Q1550">
            <v>0</v>
          </cell>
          <cell r="R1550">
            <v>0</v>
          </cell>
          <cell r="S1550">
            <v>0</v>
          </cell>
          <cell r="T1550">
            <v>0</v>
          </cell>
        </row>
        <row r="1551">
          <cell r="L1551">
            <v>0</v>
          </cell>
          <cell r="M1551">
            <v>0</v>
          </cell>
          <cell r="N1551">
            <v>0</v>
          </cell>
          <cell r="O1551">
            <v>0</v>
          </cell>
          <cell r="P1551">
            <v>0</v>
          </cell>
          <cell r="Q1551">
            <v>0</v>
          </cell>
          <cell r="R1551">
            <v>0</v>
          </cell>
          <cell r="S1551">
            <v>0</v>
          </cell>
          <cell r="T1551">
            <v>0</v>
          </cell>
        </row>
        <row r="1552">
          <cell r="L1552">
            <v>0</v>
          </cell>
          <cell r="M1552">
            <v>0</v>
          </cell>
          <cell r="N1552">
            <v>0</v>
          </cell>
          <cell r="O1552">
            <v>0</v>
          </cell>
          <cell r="P1552">
            <v>0</v>
          </cell>
          <cell r="Q1552">
            <v>0</v>
          </cell>
          <cell r="R1552">
            <v>0</v>
          </cell>
          <cell r="S1552">
            <v>0</v>
          </cell>
          <cell r="T1552">
            <v>0</v>
          </cell>
        </row>
        <row r="1553">
          <cell r="L1553">
            <v>0</v>
          </cell>
          <cell r="M1553">
            <v>0</v>
          </cell>
          <cell r="N1553">
            <v>0</v>
          </cell>
          <cell r="O1553">
            <v>0</v>
          </cell>
          <cell r="P1553">
            <v>0</v>
          </cell>
          <cell r="Q1553">
            <v>0</v>
          </cell>
          <cell r="R1553">
            <v>0</v>
          </cell>
          <cell r="S1553">
            <v>0</v>
          </cell>
          <cell r="T1553">
            <v>0</v>
          </cell>
        </row>
        <row r="1554">
          <cell r="L1554">
            <v>0</v>
          </cell>
          <cell r="M1554">
            <v>0</v>
          </cell>
          <cell r="N1554">
            <v>0</v>
          </cell>
          <cell r="O1554">
            <v>0</v>
          </cell>
          <cell r="P1554">
            <v>0</v>
          </cell>
          <cell r="Q1554">
            <v>0</v>
          </cell>
          <cell r="R1554">
            <v>0</v>
          </cell>
          <cell r="S1554">
            <v>0</v>
          </cell>
          <cell r="T1554">
            <v>0</v>
          </cell>
        </row>
        <row r="1555">
          <cell r="L1555">
            <v>0</v>
          </cell>
          <cell r="M1555">
            <v>0</v>
          </cell>
          <cell r="N1555">
            <v>0</v>
          </cell>
          <cell r="O1555">
            <v>0</v>
          </cell>
          <cell r="P1555">
            <v>0</v>
          </cell>
          <cell r="Q1555">
            <v>0</v>
          </cell>
          <cell r="R1555">
            <v>0</v>
          </cell>
          <cell r="S1555">
            <v>0</v>
          </cell>
          <cell r="T1555">
            <v>0</v>
          </cell>
        </row>
        <row r="1556">
          <cell r="L1556">
            <v>0</v>
          </cell>
          <cell r="M1556">
            <v>0</v>
          </cell>
          <cell r="N1556">
            <v>0</v>
          </cell>
          <cell r="O1556">
            <v>0</v>
          </cell>
          <cell r="P1556">
            <v>0</v>
          </cell>
          <cell r="Q1556">
            <v>0</v>
          </cell>
          <cell r="R1556">
            <v>0</v>
          </cell>
          <cell r="S1556">
            <v>0</v>
          </cell>
          <cell r="T1556">
            <v>0</v>
          </cell>
        </row>
        <row r="1557">
          <cell r="L1557">
            <v>0</v>
          </cell>
          <cell r="M1557">
            <v>0</v>
          </cell>
          <cell r="N1557">
            <v>0</v>
          </cell>
          <cell r="O1557">
            <v>0</v>
          </cell>
          <cell r="P1557">
            <v>0</v>
          </cell>
          <cell r="Q1557">
            <v>0</v>
          </cell>
          <cell r="R1557">
            <v>0</v>
          </cell>
          <cell r="S1557">
            <v>0</v>
          </cell>
          <cell r="T1557">
            <v>0</v>
          </cell>
        </row>
        <row r="1558">
          <cell r="L1558">
            <v>0</v>
          </cell>
          <cell r="M1558">
            <v>0</v>
          </cell>
          <cell r="N1558">
            <v>0</v>
          </cell>
          <cell r="O1558">
            <v>0</v>
          </cell>
          <cell r="P1558">
            <v>0</v>
          </cell>
          <cell r="Q1558">
            <v>0</v>
          </cell>
          <cell r="R1558">
            <v>0</v>
          </cell>
          <cell r="S1558">
            <v>0</v>
          </cell>
          <cell r="T1558">
            <v>0</v>
          </cell>
        </row>
        <row r="1559">
          <cell r="L1559">
            <v>0</v>
          </cell>
          <cell r="M1559">
            <v>0</v>
          </cell>
          <cell r="N1559">
            <v>0</v>
          </cell>
          <cell r="O1559">
            <v>0</v>
          </cell>
          <cell r="P1559">
            <v>0</v>
          </cell>
          <cell r="Q1559">
            <v>0</v>
          </cell>
          <cell r="R1559">
            <v>0</v>
          </cell>
          <cell r="S1559">
            <v>0</v>
          </cell>
          <cell r="T1559">
            <v>0</v>
          </cell>
        </row>
        <row r="1560">
          <cell r="L1560">
            <v>0</v>
          </cell>
          <cell r="M1560">
            <v>0</v>
          </cell>
          <cell r="N1560">
            <v>0</v>
          </cell>
          <cell r="O1560">
            <v>0</v>
          </cell>
          <cell r="P1560">
            <v>0</v>
          </cell>
          <cell r="Q1560">
            <v>0</v>
          </cell>
          <cell r="R1560">
            <v>0</v>
          </cell>
          <cell r="S1560">
            <v>0</v>
          </cell>
          <cell r="T1560">
            <v>0</v>
          </cell>
        </row>
        <row r="1561">
          <cell r="L1561">
            <v>0</v>
          </cell>
          <cell r="M1561">
            <v>0</v>
          </cell>
          <cell r="N1561">
            <v>0</v>
          </cell>
          <cell r="O1561">
            <v>0</v>
          </cell>
          <cell r="P1561">
            <v>0</v>
          </cell>
          <cell r="Q1561">
            <v>0</v>
          </cell>
          <cell r="R1561">
            <v>0</v>
          </cell>
          <cell r="S1561">
            <v>0</v>
          </cell>
          <cell r="T1561">
            <v>0</v>
          </cell>
        </row>
        <row r="1564">
          <cell r="L1564">
            <v>0</v>
          </cell>
          <cell r="M1564">
            <v>0</v>
          </cell>
          <cell r="N1564">
            <v>0</v>
          </cell>
          <cell r="O1564">
            <v>0</v>
          </cell>
          <cell r="P1564">
            <v>0</v>
          </cell>
          <cell r="Q1564">
            <v>0</v>
          </cell>
          <cell r="R1564">
            <v>0</v>
          </cell>
          <cell r="S1564">
            <v>0</v>
          </cell>
          <cell r="T1564">
            <v>0</v>
          </cell>
        </row>
        <row r="1565">
          <cell r="L1565">
            <v>0</v>
          </cell>
          <cell r="M1565">
            <v>0</v>
          </cell>
          <cell r="N1565">
            <v>0</v>
          </cell>
          <cell r="O1565">
            <v>0</v>
          </cell>
          <cell r="P1565">
            <v>0</v>
          </cell>
          <cell r="Q1565">
            <v>0</v>
          </cell>
          <cell r="R1565">
            <v>0</v>
          </cell>
          <cell r="S1565">
            <v>0</v>
          </cell>
          <cell r="T1565">
            <v>0</v>
          </cell>
        </row>
        <row r="1566">
          <cell r="L1566">
            <v>0</v>
          </cell>
          <cell r="M1566">
            <v>0</v>
          </cell>
          <cell r="N1566">
            <v>0</v>
          </cell>
          <cell r="O1566">
            <v>0</v>
          </cell>
          <cell r="P1566">
            <v>0</v>
          </cell>
          <cell r="Q1566">
            <v>0</v>
          </cell>
          <cell r="R1566">
            <v>0</v>
          </cell>
          <cell r="S1566">
            <v>0</v>
          </cell>
          <cell r="T1566">
            <v>0</v>
          </cell>
        </row>
        <row r="1567">
          <cell r="L1567">
            <v>0</v>
          </cell>
          <cell r="M1567">
            <v>0</v>
          </cell>
          <cell r="N1567">
            <v>0</v>
          </cell>
          <cell r="O1567">
            <v>0</v>
          </cell>
          <cell r="P1567">
            <v>0</v>
          </cell>
          <cell r="Q1567">
            <v>0</v>
          </cell>
          <cell r="R1567">
            <v>0</v>
          </cell>
          <cell r="S1567">
            <v>0</v>
          </cell>
          <cell r="T1567">
            <v>0</v>
          </cell>
        </row>
        <row r="1568">
          <cell r="L1568">
            <v>0</v>
          </cell>
          <cell r="M1568">
            <v>0</v>
          </cell>
          <cell r="N1568">
            <v>0</v>
          </cell>
          <cell r="O1568">
            <v>0</v>
          </cell>
          <cell r="P1568">
            <v>0</v>
          </cell>
          <cell r="Q1568">
            <v>0</v>
          </cell>
          <cell r="R1568">
            <v>0</v>
          </cell>
          <cell r="S1568">
            <v>0</v>
          </cell>
          <cell r="T1568">
            <v>0</v>
          </cell>
        </row>
        <row r="1569">
          <cell r="L1569">
            <v>0</v>
          </cell>
          <cell r="M1569">
            <v>0</v>
          </cell>
          <cell r="N1569">
            <v>0</v>
          </cell>
          <cell r="O1569">
            <v>0</v>
          </cell>
          <cell r="P1569">
            <v>0</v>
          </cell>
          <cell r="Q1569">
            <v>0</v>
          </cell>
          <cell r="R1569">
            <v>0</v>
          </cell>
          <cell r="S1569">
            <v>0</v>
          </cell>
          <cell r="T1569">
            <v>0</v>
          </cell>
        </row>
        <row r="1570">
          <cell r="L1570">
            <v>0</v>
          </cell>
          <cell r="M1570">
            <v>0</v>
          </cell>
          <cell r="N1570">
            <v>0</v>
          </cell>
          <cell r="O1570">
            <v>0</v>
          </cell>
          <cell r="P1570">
            <v>0</v>
          </cell>
          <cell r="Q1570">
            <v>0</v>
          </cell>
          <cell r="R1570">
            <v>0</v>
          </cell>
          <cell r="S1570">
            <v>0</v>
          </cell>
          <cell r="T1570">
            <v>0</v>
          </cell>
        </row>
        <row r="1573">
          <cell r="L1573">
            <v>0</v>
          </cell>
          <cell r="M1573">
            <v>0</v>
          </cell>
          <cell r="N1573">
            <v>0</v>
          </cell>
          <cell r="O1573">
            <v>0</v>
          </cell>
          <cell r="P1573">
            <v>0</v>
          </cell>
          <cell r="Q1573">
            <v>0</v>
          </cell>
          <cell r="R1573">
            <v>0</v>
          </cell>
          <cell r="S1573">
            <v>0</v>
          </cell>
          <cell r="T1573">
            <v>0</v>
          </cell>
        </row>
        <row r="1574">
          <cell r="L1574">
            <v>0</v>
          </cell>
          <cell r="M1574">
            <v>0</v>
          </cell>
          <cell r="N1574">
            <v>0</v>
          </cell>
          <cell r="O1574">
            <v>0</v>
          </cell>
          <cell r="P1574">
            <v>0</v>
          </cell>
          <cell r="Q1574">
            <v>0</v>
          </cell>
          <cell r="R1574">
            <v>0</v>
          </cell>
          <cell r="S1574">
            <v>0</v>
          </cell>
          <cell r="T1574">
            <v>0</v>
          </cell>
        </row>
        <row r="1575">
          <cell r="L1575">
            <v>0</v>
          </cell>
          <cell r="M1575">
            <v>0</v>
          </cell>
          <cell r="N1575">
            <v>0</v>
          </cell>
          <cell r="O1575">
            <v>0</v>
          </cell>
          <cell r="P1575">
            <v>0</v>
          </cell>
          <cell r="Q1575">
            <v>0</v>
          </cell>
          <cell r="R1575">
            <v>0</v>
          </cell>
          <cell r="S1575">
            <v>0</v>
          </cell>
          <cell r="T1575">
            <v>0</v>
          </cell>
        </row>
        <row r="1576">
          <cell r="L1576">
            <v>0</v>
          </cell>
          <cell r="M1576">
            <v>0</v>
          </cell>
          <cell r="N1576">
            <v>0</v>
          </cell>
          <cell r="O1576">
            <v>0</v>
          </cell>
          <cell r="P1576">
            <v>0</v>
          </cell>
          <cell r="Q1576">
            <v>0</v>
          </cell>
          <cell r="R1576">
            <v>0</v>
          </cell>
          <cell r="S1576">
            <v>0</v>
          </cell>
          <cell r="T1576">
            <v>0</v>
          </cell>
        </row>
        <row r="1577">
          <cell r="L1577">
            <v>0</v>
          </cell>
          <cell r="M1577">
            <v>0</v>
          </cell>
          <cell r="N1577">
            <v>0</v>
          </cell>
          <cell r="O1577">
            <v>0</v>
          </cell>
          <cell r="P1577">
            <v>0</v>
          </cell>
          <cell r="Q1577">
            <v>0</v>
          </cell>
          <cell r="R1577">
            <v>0</v>
          </cell>
          <cell r="S1577">
            <v>0</v>
          </cell>
          <cell r="T1577">
            <v>0</v>
          </cell>
        </row>
        <row r="1578">
          <cell r="L1578">
            <v>0</v>
          </cell>
          <cell r="M1578">
            <v>0</v>
          </cell>
          <cell r="N1578">
            <v>0</v>
          </cell>
          <cell r="O1578">
            <v>0</v>
          </cell>
          <cell r="P1578">
            <v>0</v>
          </cell>
          <cell r="Q1578">
            <v>0</v>
          </cell>
          <cell r="R1578">
            <v>0</v>
          </cell>
          <cell r="S1578">
            <v>0</v>
          </cell>
          <cell r="T1578">
            <v>0</v>
          </cell>
        </row>
        <row r="1579">
          <cell r="L1579">
            <v>0</v>
          </cell>
          <cell r="M1579">
            <v>0</v>
          </cell>
          <cell r="N1579">
            <v>0</v>
          </cell>
          <cell r="O1579">
            <v>0</v>
          </cell>
          <cell r="P1579">
            <v>0</v>
          </cell>
          <cell r="Q1579">
            <v>0</v>
          </cell>
          <cell r="R1579">
            <v>0</v>
          </cell>
          <cell r="S1579">
            <v>0</v>
          </cell>
          <cell r="T1579">
            <v>0</v>
          </cell>
        </row>
        <row r="1582">
          <cell r="L1582">
            <v>0</v>
          </cell>
          <cell r="M1582">
            <v>0</v>
          </cell>
          <cell r="N1582">
            <v>0</v>
          </cell>
          <cell r="O1582">
            <v>0</v>
          </cell>
          <cell r="P1582">
            <v>0</v>
          </cell>
          <cell r="Q1582">
            <v>0</v>
          </cell>
          <cell r="R1582">
            <v>0</v>
          </cell>
          <cell r="S1582">
            <v>0</v>
          </cell>
          <cell r="T1582">
            <v>0</v>
          </cell>
        </row>
        <row r="1583">
          <cell r="L1583">
            <v>0</v>
          </cell>
          <cell r="M1583">
            <v>0</v>
          </cell>
          <cell r="N1583">
            <v>0</v>
          </cell>
          <cell r="O1583">
            <v>0</v>
          </cell>
          <cell r="P1583">
            <v>0</v>
          </cell>
          <cell r="Q1583">
            <v>0</v>
          </cell>
          <cell r="R1583">
            <v>0</v>
          </cell>
          <cell r="S1583">
            <v>0</v>
          </cell>
          <cell r="T1583">
            <v>0</v>
          </cell>
        </row>
        <row r="1584">
          <cell r="L1584">
            <v>0</v>
          </cell>
          <cell r="M1584">
            <v>0</v>
          </cell>
          <cell r="N1584">
            <v>0</v>
          </cell>
          <cell r="O1584">
            <v>0</v>
          </cell>
          <cell r="P1584">
            <v>0</v>
          </cell>
          <cell r="Q1584">
            <v>0</v>
          </cell>
          <cell r="R1584">
            <v>0</v>
          </cell>
          <cell r="S1584">
            <v>0</v>
          </cell>
          <cell r="T1584">
            <v>0</v>
          </cell>
        </row>
        <row r="1585">
          <cell r="L1585">
            <v>0</v>
          </cell>
          <cell r="M1585">
            <v>0</v>
          </cell>
          <cell r="N1585">
            <v>0</v>
          </cell>
          <cell r="O1585">
            <v>0</v>
          </cell>
          <cell r="P1585">
            <v>0</v>
          </cell>
          <cell r="Q1585">
            <v>0</v>
          </cell>
          <cell r="R1585">
            <v>0</v>
          </cell>
          <cell r="S1585">
            <v>0</v>
          </cell>
          <cell r="T1585">
            <v>0</v>
          </cell>
        </row>
        <row r="1586">
          <cell r="L1586">
            <v>0</v>
          </cell>
          <cell r="M1586">
            <v>0</v>
          </cell>
          <cell r="N1586">
            <v>0</v>
          </cell>
          <cell r="O1586">
            <v>0</v>
          </cell>
          <cell r="P1586">
            <v>0</v>
          </cell>
          <cell r="Q1586">
            <v>0</v>
          </cell>
          <cell r="R1586">
            <v>0</v>
          </cell>
          <cell r="S1586">
            <v>0</v>
          </cell>
          <cell r="T1586">
            <v>0</v>
          </cell>
        </row>
        <row r="1587">
          <cell r="L1587">
            <v>0</v>
          </cell>
          <cell r="M1587">
            <v>0</v>
          </cell>
          <cell r="N1587">
            <v>0</v>
          </cell>
          <cell r="O1587">
            <v>0</v>
          </cell>
          <cell r="P1587">
            <v>0</v>
          </cell>
          <cell r="Q1587">
            <v>0</v>
          </cell>
          <cell r="R1587">
            <v>0</v>
          </cell>
          <cell r="S1587">
            <v>0</v>
          </cell>
          <cell r="T1587">
            <v>0</v>
          </cell>
        </row>
        <row r="1588">
          <cell r="L1588">
            <v>0</v>
          </cell>
          <cell r="M1588">
            <v>0</v>
          </cell>
          <cell r="N1588">
            <v>0</v>
          </cell>
          <cell r="O1588">
            <v>0</v>
          </cell>
          <cell r="P1588">
            <v>0</v>
          </cell>
          <cell r="Q1588">
            <v>0</v>
          </cell>
          <cell r="R1588">
            <v>0</v>
          </cell>
          <cell r="S1588">
            <v>0</v>
          </cell>
          <cell r="T1588">
            <v>0</v>
          </cell>
        </row>
        <row r="1589">
          <cell r="L1589">
            <v>0</v>
          </cell>
          <cell r="M1589">
            <v>0</v>
          </cell>
          <cell r="N1589">
            <v>0</v>
          </cell>
          <cell r="O1589">
            <v>0</v>
          </cell>
          <cell r="P1589">
            <v>0</v>
          </cell>
          <cell r="Q1589">
            <v>0</v>
          </cell>
          <cell r="R1589">
            <v>0</v>
          </cell>
          <cell r="S1589">
            <v>0</v>
          </cell>
          <cell r="T1589">
            <v>0</v>
          </cell>
        </row>
        <row r="1590">
          <cell r="L1590">
            <v>0</v>
          </cell>
          <cell r="M1590">
            <v>0</v>
          </cell>
          <cell r="N1590">
            <v>0</v>
          </cell>
          <cell r="O1590">
            <v>0</v>
          </cell>
          <cell r="P1590">
            <v>0</v>
          </cell>
          <cell r="Q1590">
            <v>0</v>
          </cell>
          <cell r="R1590">
            <v>0</v>
          </cell>
          <cell r="S1590">
            <v>0</v>
          </cell>
          <cell r="T1590">
            <v>0</v>
          </cell>
        </row>
        <row r="1593">
          <cell r="L1593">
            <v>0</v>
          </cell>
          <cell r="M1593">
            <v>0</v>
          </cell>
          <cell r="N1593">
            <v>0</v>
          </cell>
          <cell r="O1593">
            <v>0</v>
          </cell>
          <cell r="P1593">
            <v>0</v>
          </cell>
          <cell r="Q1593">
            <v>0</v>
          </cell>
          <cell r="R1593">
            <v>0</v>
          </cell>
          <cell r="S1593">
            <v>0</v>
          </cell>
          <cell r="T1593">
            <v>0</v>
          </cell>
        </row>
        <row r="1594">
          <cell r="L1594">
            <v>0</v>
          </cell>
          <cell r="M1594">
            <v>0</v>
          </cell>
          <cell r="N1594">
            <v>0</v>
          </cell>
          <cell r="O1594">
            <v>0</v>
          </cell>
          <cell r="P1594">
            <v>0</v>
          </cell>
          <cell r="Q1594">
            <v>0</v>
          </cell>
          <cell r="R1594">
            <v>0</v>
          </cell>
          <cell r="S1594">
            <v>0</v>
          </cell>
          <cell r="T1594">
            <v>0</v>
          </cell>
        </row>
        <row r="1595">
          <cell r="L1595">
            <v>0</v>
          </cell>
          <cell r="M1595">
            <v>0</v>
          </cell>
          <cell r="N1595">
            <v>0</v>
          </cell>
          <cell r="O1595">
            <v>0</v>
          </cell>
          <cell r="P1595">
            <v>0</v>
          </cell>
          <cell r="Q1595">
            <v>0</v>
          </cell>
          <cell r="R1595">
            <v>0</v>
          </cell>
          <cell r="S1595">
            <v>0</v>
          </cell>
          <cell r="T1595">
            <v>0</v>
          </cell>
        </row>
        <row r="1596">
          <cell r="L1596">
            <v>0</v>
          </cell>
          <cell r="M1596">
            <v>0</v>
          </cell>
          <cell r="N1596">
            <v>0</v>
          </cell>
          <cell r="O1596">
            <v>0</v>
          </cell>
          <cell r="P1596">
            <v>0</v>
          </cell>
          <cell r="Q1596">
            <v>0</v>
          </cell>
          <cell r="R1596">
            <v>0</v>
          </cell>
          <cell r="S1596">
            <v>0</v>
          </cell>
          <cell r="T1596">
            <v>0</v>
          </cell>
        </row>
        <row r="1598">
          <cell r="L1598">
            <v>0</v>
          </cell>
          <cell r="M1598">
            <v>0</v>
          </cell>
          <cell r="N1598">
            <v>0</v>
          </cell>
          <cell r="O1598">
            <v>0</v>
          </cell>
          <cell r="P1598">
            <v>0</v>
          </cell>
          <cell r="Q1598">
            <v>0</v>
          </cell>
          <cell r="R1598">
            <v>0</v>
          </cell>
          <cell r="S1598">
            <v>0</v>
          </cell>
          <cell r="T1598">
            <v>0</v>
          </cell>
        </row>
        <row r="1599">
          <cell r="L1599">
            <v>0</v>
          </cell>
          <cell r="M1599">
            <v>0</v>
          </cell>
          <cell r="N1599">
            <v>0</v>
          </cell>
          <cell r="O1599">
            <v>0</v>
          </cell>
          <cell r="P1599">
            <v>0</v>
          </cell>
          <cell r="Q1599">
            <v>0</v>
          </cell>
          <cell r="R1599">
            <v>0</v>
          </cell>
          <cell r="S1599">
            <v>0</v>
          </cell>
          <cell r="T1599">
            <v>0</v>
          </cell>
        </row>
        <row r="1600">
          <cell r="L1600">
            <v>0</v>
          </cell>
          <cell r="M1600">
            <v>0</v>
          </cell>
          <cell r="N1600">
            <v>0</v>
          </cell>
          <cell r="O1600">
            <v>0</v>
          </cell>
          <cell r="P1600">
            <v>0</v>
          </cell>
          <cell r="Q1600">
            <v>0</v>
          </cell>
          <cell r="R1600">
            <v>0</v>
          </cell>
          <cell r="S1600">
            <v>0</v>
          </cell>
          <cell r="T1600">
            <v>0</v>
          </cell>
        </row>
        <row r="1601">
          <cell r="L1601">
            <v>0</v>
          </cell>
          <cell r="M1601">
            <v>0</v>
          </cell>
          <cell r="N1601">
            <v>0</v>
          </cell>
          <cell r="O1601">
            <v>0</v>
          </cell>
          <cell r="P1601">
            <v>0</v>
          </cell>
          <cell r="Q1601">
            <v>0</v>
          </cell>
          <cell r="R1601">
            <v>0</v>
          </cell>
          <cell r="S1601">
            <v>0</v>
          </cell>
          <cell r="T1601">
            <v>0</v>
          </cell>
        </row>
        <row r="1602">
          <cell r="L1602">
            <v>0</v>
          </cell>
          <cell r="M1602">
            <v>0</v>
          </cell>
          <cell r="N1602">
            <v>0</v>
          </cell>
          <cell r="O1602">
            <v>0</v>
          </cell>
          <cell r="P1602">
            <v>0</v>
          </cell>
          <cell r="Q1602">
            <v>0</v>
          </cell>
          <cell r="R1602">
            <v>0</v>
          </cell>
          <cell r="S1602">
            <v>0</v>
          </cell>
          <cell r="T1602">
            <v>0</v>
          </cell>
        </row>
        <row r="1603">
          <cell r="L1603">
            <v>0</v>
          </cell>
          <cell r="M1603">
            <v>0</v>
          </cell>
          <cell r="N1603">
            <v>0</v>
          </cell>
          <cell r="O1603">
            <v>0</v>
          </cell>
          <cell r="P1603">
            <v>0</v>
          </cell>
          <cell r="Q1603">
            <v>0</v>
          </cell>
          <cell r="R1603">
            <v>0</v>
          </cell>
          <cell r="S1603">
            <v>0</v>
          </cell>
          <cell r="T1603">
            <v>0</v>
          </cell>
        </row>
        <row r="1604">
          <cell r="L1604">
            <v>0</v>
          </cell>
          <cell r="M1604">
            <v>0</v>
          </cell>
          <cell r="N1604">
            <v>0</v>
          </cell>
          <cell r="O1604">
            <v>0</v>
          </cell>
          <cell r="P1604">
            <v>0</v>
          </cell>
          <cell r="Q1604">
            <v>0</v>
          </cell>
          <cell r="R1604">
            <v>0</v>
          </cell>
          <cell r="S1604">
            <v>0</v>
          </cell>
          <cell r="T1604">
            <v>0</v>
          </cell>
        </row>
        <row r="1605">
          <cell r="L1605">
            <v>0</v>
          </cell>
          <cell r="M1605">
            <v>0</v>
          </cell>
          <cell r="N1605">
            <v>0</v>
          </cell>
          <cell r="O1605">
            <v>0</v>
          </cell>
          <cell r="P1605">
            <v>0</v>
          </cell>
          <cell r="Q1605">
            <v>0</v>
          </cell>
          <cell r="R1605">
            <v>0</v>
          </cell>
          <cell r="S1605">
            <v>0</v>
          </cell>
          <cell r="T1605">
            <v>0</v>
          </cell>
        </row>
        <row r="1606">
          <cell r="L1606">
            <v>0</v>
          </cell>
          <cell r="M1606">
            <v>0</v>
          </cell>
          <cell r="N1606">
            <v>0</v>
          </cell>
          <cell r="O1606">
            <v>0</v>
          </cell>
          <cell r="P1606">
            <v>0</v>
          </cell>
          <cell r="Q1606">
            <v>0</v>
          </cell>
          <cell r="R1606">
            <v>0</v>
          </cell>
          <cell r="S1606">
            <v>0</v>
          </cell>
          <cell r="T1606">
            <v>0</v>
          </cell>
        </row>
        <row r="1607">
          <cell r="L1607">
            <v>0</v>
          </cell>
          <cell r="M1607">
            <v>0</v>
          </cell>
          <cell r="N1607">
            <v>0</v>
          </cell>
          <cell r="O1607">
            <v>0</v>
          </cell>
          <cell r="P1607">
            <v>0</v>
          </cell>
          <cell r="Q1607">
            <v>0</v>
          </cell>
          <cell r="R1607">
            <v>0</v>
          </cell>
          <cell r="S1607">
            <v>0</v>
          </cell>
          <cell r="T1607">
            <v>0</v>
          </cell>
        </row>
        <row r="1608">
          <cell r="L1608">
            <v>0</v>
          </cell>
          <cell r="M1608">
            <v>0</v>
          </cell>
          <cell r="N1608">
            <v>0</v>
          </cell>
          <cell r="O1608">
            <v>0</v>
          </cell>
          <cell r="P1608">
            <v>0</v>
          </cell>
          <cell r="Q1608">
            <v>0</v>
          </cell>
          <cell r="R1608">
            <v>0</v>
          </cell>
          <cell r="S1608">
            <v>0</v>
          </cell>
          <cell r="T1608">
            <v>0</v>
          </cell>
        </row>
        <row r="1609">
          <cell r="L1609">
            <v>0</v>
          </cell>
          <cell r="M1609">
            <v>0</v>
          </cell>
          <cell r="N1609">
            <v>0</v>
          </cell>
          <cell r="O1609">
            <v>0</v>
          </cell>
          <cell r="P1609">
            <v>0</v>
          </cell>
          <cell r="Q1609">
            <v>0</v>
          </cell>
          <cell r="R1609">
            <v>0</v>
          </cell>
          <cell r="S1609">
            <v>0</v>
          </cell>
          <cell r="T1609">
            <v>0</v>
          </cell>
        </row>
        <row r="1610">
          <cell r="L1610">
            <v>0</v>
          </cell>
          <cell r="M1610">
            <v>0</v>
          </cell>
          <cell r="N1610">
            <v>0</v>
          </cell>
          <cell r="O1610">
            <v>0</v>
          </cell>
          <cell r="P1610">
            <v>0</v>
          </cell>
          <cell r="Q1610">
            <v>0</v>
          </cell>
          <cell r="R1610">
            <v>0</v>
          </cell>
          <cell r="S1610">
            <v>0</v>
          </cell>
          <cell r="T1610">
            <v>0</v>
          </cell>
        </row>
        <row r="1611">
          <cell r="L1611">
            <v>0</v>
          </cell>
          <cell r="M1611">
            <v>0</v>
          </cell>
          <cell r="N1611">
            <v>0</v>
          </cell>
          <cell r="O1611">
            <v>0</v>
          </cell>
          <cell r="P1611">
            <v>0</v>
          </cell>
          <cell r="Q1611">
            <v>0</v>
          </cell>
          <cell r="R1611">
            <v>0</v>
          </cell>
          <cell r="S1611">
            <v>0</v>
          </cell>
          <cell r="T1611">
            <v>0</v>
          </cell>
        </row>
        <row r="1614">
          <cell r="L1614">
            <v>0</v>
          </cell>
          <cell r="M1614">
            <v>0</v>
          </cell>
          <cell r="N1614">
            <v>0</v>
          </cell>
          <cell r="O1614">
            <v>0</v>
          </cell>
          <cell r="P1614">
            <v>0</v>
          </cell>
          <cell r="Q1614">
            <v>0</v>
          </cell>
          <cell r="R1614">
            <v>0</v>
          </cell>
          <cell r="S1614">
            <v>0</v>
          </cell>
          <cell r="T1614">
            <v>0</v>
          </cell>
        </row>
        <row r="1615">
          <cell r="L1615">
            <v>0</v>
          </cell>
          <cell r="M1615">
            <v>0</v>
          </cell>
          <cell r="N1615">
            <v>0</v>
          </cell>
          <cell r="O1615">
            <v>0</v>
          </cell>
          <cell r="P1615">
            <v>0</v>
          </cell>
          <cell r="Q1615">
            <v>0</v>
          </cell>
          <cell r="R1615">
            <v>0</v>
          </cell>
          <cell r="S1615">
            <v>0</v>
          </cell>
          <cell r="T1615">
            <v>0</v>
          </cell>
        </row>
        <row r="1616">
          <cell r="L1616">
            <v>0</v>
          </cell>
          <cell r="M1616">
            <v>0</v>
          </cell>
          <cell r="N1616">
            <v>0</v>
          </cell>
          <cell r="O1616">
            <v>0</v>
          </cell>
          <cell r="P1616">
            <v>0</v>
          </cell>
          <cell r="Q1616">
            <v>0</v>
          </cell>
          <cell r="R1616">
            <v>0</v>
          </cell>
          <cell r="S1616">
            <v>0</v>
          </cell>
          <cell r="T1616">
            <v>0</v>
          </cell>
        </row>
        <row r="1617">
          <cell r="L1617">
            <v>0</v>
          </cell>
          <cell r="M1617">
            <v>0</v>
          </cell>
          <cell r="N1617">
            <v>0</v>
          </cell>
          <cell r="O1617">
            <v>0</v>
          </cell>
          <cell r="P1617">
            <v>0</v>
          </cell>
          <cell r="Q1617">
            <v>0</v>
          </cell>
          <cell r="R1617">
            <v>0</v>
          </cell>
          <cell r="S1617">
            <v>0</v>
          </cell>
          <cell r="T1617">
            <v>0</v>
          </cell>
        </row>
        <row r="1618">
          <cell r="L1618">
            <v>0</v>
          </cell>
          <cell r="M1618">
            <v>0</v>
          </cell>
          <cell r="N1618">
            <v>0</v>
          </cell>
          <cell r="O1618">
            <v>0</v>
          </cell>
          <cell r="P1618">
            <v>0</v>
          </cell>
          <cell r="Q1618">
            <v>0</v>
          </cell>
          <cell r="R1618">
            <v>0</v>
          </cell>
          <cell r="S1618">
            <v>0</v>
          </cell>
          <cell r="T1618">
            <v>0</v>
          </cell>
        </row>
        <row r="1619">
          <cell r="L1619">
            <v>0</v>
          </cell>
          <cell r="M1619">
            <v>0</v>
          </cell>
          <cell r="N1619">
            <v>0</v>
          </cell>
          <cell r="O1619">
            <v>0</v>
          </cell>
          <cell r="P1619">
            <v>0</v>
          </cell>
          <cell r="Q1619">
            <v>0</v>
          </cell>
          <cell r="R1619">
            <v>0</v>
          </cell>
          <cell r="S1619">
            <v>0</v>
          </cell>
          <cell r="T1619">
            <v>0</v>
          </cell>
        </row>
        <row r="1622">
          <cell r="L1622">
            <v>0</v>
          </cell>
          <cell r="M1622">
            <v>0</v>
          </cell>
          <cell r="N1622">
            <v>0</v>
          </cell>
          <cell r="O1622">
            <v>0</v>
          </cell>
          <cell r="P1622">
            <v>0</v>
          </cell>
          <cell r="Q1622">
            <v>0</v>
          </cell>
          <cell r="R1622">
            <v>0</v>
          </cell>
          <cell r="S1622">
            <v>0</v>
          </cell>
          <cell r="T1622">
            <v>0</v>
          </cell>
        </row>
        <row r="1623">
          <cell r="L1623">
            <v>0</v>
          </cell>
          <cell r="M1623">
            <v>0</v>
          </cell>
          <cell r="N1623">
            <v>0</v>
          </cell>
          <cell r="O1623">
            <v>0</v>
          </cell>
          <cell r="P1623">
            <v>0</v>
          </cell>
          <cell r="Q1623">
            <v>0</v>
          </cell>
          <cell r="R1623">
            <v>0</v>
          </cell>
          <cell r="S1623">
            <v>0</v>
          </cell>
          <cell r="T1623">
            <v>0</v>
          </cell>
        </row>
        <row r="1624">
          <cell r="L1624">
            <v>0</v>
          </cell>
          <cell r="M1624">
            <v>0</v>
          </cell>
          <cell r="N1624">
            <v>0</v>
          </cell>
          <cell r="O1624">
            <v>0</v>
          </cell>
          <cell r="P1624">
            <v>0</v>
          </cell>
          <cell r="Q1624">
            <v>0</v>
          </cell>
          <cell r="R1624">
            <v>0</v>
          </cell>
          <cell r="S1624">
            <v>0</v>
          </cell>
          <cell r="T1624">
            <v>0</v>
          </cell>
        </row>
        <row r="1625">
          <cell r="L1625">
            <v>0</v>
          </cell>
          <cell r="M1625">
            <v>0</v>
          </cell>
          <cell r="N1625">
            <v>0</v>
          </cell>
          <cell r="O1625">
            <v>0</v>
          </cell>
          <cell r="P1625">
            <v>0</v>
          </cell>
          <cell r="Q1625">
            <v>0</v>
          </cell>
          <cell r="R1625">
            <v>0</v>
          </cell>
          <cell r="S1625">
            <v>0</v>
          </cell>
          <cell r="T1625">
            <v>0</v>
          </cell>
        </row>
        <row r="1626">
          <cell r="L1626">
            <v>0</v>
          </cell>
          <cell r="M1626">
            <v>0</v>
          </cell>
          <cell r="N1626">
            <v>0</v>
          </cell>
          <cell r="O1626">
            <v>0</v>
          </cell>
          <cell r="P1626">
            <v>0</v>
          </cell>
          <cell r="Q1626">
            <v>0</v>
          </cell>
          <cell r="R1626">
            <v>0</v>
          </cell>
          <cell r="S1626">
            <v>0</v>
          </cell>
          <cell r="T1626">
            <v>0</v>
          </cell>
        </row>
        <row r="1627">
          <cell r="L1627">
            <v>0</v>
          </cell>
          <cell r="M1627">
            <v>0</v>
          </cell>
          <cell r="N1627">
            <v>0</v>
          </cell>
          <cell r="O1627">
            <v>0</v>
          </cell>
          <cell r="P1627">
            <v>0</v>
          </cell>
          <cell r="Q1627">
            <v>0</v>
          </cell>
          <cell r="R1627">
            <v>0</v>
          </cell>
          <cell r="S1627">
            <v>0</v>
          </cell>
          <cell r="T1627">
            <v>0</v>
          </cell>
        </row>
        <row r="1630">
          <cell r="L1630">
            <v>0</v>
          </cell>
          <cell r="M1630">
            <v>0</v>
          </cell>
          <cell r="N1630">
            <v>0</v>
          </cell>
          <cell r="O1630">
            <v>0</v>
          </cell>
          <cell r="P1630">
            <v>0</v>
          </cell>
          <cell r="Q1630">
            <v>0</v>
          </cell>
          <cell r="R1630">
            <v>0</v>
          </cell>
          <cell r="S1630">
            <v>0</v>
          </cell>
          <cell r="T1630">
            <v>0</v>
          </cell>
        </row>
        <row r="1631">
          <cell r="L1631">
            <v>0</v>
          </cell>
          <cell r="M1631">
            <v>0</v>
          </cell>
          <cell r="N1631">
            <v>0</v>
          </cell>
          <cell r="O1631">
            <v>0</v>
          </cell>
          <cell r="P1631">
            <v>0</v>
          </cell>
          <cell r="Q1631">
            <v>0</v>
          </cell>
          <cell r="R1631">
            <v>0</v>
          </cell>
          <cell r="S1631">
            <v>0</v>
          </cell>
          <cell r="T1631">
            <v>0</v>
          </cell>
        </row>
        <row r="1632">
          <cell r="L1632">
            <v>0</v>
          </cell>
          <cell r="M1632">
            <v>0</v>
          </cell>
          <cell r="N1632">
            <v>0</v>
          </cell>
          <cell r="O1632">
            <v>0</v>
          </cell>
          <cell r="P1632">
            <v>0</v>
          </cell>
          <cell r="Q1632">
            <v>0</v>
          </cell>
          <cell r="R1632">
            <v>0</v>
          </cell>
          <cell r="S1632">
            <v>0</v>
          </cell>
          <cell r="T1632">
            <v>0</v>
          </cell>
        </row>
        <row r="1633">
          <cell r="L1633">
            <v>0</v>
          </cell>
          <cell r="M1633">
            <v>0</v>
          </cell>
          <cell r="N1633">
            <v>0</v>
          </cell>
          <cell r="O1633">
            <v>0</v>
          </cell>
          <cell r="P1633">
            <v>0</v>
          </cell>
          <cell r="Q1633">
            <v>0</v>
          </cell>
          <cell r="R1633">
            <v>0</v>
          </cell>
          <cell r="S1633">
            <v>0</v>
          </cell>
          <cell r="T1633">
            <v>0</v>
          </cell>
        </row>
        <row r="1634">
          <cell r="L1634">
            <v>0</v>
          </cell>
          <cell r="M1634">
            <v>0</v>
          </cell>
          <cell r="N1634">
            <v>0</v>
          </cell>
          <cell r="O1634">
            <v>0</v>
          </cell>
          <cell r="P1634">
            <v>0</v>
          </cell>
          <cell r="Q1634">
            <v>0</v>
          </cell>
          <cell r="R1634">
            <v>0</v>
          </cell>
          <cell r="S1634">
            <v>0</v>
          </cell>
          <cell r="T1634">
            <v>0</v>
          </cell>
        </row>
        <row r="1635">
          <cell r="L1635">
            <v>0</v>
          </cell>
          <cell r="M1635">
            <v>0</v>
          </cell>
          <cell r="N1635">
            <v>0</v>
          </cell>
          <cell r="O1635">
            <v>0</v>
          </cell>
          <cell r="P1635">
            <v>0</v>
          </cell>
          <cell r="Q1635">
            <v>0</v>
          </cell>
          <cell r="R1635">
            <v>0</v>
          </cell>
          <cell r="S1635">
            <v>0</v>
          </cell>
          <cell r="T1635">
            <v>0</v>
          </cell>
        </row>
        <row r="1638">
          <cell r="L1638">
            <v>0</v>
          </cell>
          <cell r="M1638">
            <v>0</v>
          </cell>
          <cell r="N1638">
            <v>0</v>
          </cell>
          <cell r="O1638">
            <v>0</v>
          </cell>
          <cell r="P1638">
            <v>0</v>
          </cell>
          <cell r="Q1638">
            <v>0</v>
          </cell>
          <cell r="R1638">
            <v>0</v>
          </cell>
          <cell r="S1638">
            <v>0</v>
          </cell>
          <cell r="T1638">
            <v>0</v>
          </cell>
        </row>
        <row r="1639">
          <cell r="L1639">
            <v>0</v>
          </cell>
          <cell r="M1639">
            <v>0</v>
          </cell>
          <cell r="N1639">
            <v>0</v>
          </cell>
          <cell r="O1639">
            <v>0</v>
          </cell>
          <cell r="P1639">
            <v>0</v>
          </cell>
          <cell r="Q1639">
            <v>0</v>
          </cell>
          <cell r="R1639">
            <v>0</v>
          </cell>
          <cell r="S1639">
            <v>0</v>
          </cell>
          <cell r="T1639">
            <v>0</v>
          </cell>
        </row>
        <row r="1640">
          <cell r="L1640">
            <v>0</v>
          </cell>
          <cell r="M1640">
            <v>0</v>
          </cell>
          <cell r="N1640">
            <v>0</v>
          </cell>
          <cell r="O1640">
            <v>0</v>
          </cell>
          <cell r="P1640">
            <v>0</v>
          </cell>
          <cell r="Q1640">
            <v>0</v>
          </cell>
          <cell r="R1640">
            <v>0</v>
          </cell>
          <cell r="S1640">
            <v>0</v>
          </cell>
          <cell r="T1640">
            <v>0</v>
          </cell>
        </row>
        <row r="1641">
          <cell r="L1641">
            <v>0</v>
          </cell>
          <cell r="M1641">
            <v>0</v>
          </cell>
          <cell r="N1641">
            <v>0</v>
          </cell>
          <cell r="O1641">
            <v>0</v>
          </cell>
          <cell r="P1641">
            <v>0</v>
          </cell>
          <cell r="Q1641">
            <v>0</v>
          </cell>
          <cell r="R1641">
            <v>0</v>
          </cell>
          <cell r="S1641">
            <v>0</v>
          </cell>
          <cell r="T1641">
            <v>0</v>
          </cell>
        </row>
        <row r="1642">
          <cell r="L1642">
            <v>0</v>
          </cell>
          <cell r="M1642">
            <v>0</v>
          </cell>
          <cell r="N1642">
            <v>0</v>
          </cell>
          <cell r="O1642">
            <v>0</v>
          </cell>
          <cell r="P1642">
            <v>0</v>
          </cell>
          <cell r="Q1642">
            <v>0</v>
          </cell>
          <cell r="R1642">
            <v>0</v>
          </cell>
          <cell r="S1642">
            <v>0</v>
          </cell>
          <cell r="T1642">
            <v>0</v>
          </cell>
        </row>
        <row r="1643">
          <cell r="L1643">
            <v>0</v>
          </cell>
          <cell r="M1643">
            <v>0</v>
          </cell>
          <cell r="N1643">
            <v>0</v>
          </cell>
          <cell r="O1643">
            <v>0</v>
          </cell>
          <cell r="P1643">
            <v>0</v>
          </cell>
          <cell r="Q1643">
            <v>0</v>
          </cell>
          <cell r="R1643">
            <v>0</v>
          </cell>
          <cell r="S1643">
            <v>0</v>
          </cell>
          <cell r="T1643">
            <v>0</v>
          </cell>
        </row>
        <row r="1646">
          <cell r="L1646">
            <v>0</v>
          </cell>
          <cell r="M1646">
            <v>0</v>
          </cell>
          <cell r="N1646">
            <v>0</v>
          </cell>
          <cell r="O1646">
            <v>0</v>
          </cell>
          <cell r="P1646">
            <v>0</v>
          </cell>
          <cell r="Q1646">
            <v>0</v>
          </cell>
          <cell r="R1646">
            <v>0</v>
          </cell>
          <cell r="S1646">
            <v>0</v>
          </cell>
          <cell r="T1646">
            <v>0</v>
          </cell>
        </row>
        <row r="1647">
          <cell r="L1647">
            <v>0</v>
          </cell>
          <cell r="M1647">
            <v>0</v>
          </cell>
          <cell r="N1647">
            <v>0</v>
          </cell>
          <cell r="O1647">
            <v>0</v>
          </cell>
          <cell r="P1647">
            <v>0</v>
          </cell>
          <cell r="Q1647">
            <v>0</v>
          </cell>
          <cell r="R1647">
            <v>0</v>
          </cell>
          <cell r="S1647">
            <v>0</v>
          </cell>
          <cell r="T1647">
            <v>0</v>
          </cell>
        </row>
        <row r="1648">
          <cell r="L1648">
            <v>0</v>
          </cell>
          <cell r="M1648">
            <v>0</v>
          </cell>
          <cell r="N1648">
            <v>0</v>
          </cell>
          <cell r="O1648">
            <v>0</v>
          </cell>
          <cell r="P1648">
            <v>0</v>
          </cell>
          <cell r="Q1648">
            <v>0</v>
          </cell>
          <cell r="R1648">
            <v>0</v>
          </cell>
          <cell r="S1648">
            <v>0</v>
          </cell>
          <cell r="T1648">
            <v>0</v>
          </cell>
        </row>
        <row r="1649">
          <cell r="L1649">
            <v>0</v>
          </cell>
          <cell r="M1649">
            <v>0</v>
          </cell>
          <cell r="N1649">
            <v>0</v>
          </cell>
          <cell r="O1649">
            <v>0</v>
          </cell>
          <cell r="P1649">
            <v>0</v>
          </cell>
          <cell r="Q1649">
            <v>0</v>
          </cell>
          <cell r="R1649">
            <v>0</v>
          </cell>
          <cell r="S1649">
            <v>0</v>
          </cell>
          <cell r="T1649">
            <v>0</v>
          </cell>
        </row>
        <row r="1650">
          <cell r="L1650">
            <v>0</v>
          </cell>
          <cell r="M1650">
            <v>0</v>
          </cell>
          <cell r="N1650">
            <v>0</v>
          </cell>
          <cell r="O1650">
            <v>0</v>
          </cell>
          <cell r="P1650">
            <v>0</v>
          </cell>
          <cell r="Q1650">
            <v>0</v>
          </cell>
          <cell r="R1650">
            <v>0</v>
          </cell>
          <cell r="S1650">
            <v>0</v>
          </cell>
          <cell r="T1650">
            <v>0</v>
          </cell>
        </row>
        <row r="1651">
          <cell r="L1651">
            <v>0</v>
          </cell>
          <cell r="M1651">
            <v>0</v>
          </cell>
          <cell r="N1651">
            <v>0</v>
          </cell>
          <cell r="O1651">
            <v>0</v>
          </cell>
          <cell r="P1651">
            <v>0</v>
          </cell>
          <cell r="Q1651">
            <v>0</v>
          </cell>
          <cell r="R1651">
            <v>0</v>
          </cell>
          <cell r="S1651">
            <v>0</v>
          </cell>
          <cell r="T1651">
            <v>0</v>
          </cell>
        </row>
        <row r="1654">
          <cell r="L1654">
            <v>0</v>
          </cell>
          <cell r="M1654">
            <v>0</v>
          </cell>
          <cell r="N1654">
            <v>0</v>
          </cell>
          <cell r="O1654">
            <v>0</v>
          </cell>
          <cell r="P1654">
            <v>0</v>
          </cell>
          <cell r="Q1654">
            <v>0</v>
          </cell>
          <cell r="R1654">
            <v>0</v>
          </cell>
          <cell r="S1654">
            <v>0</v>
          </cell>
          <cell r="T1654">
            <v>0</v>
          </cell>
        </row>
        <row r="1655">
          <cell r="L1655">
            <v>0</v>
          </cell>
          <cell r="M1655">
            <v>0</v>
          </cell>
          <cell r="N1655">
            <v>0</v>
          </cell>
          <cell r="O1655">
            <v>0</v>
          </cell>
          <cell r="P1655">
            <v>0</v>
          </cell>
          <cell r="Q1655">
            <v>0</v>
          </cell>
          <cell r="R1655">
            <v>0</v>
          </cell>
          <cell r="S1655">
            <v>0</v>
          </cell>
          <cell r="T1655">
            <v>0</v>
          </cell>
        </row>
        <row r="1656">
          <cell r="L1656">
            <v>0</v>
          </cell>
          <cell r="M1656">
            <v>0</v>
          </cell>
          <cell r="N1656">
            <v>0</v>
          </cell>
          <cell r="O1656">
            <v>0</v>
          </cell>
          <cell r="P1656">
            <v>0</v>
          </cell>
          <cell r="Q1656">
            <v>0</v>
          </cell>
          <cell r="R1656">
            <v>0</v>
          </cell>
          <cell r="S1656">
            <v>0</v>
          </cell>
          <cell r="T1656">
            <v>0</v>
          </cell>
        </row>
        <row r="1657">
          <cell r="L1657">
            <v>0</v>
          </cell>
          <cell r="M1657">
            <v>0</v>
          </cell>
          <cell r="N1657">
            <v>0</v>
          </cell>
          <cell r="O1657">
            <v>0</v>
          </cell>
          <cell r="P1657">
            <v>0</v>
          </cell>
          <cell r="Q1657">
            <v>0</v>
          </cell>
          <cell r="R1657">
            <v>0</v>
          </cell>
          <cell r="S1657">
            <v>0</v>
          </cell>
          <cell r="T1657">
            <v>0</v>
          </cell>
        </row>
        <row r="1658">
          <cell r="L1658">
            <v>0</v>
          </cell>
          <cell r="M1658">
            <v>0</v>
          </cell>
          <cell r="N1658">
            <v>0</v>
          </cell>
          <cell r="O1658">
            <v>0</v>
          </cell>
          <cell r="P1658">
            <v>0</v>
          </cell>
          <cell r="Q1658">
            <v>0</v>
          </cell>
          <cell r="R1658">
            <v>0</v>
          </cell>
          <cell r="S1658">
            <v>0</v>
          </cell>
          <cell r="T1658">
            <v>0</v>
          </cell>
        </row>
        <row r="1659">
          <cell r="L1659">
            <v>0</v>
          </cell>
          <cell r="M1659">
            <v>0</v>
          </cell>
          <cell r="N1659">
            <v>0</v>
          </cell>
          <cell r="O1659">
            <v>0</v>
          </cell>
          <cell r="P1659">
            <v>0</v>
          </cell>
          <cell r="Q1659">
            <v>0</v>
          </cell>
          <cell r="R1659">
            <v>0</v>
          </cell>
          <cell r="S1659">
            <v>0</v>
          </cell>
          <cell r="T1659">
            <v>0</v>
          </cell>
        </row>
        <row r="1660">
          <cell r="L1660">
            <v>0</v>
          </cell>
          <cell r="M1660">
            <v>0</v>
          </cell>
          <cell r="N1660">
            <v>0</v>
          </cell>
          <cell r="O1660">
            <v>0</v>
          </cell>
          <cell r="P1660">
            <v>0</v>
          </cell>
          <cell r="Q1660">
            <v>0</v>
          </cell>
          <cell r="R1660">
            <v>0</v>
          </cell>
          <cell r="S1660">
            <v>0</v>
          </cell>
          <cell r="T1660">
            <v>0</v>
          </cell>
        </row>
        <row r="1661">
          <cell r="L1661">
            <v>0</v>
          </cell>
          <cell r="M1661">
            <v>0</v>
          </cell>
          <cell r="N1661">
            <v>0</v>
          </cell>
          <cell r="O1661">
            <v>0</v>
          </cell>
          <cell r="P1661">
            <v>0</v>
          </cell>
          <cell r="Q1661">
            <v>0</v>
          </cell>
          <cell r="R1661">
            <v>0</v>
          </cell>
          <cell r="S1661">
            <v>0</v>
          </cell>
          <cell r="T1661">
            <v>0</v>
          </cell>
        </row>
        <row r="1662">
          <cell r="L1662">
            <v>0</v>
          </cell>
          <cell r="M1662">
            <v>0</v>
          </cell>
          <cell r="N1662">
            <v>0</v>
          </cell>
          <cell r="O1662">
            <v>0</v>
          </cell>
          <cell r="P1662">
            <v>0</v>
          </cell>
          <cell r="Q1662">
            <v>0</v>
          </cell>
          <cell r="R1662">
            <v>0</v>
          </cell>
          <cell r="S1662">
            <v>0</v>
          </cell>
          <cell r="T1662">
            <v>0</v>
          </cell>
        </row>
        <row r="1663">
          <cell r="L1663">
            <v>0</v>
          </cell>
          <cell r="M1663">
            <v>0</v>
          </cell>
          <cell r="N1663">
            <v>0</v>
          </cell>
          <cell r="O1663">
            <v>0</v>
          </cell>
          <cell r="P1663">
            <v>0</v>
          </cell>
          <cell r="Q1663">
            <v>0</v>
          </cell>
          <cell r="R1663">
            <v>0</v>
          </cell>
          <cell r="S1663">
            <v>0</v>
          </cell>
          <cell r="T1663">
            <v>0</v>
          </cell>
        </row>
        <row r="1664">
          <cell r="L1664">
            <v>0</v>
          </cell>
          <cell r="M1664">
            <v>0</v>
          </cell>
          <cell r="N1664">
            <v>0</v>
          </cell>
          <cell r="O1664">
            <v>0</v>
          </cell>
          <cell r="P1664">
            <v>0</v>
          </cell>
          <cell r="Q1664">
            <v>0</v>
          </cell>
          <cell r="R1664">
            <v>0</v>
          </cell>
          <cell r="S1664">
            <v>0</v>
          </cell>
          <cell r="T1664">
            <v>0</v>
          </cell>
        </row>
        <row r="1665">
          <cell r="L1665">
            <v>0</v>
          </cell>
          <cell r="M1665">
            <v>0</v>
          </cell>
          <cell r="N1665">
            <v>0</v>
          </cell>
          <cell r="O1665">
            <v>0</v>
          </cell>
          <cell r="P1665">
            <v>0</v>
          </cell>
          <cell r="Q1665">
            <v>0</v>
          </cell>
          <cell r="R1665">
            <v>0</v>
          </cell>
          <cell r="S1665">
            <v>0</v>
          </cell>
          <cell r="T1665">
            <v>0</v>
          </cell>
        </row>
        <row r="1666">
          <cell r="L1666">
            <v>0</v>
          </cell>
          <cell r="M1666">
            <v>0</v>
          </cell>
          <cell r="N1666">
            <v>0</v>
          </cell>
          <cell r="O1666">
            <v>0</v>
          </cell>
          <cell r="P1666">
            <v>0</v>
          </cell>
          <cell r="Q1666">
            <v>0</v>
          </cell>
          <cell r="R1666">
            <v>0</v>
          </cell>
          <cell r="S1666">
            <v>0</v>
          </cell>
          <cell r="T1666">
            <v>0</v>
          </cell>
        </row>
        <row r="1667">
          <cell r="L1667">
            <v>0</v>
          </cell>
          <cell r="M1667">
            <v>0</v>
          </cell>
          <cell r="N1667">
            <v>0</v>
          </cell>
          <cell r="O1667">
            <v>0</v>
          </cell>
          <cell r="P1667">
            <v>0</v>
          </cell>
          <cell r="Q1667">
            <v>0</v>
          </cell>
          <cell r="R1667">
            <v>0</v>
          </cell>
          <cell r="S1667">
            <v>0</v>
          </cell>
          <cell r="T1667">
            <v>0</v>
          </cell>
        </row>
        <row r="1668">
          <cell r="L1668">
            <v>0</v>
          </cell>
          <cell r="M1668">
            <v>0</v>
          </cell>
          <cell r="N1668">
            <v>0</v>
          </cell>
          <cell r="O1668">
            <v>0</v>
          </cell>
          <cell r="P1668">
            <v>0</v>
          </cell>
          <cell r="Q1668">
            <v>0</v>
          </cell>
          <cell r="R1668">
            <v>0</v>
          </cell>
          <cell r="S1668">
            <v>0</v>
          </cell>
          <cell r="T1668">
            <v>0</v>
          </cell>
        </row>
        <row r="1669">
          <cell r="L1669">
            <v>0</v>
          </cell>
          <cell r="M1669">
            <v>0</v>
          </cell>
          <cell r="N1669">
            <v>0</v>
          </cell>
          <cell r="O1669">
            <v>0</v>
          </cell>
          <cell r="P1669">
            <v>0</v>
          </cell>
          <cell r="Q1669">
            <v>0</v>
          </cell>
          <cell r="R1669">
            <v>0</v>
          </cell>
          <cell r="S1669">
            <v>0</v>
          </cell>
          <cell r="T1669">
            <v>0</v>
          </cell>
        </row>
        <row r="1670">
          <cell r="L1670">
            <v>0</v>
          </cell>
          <cell r="M1670">
            <v>0</v>
          </cell>
          <cell r="N1670">
            <v>0</v>
          </cell>
          <cell r="O1670">
            <v>0</v>
          </cell>
          <cell r="P1670">
            <v>0</v>
          </cell>
          <cell r="Q1670">
            <v>0</v>
          </cell>
          <cell r="R1670">
            <v>0</v>
          </cell>
          <cell r="S1670">
            <v>0</v>
          </cell>
          <cell r="T1670">
            <v>0</v>
          </cell>
        </row>
        <row r="1671">
          <cell r="L1671">
            <v>0</v>
          </cell>
          <cell r="M1671">
            <v>0</v>
          </cell>
          <cell r="N1671">
            <v>0</v>
          </cell>
          <cell r="O1671">
            <v>0</v>
          </cell>
          <cell r="P1671">
            <v>0</v>
          </cell>
          <cell r="Q1671">
            <v>0</v>
          </cell>
          <cell r="R1671">
            <v>0</v>
          </cell>
          <cell r="S1671">
            <v>0</v>
          </cell>
          <cell r="T1671">
            <v>0</v>
          </cell>
        </row>
        <row r="1673">
          <cell r="L1673">
            <v>0</v>
          </cell>
          <cell r="M1673">
            <v>0</v>
          </cell>
          <cell r="N1673">
            <v>0</v>
          </cell>
          <cell r="O1673">
            <v>0</v>
          </cell>
          <cell r="P1673">
            <v>0</v>
          </cell>
          <cell r="Q1673">
            <v>0</v>
          </cell>
          <cell r="R1673">
            <v>0</v>
          </cell>
          <cell r="S1673">
            <v>0</v>
          </cell>
          <cell r="T1673">
            <v>0</v>
          </cell>
        </row>
        <row r="1674">
          <cell r="L1674">
            <v>0</v>
          </cell>
          <cell r="M1674">
            <v>0</v>
          </cell>
          <cell r="N1674">
            <v>0</v>
          </cell>
          <cell r="O1674">
            <v>0</v>
          </cell>
          <cell r="P1674">
            <v>0</v>
          </cell>
          <cell r="Q1674">
            <v>0</v>
          </cell>
          <cell r="R1674">
            <v>0</v>
          </cell>
          <cell r="S1674">
            <v>0</v>
          </cell>
          <cell r="T1674">
            <v>0</v>
          </cell>
        </row>
        <row r="1675">
          <cell r="L1675">
            <v>0</v>
          </cell>
          <cell r="M1675">
            <v>0</v>
          </cell>
          <cell r="N1675">
            <v>0</v>
          </cell>
          <cell r="O1675">
            <v>0</v>
          </cell>
          <cell r="P1675">
            <v>0</v>
          </cell>
          <cell r="Q1675">
            <v>0</v>
          </cell>
          <cell r="R1675">
            <v>0</v>
          </cell>
          <cell r="S1675">
            <v>0</v>
          </cell>
          <cell r="T1675">
            <v>0</v>
          </cell>
        </row>
        <row r="1676">
          <cell r="L1676">
            <v>0</v>
          </cell>
          <cell r="M1676">
            <v>0</v>
          </cell>
          <cell r="N1676">
            <v>0</v>
          </cell>
          <cell r="O1676">
            <v>0</v>
          </cell>
          <cell r="P1676">
            <v>0</v>
          </cell>
          <cell r="Q1676">
            <v>0</v>
          </cell>
          <cell r="R1676">
            <v>0</v>
          </cell>
          <cell r="S1676">
            <v>0</v>
          </cell>
          <cell r="T1676">
            <v>0</v>
          </cell>
        </row>
        <row r="1677">
          <cell r="L1677">
            <v>0</v>
          </cell>
          <cell r="M1677">
            <v>0</v>
          </cell>
          <cell r="N1677">
            <v>0</v>
          </cell>
          <cell r="O1677">
            <v>0</v>
          </cell>
          <cell r="P1677">
            <v>0</v>
          </cell>
          <cell r="Q1677">
            <v>0</v>
          </cell>
          <cell r="R1677">
            <v>0</v>
          </cell>
          <cell r="S1677">
            <v>0</v>
          </cell>
          <cell r="T1677">
            <v>0</v>
          </cell>
        </row>
        <row r="1678">
          <cell r="L1678">
            <v>0</v>
          </cell>
          <cell r="M1678">
            <v>0</v>
          </cell>
          <cell r="N1678">
            <v>0</v>
          </cell>
          <cell r="O1678">
            <v>0</v>
          </cell>
          <cell r="P1678">
            <v>0</v>
          </cell>
          <cell r="Q1678">
            <v>0</v>
          </cell>
          <cell r="R1678">
            <v>0</v>
          </cell>
          <cell r="S1678">
            <v>0</v>
          </cell>
          <cell r="T1678">
            <v>0</v>
          </cell>
        </row>
        <row r="1679">
          <cell r="L1679">
            <v>0</v>
          </cell>
          <cell r="M1679">
            <v>0</v>
          </cell>
          <cell r="N1679">
            <v>0</v>
          </cell>
          <cell r="O1679">
            <v>0</v>
          </cell>
          <cell r="P1679">
            <v>0</v>
          </cell>
          <cell r="Q1679">
            <v>0</v>
          </cell>
          <cell r="R1679">
            <v>0</v>
          </cell>
          <cell r="S1679">
            <v>0</v>
          </cell>
          <cell r="T1679">
            <v>0</v>
          </cell>
        </row>
        <row r="1680">
          <cell r="L1680">
            <v>0</v>
          </cell>
          <cell r="M1680">
            <v>0</v>
          </cell>
          <cell r="N1680">
            <v>0</v>
          </cell>
          <cell r="O1680">
            <v>0</v>
          </cell>
          <cell r="P1680">
            <v>0</v>
          </cell>
          <cell r="Q1680">
            <v>0</v>
          </cell>
          <cell r="R1680">
            <v>0</v>
          </cell>
          <cell r="S1680">
            <v>0</v>
          </cell>
          <cell r="T1680">
            <v>0</v>
          </cell>
        </row>
        <row r="1681">
          <cell r="L1681">
            <v>0</v>
          </cell>
          <cell r="M1681">
            <v>0</v>
          </cell>
          <cell r="N1681">
            <v>0</v>
          </cell>
          <cell r="O1681">
            <v>0</v>
          </cell>
          <cell r="P1681">
            <v>0</v>
          </cell>
          <cell r="Q1681">
            <v>0</v>
          </cell>
          <cell r="R1681">
            <v>0</v>
          </cell>
          <cell r="S1681">
            <v>0</v>
          </cell>
          <cell r="T1681">
            <v>0</v>
          </cell>
        </row>
        <row r="1682">
          <cell r="L1682">
            <v>0</v>
          </cell>
          <cell r="M1682">
            <v>0</v>
          </cell>
          <cell r="N1682">
            <v>0</v>
          </cell>
          <cell r="O1682">
            <v>0</v>
          </cell>
          <cell r="P1682">
            <v>0</v>
          </cell>
          <cell r="Q1682">
            <v>0</v>
          </cell>
          <cell r="R1682">
            <v>0</v>
          </cell>
          <cell r="S1682">
            <v>0</v>
          </cell>
          <cell r="T1682">
            <v>0</v>
          </cell>
        </row>
        <row r="1683">
          <cell r="L1683">
            <v>0</v>
          </cell>
          <cell r="M1683">
            <v>0</v>
          </cell>
          <cell r="N1683">
            <v>0</v>
          </cell>
          <cell r="O1683">
            <v>0</v>
          </cell>
          <cell r="P1683">
            <v>0</v>
          </cell>
          <cell r="Q1683">
            <v>0</v>
          </cell>
          <cell r="R1683">
            <v>0</v>
          </cell>
          <cell r="S1683">
            <v>0</v>
          </cell>
          <cell r="T1683">
            <v>0</v>
          </cell>
        </row>
        <row r="1684">
          <cell r="L1684">
            <v>0</v>
          </cell>
          <cell r="M1684">
            <v>0</v>
          </cell>
          <cell r="N1684">
            <v>0</v>
          </cell>
          <cell r="O1684">
            <v>0</v>
          </cell>
          <cell r="P1684">
            <v>0</v>
          </cell>
          <cell r="Q1684">
            <v>0</v>
          </cell>
          <cell r="R1684">
            <v>0</v>
          </cell>
          <cell r="S1684">
            <v>0</v>
          </cell>
          <cell r="T1684">
            <v>0</v>
          </cell>
        </row>
        <row r="1685">
          <cell r="L1685">
            <v>0</v>
          </cell>
          <cell r="M1685">
            <v>0</v>
          </cell>
          <cell r="N1685">
            <v>0</v>
          </cell>
          <cell r="O1685">
            <v>0</v>
          </cell>
          <cell r="P1685">
            <v>0</v>
          </cell>
          <cell r="Q1685">
            <v>0</v>
          </cell>
          <cell r="R1685">
            <v>0</v>
          </cell>
          <cell r="S1685">
            <v>0</v>
          </cell>
          <cell r="T1685">
            <v>0</v>
          </cell>
        </row>
        <row r="1686">
          <cell r="L1686">
            <v>0</v>
          </cell>
          <cell r="M1686">
            <v>0</v>
          </cell>
          <cell r="N1686">
            <v>0</v>
          </cell>
          <cell r="O1686">
            <v>0</v>
          </cell>
          <cell r="P1686">
            <v>0</v>
          </cell>
          <cell r="Q1686">
            <v>0</v>
          </cell>
          <cell r="R1686">
            <v>0</v>
          </cell>
          <cell r="S1686">
            <v>0</v>
          </cell>
          <cell r="T1686">
            <v>0</v>
          </cell>
        </row>
        <row r="1687">
          <cell r="L1687">
            <v>0</v>
          </cell>
          <cell r="M1687">
            <v>0</v>
          </cell>
          <cell r="N1687">
            <v>0</v>
          </cell>
          <cell r="O1687">
            <v>0</v>
          </cell>
          <cell r="P1687">
            <v>0</v>
          </cell>
          <cell r="Q1687">
            <v>0</v>
          </cell>
          <cell r="R1687">
            <v>0</v>
          </cell>
          <cell r="S1687">
            <v>0</v>
          </cell>
          <cell r="T1687">
            <v>0</v>
          </cell>
        </row>
        <row r="1688">
          <cell r="L1688">
            <v>0</v>
          </cell>
          <cell r="M1688">
            <v>0</v>
          </cell>
          <cell r="N1688">
            <v>0</v>
          </cell>
          <cell r="O1688">
            <v>0</v>
          </cell>
          <cell r="P1688">
            <v>0</v>
          </cell>
          <cell r="Q1688">
            <v>0</v>
          </cell>
          <cell r="R1688">
            <v>0</v>
          </cell>
          <cell r="S1688">
            <v>0</v>
          </cell>
          <cell r="T1688">
            <v>0</v>
          </cell>
        </row>
        <row r="1689">
          <cell r="L1689">
            <v>0</v>
          </cell>
          <cell r="M1689">
            <v>0</v>
          </cell>
          <cell r="N1689">
            <v>0</v>
          </cell>
          <cell r="O1689">
            <v>0</v>
          </cell>
          <cell r="P1689">
            <v>0</v>
          </cell>
          <cell r="Q1689">
            <v>0</v>
          </cell>
          <cell r="R1689">
            <v>0</v>
          </cell>
          <cell r="S1689">
            <v>0</v>
          </cell>
          <cell r="T1689">
            <v>0</v>
          </cell>
        </row>
        <row r="1690">
          <cell r="L1690">
            <v>0</v>
          </cell>
          <cell r="M1690">
            <v>0</v>
          </cell>
          <cell r="N1690">
            <v>0</v>
          </cell>
          <cell r="O1690">
            <v>0</v>
          </cell>
          <cell r="P1690">
            <v>0</v>
          </cell>
          <cell r="Q1690">
            <v>0</v>
          </cell>
          <cell r="R1690">
            <v>0</v>
          </cell>
          <cell r="S1690">
            <v>0</v>
          </cell>
          <cell r="T1690">
            <v>0</v>
          </cell>
        </row>
        <row r="1691">
          <cell r="L1691">
            <v>0</v>
          </cell>
          <cell r="M1691">
            <v>0</v>
          </cell>
          <cell r="N1691">
            <v>0</v>
          </cell>
          <cell r="O1691">
            <v>0</v>
          </cell>
          <cell r="P1691">
            <v>0</v>
          </cell>
          <cell r="Q1691">
            <v>0</v>
          </cell>
          <cell r="R1691">
            <v>0</v>
          </cell>
          <cell r="S1691">
            <v>0</v>
          </cell>
          <cell r="T1691">
            <v>0</v>
          </cell>
        </row>
        <row r="1693">
          <cell r="L1693">
            <v>0</v>
          </cell>
          <cell r="M1693">
            <v>0</v>
          </cell>
          <cell r="N1693">
            <v>0</v>
          </cell>
          <cell r="O1693">
            <v>0</v>
          </cell>
          <cell r="P1693">
            <v>0</v>
          </cell>
          <cell r="Q1693">
            <v>0</v>
          </cell>
          <cell r="R1693">
            <v>0</v>
          </cell>
          <cell r="S1693">
            <v>0</v>
          </cell>
          <cell r="T1693">
            <v>0</v>
          </cell>
        </row>
        <row r="1694">
          <cell r="L1694">
            <v>0</v>
          </cell>
          <cell r="M1694">
            <v>0</v>
          </cell>
          <cell r="N1694">
            <v>0</v>
          </cell>
          <cell r="O1694">
            <v>0</v>
          </cell>
          <cell r="P1694">
            <v>0</v>
          </cell>
          <cell r="Q1694">
            <v>0</v>
          </cell>
          <cell r="R1694">
            <v>0</v>
          </cell>
          <cell r="S1694">
            <v>0</v>
          </cell>
          <cell r="T1694">
            <v>0</v>
          </cell>
        </row>
        <row r="1695">
          <cell r="L1695">
            <v>0</v>
          </cell>
          <cell r="M1695">
            <v>0</v>
          </cell>
          <cell r="N1695">
            <v>0</v>
          </cell>
          <cell r="O1695">
            <v>0</v>
          </cell>
          <cell r="P1695">
            <v>0</v>
          </cell>
          <cell r="Q1695">
            <v>0</v>
          </cell>
          <cell r="R1695">
            <v>0</v>
          </cell>
          <cell r="S1695">
            <v>0</v>
          </cell>
          <cell r="T1695">
            <v>0</v>
          </cell>
        </row>
        <row r="1696">
          <cell r="L1696">
            <v>0</v>
          </cell>
          <cell r="M1696">
            <v>0</v>
          </cell>
          <cell r="N1696">
            <v>0</v>
          </cell>
          <cell r="O1696">
            <v>0</v>
          </cell>
          <cell r="P1696">
            <v>0</v>
          </cell>
          <cell r="Q1696">
            <v>0</v>
          </cell>
          <cell r="R1696">
            <v>0</v>
          </cell>
          <cell r="S1696">
            <v>0</v>
          </cell>
          <cell r="T1696">
            <v>0</v>
          </cell>
        </row>
        <row r="1697">
          <cell r="L1697">
            <v>0</v>
          </cell>
          <cell r="M1697">
            <v>0</v>
          </cell>
          <cell r="N1697">
            <v>0</v>
          </cell>
          <cell r="O1697">
            <v>0</v>
          </cell>
          <cell r="P1697">
            <v>0</v>
          </cell>
          <cell r="Q1697">
            <v>0</v>
          </cell>
          <cell r="R1697">
            <v>0</v>
          </cell>
          <cell r="S1697">
            <v>0</v>
          </cell>
          <cell r="T1697">
            <v>0</v>
          </cell>
        </row>
        <row r="1698">
          <cell r="L1698">
            <v>0</v>
          </cell>
          <cell r="M1698">
            <v>0</v>
          </cell>
          <cell r="N1698">
            <v>0</v>
          </cell>
          <cell r="O1698">
            <v>0</v>
          </cell>
          <cell r="P1698">
            <v>0</v>
          </cell>
          <cell r="Q1698">
            <v>0</v>
          </cell>
          <cell r="R1698">
            <v>0</v>
          </cell>
          <cell r="S1698">
            <v>0</v>
          </cell>
          <cell r="T1698">
            <v>0</v>
          </cell>
        </row>
        <row r="1699">
          <cell r="L1699">
            <v>0</v>
          </cell>
          <cell r="M1699">
            <v>0</v>
          </cell>
          <cell r="N1699">
            <v>0</v>
          </cell>
          <cell r="O1699">
            <v>0</v>
          </cell>
          <cell r="P1699">
            <v>0</v>
          </cell>
          <cell r="Q1699">
            <v>0</v>
          </cell>
          <cell r="R1699">
            <v>0</v>
          </cell>
          <cell r="S1699">
            <v>0</v>
          </cell>
          <cell r="T1699">
            <v>0</v>
          </cell>
        </row>
        <row r="1700">
          <cell r="L1700">
            <v>0</v>
          </cell>
          <cell r="M1700">
            <v>0</v>
          </cell>
          <cell r="N1700">
            <v>0</v>
          </cell>
          <cell r="O1700">
            <v>0</v>
          </cell>
          <cell r="P1700">
            <v>0</v>
          </cell>
          <cell r="Q1700">
            <v>0</v>
          </cell>
          <cell r="R1700">
            <v>0</v>
          </cell>
          <cell r="S1700">
            <v>0</v>
          </cell>
          <cell r="T1700">
            <v>0</v>
          </cell>
        </row>
        <row r="1701">
          <cell r="L1701">
            <v>0</v>
          </cell>
          <cell r="M1701">
            <v>0</v>
          </cell>
          <cell r="N1701">
            <v>0</v>
          </cell>
          <cell r="O1701">
            <v>0</v>
          </cell>
          <cell r="P1701">
            <v>0</v>
          </cell>
          <cell r="Q1701">
            <v>0</v>
          </cell>
          <cell r="R1701">
            <v>0</v>
          </cell>
          <cell r="S1701">
            <v>0</v>
          </cell>
          <cell r="T1701">
            <v>0</v>
          </cell>
        </row>
        <row r="1702">
          <cell r="L1702">
            <v>0</v>
          </cell>
          <cell r="M1702">
            <v>0</v>
          </cell>
          <cell r="N1702">
            <v>0</v>
          </cell>
          <cell r="O1702">
            <v>0</v>
          </cell>
          <cell r="P1702">
            <v>0</v>
          </cell>
          <cell r="Q1702">
            <v>0</v>
          </cell>
          <cell r="R1702">
            <v>0</v>
          </cell>
          <cell r="S1702">
            <v>0</v>
          </cell>
          <cell r="T1702">
            <v>0</v>
          </cell>
        </row>
        <row r="1703">
          <cell r="L1703">
            <v>0</v>
          </cell>
          <cell r="M1703">
            <v>0</v>
          </cell>
          <cell r="N1703">
            <v>0</v>
          </cell>
          <cell r="O1703">
            <v>0</v>
          </cell>
          <cell r="P1703">
            <v>0</v>
          </cell>
          <cell r="Q1703">
            <v>0</v>
          </cell>
          <cell r="R1703">
            <v>0</v>
          </cell>
          <cell r="S1703">
            <v>0</v>
          </cell>
          <cell r="T1703">
            <v>0</v>
          </cell>
        </row>
        <row r="1704">
          <cell r="L1704">
            <v>0</v>
          </cell>
          <cell r="M1704">
            <v>0</v>
          </cell>
          <cell r="N1704">
            <v>0</v>
          </cell>
          <cell r="O1704">
            <v>0</v>
          </cell>
          <cell r="P1704">
            <v>0</v>
          </cell>
          <cell r="Q1704">
            <v>0</v>
          </cell>
          <cell r="R1704">
            <v>0</v>
          </cell>
          <cell r="S1704">
            <v>0</v>
          </cell>
          <cell r="T1704">
            <v>0</v>
          </cell>
        </row>
        <row r="1705">
          <cell r="L1705">
            <v>0</v>
          </cell>
          <cell r="M1705">
            <v>0</v>
          </cell>
          <cell r="N1705">
            <v>0</v>
          </cell>
          <cell r="O1705">
            <v>0</v>
          </cell>
          <cell r="P1705">
            <v>0</v>
          </cell>
          <cell r="Q1705">
            <v>0</v>
          </cell>
          <cell r="R1705">
            <v>0</v>
          </cell>
          <cell r="S1705">
            <v>0</v>
          </cell>
          <cell r="T1705">
            <v>0</v>
          </cell>
        </row>
        <row r="1706">
          <cell r="L1706">
            <v>0</v>
          </cell>
          <cell r="M1706">
            <v>0</v>
          </cell>
          <cell r="N1706">
            <v>0</v>
          </cell>
          <cell r="O1706">
            <v>0</v>
          </cell>
          <cell r="P1706">
            <v>0</v>
          </cell>
          <cell r="Q1706">
            <v>0</v>
          </cell>
          <cell r="R1706">
            <v>0</v>
          </cell>
          <cell r="S1706">
            <v>0</v>
          </cell>
          <cell r="T1706">
            <v>0</v>
          </cell>
        </row>
        <row r="1707">
          <cell r="L1707">
            <v>0</v>
          </cell>
          <cell r="M1707">
            <v>0</v>
          </cell>
          <cell r="N1707">
            <v>0</v>
          </cell>
          <cell r="O1707">
            <v>0</v>
          </cell>
          <cell r="P1707">
            <v>0</v>
          </cell>
          <cell r="Q1707">
            <v>0</v>
          </cell>
          <cell r="R1707">
            <v>0</v>
          </cell>
          <cell r="S1707">
            <v>0</v>
          </cell>
          <cell r="T1707">
            <v>0</v>
          </cell>
        </row>
        <row r="1708">
          <cell r="L1708">
            <v>0</v>
          </cell>
          <cell r="M1708">
            <v>0</v>
          </cell>
          <cell r="N1708">
            <v>0</v>
          </cell>
          <cell r="O1708">
            <v>0</v>
          </cell>
          <cell r="P1708">
            <v>0</v>
          </cell>
          <cell r="Q1708">
            <v>0</v>
          </cell>
          <cell r="R1708">
            <v>0</v>
          </cell>
          <cell r="S1708">
            <v>0</v>
          </cell>
          <cell r="T1708">
            <v>0</v>
          </cell>
        </row>
        <row r="1709">
          <cell r="L1709">
            <v>0</v>
          </cell>
          <cell r="M1709">
            <v>0</v>
          </cell>
          <cell r="N1709">
            <v>0</v>
          </cell>
          <cell r="O1709">
            <v>0</v>
          </cell>
          <cell r="P1709">
            <v>0</v>
          </cell>
          <cell r="Q1709">
            <v>0</v>
          </cell>
          <cell r="R1709">
            <v>0</v>
          </cell>
          <cell r="S1709">
            <v>0</v>
          </cell>
          <cell r="T1709">
            <v>0</v>
          </cell>
        </row>
        <row r="1710">
          <cell r="L1710">
            <v>0</v>
          </cell>
          <cell r="M1710">
            <v>0</v>
          </cell>
          <cell r="N1710">
            <v>0</v>
          </cell>
          <cell r="O1710">
            <v>0</v>
          </cell>
          <cell r="P1710">
            <v>0</v>
          </cell>
          <cell r="Q1710">
            <v>0</v>
          </cell>
          <cell r="R1710">
            <v>0</v>
          </cell>
          <cell r="S1710">
            <v>0</v>
          </cell>
          <cell r="T1710">
            <v>0</v>
          </cell>
        </row>
        <row r="1711">
          <cell r="L1711">
            <v>0</v>
          </cell>
          <cell r="M1711">
            <v>0</v>
          </cell>
          <cell r="N1711">
            <v>0</v>
          </cell>
          <cell r="O1711">
            <v>0</v>
          </cell>
          <cell r="P1711">
            <v>0</v>
          </cell>
          <cell r="Q1711">
            <v>0</v>
          </cell>
          <cell r="R1711">
            <v>0</v>
          </cell>
          <cell r="S1711">
            <v>0</v>
          </cell>
          <cell r="T1711">
            <v>0</v>
          </cell>
        </row>
        <row r="1712">
          <cell r="L1712">
            <v>0</v>
          </cell>
          <cell r="M1712">
            <v>0</v>
          </cell>
          <cell r="N1712">
            <v>0</v>
          </cell>
          <cell r="O1712">
            <v>0</v>
          </cell>
          <cell r="P1712">
            <v>0</v>
          </cell>
          <cell r="Q1712">
            <v>0</v>
          </cell>
          <cell r="R1712">
            <v>0</v>
          </cell>
          <cell r="S1712">
            <v>0</v>
          </cell>
          <cell r="T1712">
            <v>0</v>
          </cell>
        </row>
        <row r="1714">
          <cell r="L1714">
            <v>0</v>
          </cell>
          <cell r="M1714">
            <v>0</v>
          </cell>
          <cell r="N1714">
            <v>0</v>
          </cell>
          <cell r="O1714">
            <v>0</v>
          </cell>
          <cell r="P1714">
            <v>0</v>
          </cell>
          <cell r="Q1714">
            <v>0</v>
          </cell>
          <cell r="R1714">
            <v>0</v>
          </cell>
          <cell r="S1714">
            <v>0</v>
          </cell>
          <cell r="T1714">
            <v>0</v>
          </cell>
        </row>
        <row r="1715">
          <cell r="L1715">
            <v>0</v>
          </cell>
          <cell r="M1715">
            <v>0</v>
          </cell>
          <cell r="N1715">
            <v>0</v>
          </cell>
          <cell r="O1715">
            <v>0</v>
          </cell>
          <cell r="P1715">
            <v>0</v>
          </cell>
          <cell r="Q1715">
            <v>0</v>
          </cell>
          <cell r="R1715">
            <v>0</v>
          </cell>
          <cell r="S1715">
            <v>0</v>
          </cell>
          <cell r="T1715">
            <v>0</v>
          </cell>
        </row>
        <row r="1716">
          <cell r="L1716">
            <v>0</v>
          </cell>
          <cell r="M1716">
            <v>0</v>
          </cell>
          <cell r="N1716">
            <v>0</v>
          </cell>
          <cell r="O1716">
            <v>0</v>
          </cell>
          <cell r="P1716">
            <v>0</v>
          </cell>
          <cell r="Q1716">
            <v>0</v>
          </cell>
          <cell r="R1716">
            <v>0</v>
          </cell>
          <cell r="S1716">
            <v>0</v>
          </cell>
          <cell r="T1716">
            <v>0</v>
          </cell>
        </row>
        <row r="1717">
          <cell r="L1717">
            <v>0</v>
          </cell>
          <cell r="M1717">
            <v>0</v>
          </cell>
          <cell r="N1717">
            <v>0</v>
          </cell>
          <cell r="O1717">
            <v>0</v>
          </cell>
          <cell r="P1717">
            <v>0</v>
          </cell>
          <cell r="Q1717">
            <v>0</v>
          </cell>
          <cell r="R1717">
            <v>0</v>
          </cell>
          <cell r="S1717">
            <v>0</v>
          </cell>
          <cell r="T1717">
            <v>0</v>
          </cell>
        </row>
        <row r="1718">
          <cell r="L1718">
            <v>0</v>
          </cell>
          <cell r="M1718">
            <v>0</v>
          </cell>
          <cell r="N1718">
            <v>0</v>
          </cell>
          <cell r="O1718">
            <v>0</v>
          </cell>
          <cell r="P1718">
            <v>0</v>
          </cell>
          <cell r="Q1718">
            <v>0</v>
          </cell>
          <cell r="R1718">
            <v>0</v>
          </cell>
          <cell r="S1718">
            <v>0</v>
          </cell>
          <cell r="T1718">
            <v>0</v>
          </cell>
        </row>
        <row r="1719">
          <cell r="L1719">
            <v>0</v>
          </cell>
          <cell r="M1719">
            <v>0</v>
          </cell>
          <cell r="N1719">
            <v>0</v>
          </cell>
          <cell r="O1719">
            <v>0</v>
          </cell>
          <cell r="P1719">
            <v>0</v>
          </cell>
          <cell r="Q1719">
            <v>0</v>
          </cell>
          <cell r="R1719">
            <v>0</v>
          </cell>
          <cell r="S1719">
            <v>0</v>
          </cell>
          <cell r="T1719">
            <v>0</v>
          </cell>
        </row>
        <row r="1720">
          <cell r="L1720">
            <v>0</v>
          </cell>
          <cell r="M1720">
            <v>0</v>
          </cell>
          <cell r="N1720">
            <v>0</v>
          </cell>
          <cell r="O1720">
            <v>0</v>
          </cell>
          <cell r="P1720">
            <v>0</v>
          </cell>
          <cell r="Q1720">
            <v>0</v>
          </cell>
          <cell r="R1720">
            <v>0</v>
          </cell>
          <cell r="S1720">
            <v>0</v>
          </cell>
          <cell r="T1720">
            <v>0</v>
          </cell>
        </row>
        <row r="1721">
          <cell r="L1721">
            <v>0</v>
          </cell>
          <cell r="M1721">
            <v>0</v>
          </cell>
          <cell r="N1721">
            <v>0</v>
          </cell>
          <cell r="O1721">
            <v>0</v>
          </cell>
          <cell r="P1721">
            <v>0</v>
          </cell>
          <cell r="Q1721">
            <v>0</v>
          </cell>
          <cell r="R1721">
            <v>0</v>
          </cell>
          <cell r="S1721">
            <v>0</v>
          </cell>
          <cell r="T1721">
            <v>0</v>
          </cell>
        </row>
        <row r="1722">
          <cell r="L1722">
            <v>0</v>
          </cell>
          <cell r="M1722">
            <v>0</v>
          </cell>
          <cell r="N1722">
            <v>0</v>
          </cell>
          <cell r="O1722">
            <v>0</v>
          </cell>
          <cell r="P1722">
            <v>0</v>
          </cell>
          <cell r="Q1722">
            <v>0</v>
          </cell>
          <cell r="R1722">
            <v>0</v>
          </cell>
          <cell r="S1722">
            <v>0</v>
          </cell>
          <cell r="T1722">
            <v>0</v>
          </cell>
        </row>
        <row r="1723">
          <cell r="L1723">
            <v>0</v>
          </cell>
          <cell r="M1723">
            <v>0</v>
          </cell>
          <cell r="N1723">
            <v>0</v>
          </cell>
          <cell r="O1723">
            <v>0</v>
          </cell>
          <cell r="P1723">
            <v>0</v>
          </cell>
          <cell r="Q1723">
            <v>0</v>
          </cell>
          <cell r="R1723">
            <v>0</v>
          </cell>
          <cell r="S1723">
            <v>0</v>
          </cell>
          <cell r="T1723">
            <v>0</v>
          </cell>
        </row>
        <row r="1724">
          <cell r="L1724">
            <v>0</v>
          </cell>
          <cell r="M1724">
            <v>0</v>
          </cell>
          <cell r="N1724">
            <v>0</v>
          </cell>
          <cell r="O1724">
            <v>0</v>
          </cell>
          <cell r="P1724">
            <v>0</v>
          </cell>
          <cell r="Q1724">
            <v>0</v>
          </cell>
          <cell r="R1724">
            <v>0</v>
          </cell>
          <cell r="S1724">
            <v>0</v>
          </cell>
          <cell r="T1724">
            <v>0</v>
          </cell>
        </row>
        <row r="1725">
          <cell r="L1725">
            <v>0</v>
          </cell>
          <cell r="M1725">
            <v>0</v>
          </cell>
          <cell r="N1725">
            <v>0</v>
          </cell>
          <cell r="O1725">
            <v>0</v>
          </cell>
          <cell r="P1725">
            <v>0</v>
          </cell>
          <cell r="Q1725">
            <v>0</v>
          </cell>
          <cell r="R1725">
            <v>0</v>
          </cell>
          <cell r="S1725">
            <v>0</v>
          </cell>
          <cell r="T1725">
            <v>0</v>
          </cell>
        </row>
        <row r="1727">
          <cell r="L1727">
            <v>0</v>
          </cell>
          <cell r="M1727">
            <v>0</v>
          </cell>
          <cell r="N1727">
            <v>0</v>
          </cell>
          <cell r="O1727">
            <v>0</v>
          </cell>
          <cell r="P1727">
            <v>0</v>
          </cell>
          <cell r="Q1727">
            <v>0</v>
          </cell>
          <cell r="R1727">
            <v>0</v>
          </cell>
          <cell r="S1727">
            <v>0</v>
          </cell>
          <cell r="T1727">
            <v>0</v>
          </cell>
        </row>
        <row r="1728">
          <cell r="L1728">
            <v>0</v>
          </cell>
          <cell r="M1728">
            <v>0</v>
          </cell>
          <cell r="N1728">
            <v>0</v>
          </cell>
          <cell r="O1728">
            <v>0</v>
          </cell>
          <cell r="P1728">
            <v>0</v>
          </cell>
          <cell r="Q1728">
            <v>0</v>
          </cell>
          <cell r="R1728">
            <v>0</v>
          </cell>
          <cell r="S1728">
            <v>0</v>
          </cell>
          <cell r="T1728">
            <v>0</v>
          </cell>
        </row>
        <row r="1729">
          <cell r="L1729">
            <v>0</v>
          </cell>
          <cell r="M1729">
            <v>0</v>
          </cell>
          <cell r="N1729">
            <v>0</v>
          </cell>
          <cell r="O1729">
            <v>0</v>
          </cell>
          <cell r="P1729">
            <v>0</v>
          </cell>
          <cell r="Q1729">
            <v>0</v>
          </cell>
          <cell r="R1729">
            <v>0</v>
          </cell>
          <cell r="S1729">
            <v>0</v>
          </cell>
          <cell r="T1729">
            <v>0</v>
          </cell>
        </row>
        <row r="1730">
          <cell r="L1730">
            <v>0</v>
          </cell>
          <cell r="M1730">
            <v>0</v>
          </cell>
          <cell r="N1730">
            <v>0</v>
          </cell>
          <cell r="O1730">
            <v>0</v>
          </cell>
          <cell r="P1730">
            <v>0</v>
          </cell>
          <cell r="Q1730">
            <v>0</v>
          </cell>
          <cell r="R1730">
            <v>0</v>
          </cell>
          <cell r="S1730">
            <v>0</v>
          </cell>
          <cell r="T1730">
            <v>0</v>
          </cell>
        </row>
        <row r="1731">
          <cell r="L1731">
            <v>0</v>
          </cell>
          <cell r="M1731">
            <v>0</v>
          </cell>
          <cell r="N1731">
            <v>0</v>
          </cell>
          <cell r="O1731">
            <v>0</v>
          </cell>
          <cell r="P1731">
            <v>0</v>
          </cell>
          <cell r="Q1731">
            <v>0</v>
          </cell>
          <cell r="R1731">
            <v>0</v>
          </cell>
          <cell r="S1731">
            <v>0</v>
          </cell>
          <cell r="T1731">
            <v>0</v>
          </cell>
        </row>
        <row r="1732">
          <cell r="L1732">
            <v>0</v>
          </cell>
          <cell r="M1732">
            <v>0</v>
          </cell>
          <cell r="N1732">
            <v>0</v>
          </cell>
          <cell r="O1732">
            <v>0</v>
          </cell>
          <cell r="P1732">
            <v>0</v>
          </cell>
          <cell r="Q1732">
            <v>0</v>
          </cell>
          <cell r="R1732">
            <v>0</v>
          </cell>
          <cell r="S1732">
            <v>0</v>
          </cell>
          <cell r="T1732">
            <v>0</v>
          </cell>
        </row>
        <row r="1735">
          <cell r="L1735">
            <v>0</v>
          </cell>
          <cell r="M1735">
            <v>0</v>
          </cell>
          <cell r="N1735">
            <v>0</v>
          </cell>
          <cell r="O1735">
            <v>0</v>
          </cell>
          <cell r="P1735">
            <v>0</v>
          </cell>
          <cell r="Q1735">
            <v>0</v>
          </cell>
          <cell r="R1735">
            <v>0</v>
          </cell>
          <cell r="S1735">
            <v>0</v>
          </cell>
          <cell r="T1735">
            <v>0</v>
          </cell>
        </row>
        <row r="1736">
          <cell r="L1736">
            <v>0</v>
          </cell>
          <cell r="M1736">
            <v>0</v>
          </cell>
          <cell r="N1736">
            <v>0</v>
          </cell>
          <cell r="O1736">
            <v>0</v>
          </cell>
          <cell r="P1736">
            <v>0</v>
          </cell>
          <cell r="Q1736">
            <v>0</v>
          </cell>
          <cell r="R1736">
            <v>0</v>
          </cell>
          <cell r="S1736">
            <v>0</v>
          </cell>
          <cell r="T1736">
            <v>0</v>
          </cell>
        </row>
        <row r="1737">
          <cell r="L1737">
            <v>0</v>
          </cell>
          <cell r="M1737">
            <v>0</v>
          </cell>
          <cell r="N1737">
            <v>0</v>
          </cell>
          <cell r="O1737">
            <v>0</v>
          </cell>
          <cell r="P1737">
            <v>0</v>
          </cell>
          <cell r="Q1737">
            <v>0</v>
          </cell>
          <cell r="R1737">
            <v>0</v>
          </cell>
          <cell r="S1737">
            <v>0</v>
          </cell>
          <cell r="T1737">
            <v>0</v>
          </cell>
        </row>
        <row r="1738">
          <cell r="L1738">
            <v>0</v>
          </cell>
          <cell r="M1738">
            <v>0</v>
          </cell>
          <cell r="N1738">
            <v>0</v>
          </cell>
          <cell r="O1738">
            <v>0</v>
          </cell>
          <cell r="P1738">
            <v>0</v>
          </cell>
          <cell r="Q1738">
            <v>0</v>
          </cell>
          <cell r="R1738">
            <v>0</v>
          </cell>
          <cell r="S1738">
            <v>0</v>
          </cell>
          <cell r="T1738">
            <v>0</v>
          </cell>
        </row>
        <row r="1739">
          <cell r="L1739">
            <v>0</v>
          </cell>
          <cell r="M1739">
            <v>0</v>
          </cell>
          <cell r="N1739">
            <v>0</v>
          </cell>
          <cell r="O1739">
            <v>0</v>
          </cell>
          <cell r="P1739">
            <v>0</v>
          </cell>
          <cell r="Q1739">
            <v>0</v>
          </cell>
          <cell r="R1739">
            <v>0</v>
          </cell>
          <cell r="S1739">
            <v>0</v>
          </cell>
          <cell r="T1739">
            <v>0</v>
          </cell>
        </row>
        <row r="1740">
          <cell r="L1740">
            <v>0</v>
          </cell>
          <cell r="M1740">
            <v>0</v>
          </cell>
          <cell r="N1740">
            <v>0</v>
          </cell>
          <cell r="O1740">
            <v>0</v>
          </cell>
          <cell r="P1740">
            <v>0</v>
          </cell>
          <cell r="Q1740">
            <v>0</v>
          </cell>
          <cell r="R1740">
            <v>0</v>
          </cell>
          <cell r="S1740">
            <v>0</v>
          </cell>
          <cell r="T1740">
            <v>0</v>
          </cell>
        </row>
        <row r="1741">
          <cell r="L1741">
            <v>0</v>
          </cell>
          <cell r="M1741">
            <v>0</v>
          </cell>
          <cell r="N1741">
            <v>0</v>
          </cell>
          <cell r="O1741">
            <v>0</v>
          </cell>
          <cell r="P1741">
            <v>0</v>
          </cell>
          <cell r="Q1741">
            <v>0</v>
          </cell>
          <cell r="R1741">
            <v>0</v>
          </cell>
          <cell r="S1741">
            <v>0</v>
          </cell>
          <cell r="T1741">
            <v>0</v>
          </cell>
        </row>
        <row r="1742">
          <cell r="L1742">
            <v>0</v>
          </cell>
          <cell r="M1742">
            <v>0</v>
          </cell>
          <cell r="N1742">
            <v>0</v>
          </cell>
          <cell r="O1742">
            <v>0</v>
          </cell>
          <cell r="P1742">
            <v>0</v>
          </cell>
          <cell r="Q1742">
            <v>0</v>
          </cell>
          <cell r="R1742">
            <v>0</v>
          </cell>
          <cell r="S1742">
            <v>0</v>
          </cell>
          <cell r="T1742">
            <v>0</v>
          </cell>
        </row>
        <row r="1743">
          <cell r="L1743">
            <v>0</v>
          </cell>
          <cell r="M1743">
            <v>0</v>
          </cell>
          <cell r="N1743">
            <v>0</v>
          </cell>
          <cell r="O1743">
            <v>0</v>
          </cell>
          <cell r="P1743">
            <v>0</v>
          </cell>
          <cell r="Q1743">
            <v>0</v>
          </cell>
          <cell r="R1743">
            <v>0</v>
          </cell>
          <cell r="S1743">
            <v>0</v>
          </cell>
          <cell r="T1743">
            <v>0</v>
          </cell>
        </row>
        <row r="1744">
          <cell r="L1744">
            <v>0</v>
          </cell>
          <cell r="M1744">
            <v>0</v>
          </cell>
          <cell r="N1744">
            <v>0</v>
          </cell>
          <cell r="O1744">
            <v>0</v>
          </cell>
          <cell r="P1744">
            <v>0</v>
          </cell>
          <cell r="Q1744">
            <v>0</v>
          </cell>
          <cell r="R1744">
            <v>0</v>
          </cell>
          <cell r="S1744">
            <v>0</v>
          </cell>
          <cell r="T1744">
            <v>0</v>
          </cell>
        </row>
        <row r="1745">
          <cell r="L1745">
            <v>0</v>
          </cell>
          <cell r="M1745">
            <v>0</v>
          </cell>
          <cell r="N1745">
            <v>0</v>
          </cell>
          <cell r="O1745">
            <v>0</v>
          </cell>
          <cell r="P1745">
            <v>0</v>
          </cell>
          <cell r="Q1745">
            <v>0</v>
          </cell>
          <cell r="R1745">
            <v>0</v>
          </cell>
          <cell r="S1745">
            <v>0</v>
          </cell>
          <cell r="T1745">
            <v>0</v>
          </cell>
        </row>
        <row r="1746">
          <cell r="L1746">
            <v>0</v>
          </cell>
          <cell r="M1746">
            <v>0</v>
          </cell>
          <cell r="N1746">
            <v>0</v>
          </cell>
          <cell r="O1746">
            <v>0</v>
          </cell>
          <cell r="P1746">
            <v>0</v>
          </cell>
          <cell r="Q1746">
            <v>0</v>
          </cell>
          <cell r="R1746">
            <v>0</v>
          </cell>
          <cell r="S1746">
            <v>0</v>
          </cell>
          <cell r="T1746">
            <v>0</v>
          </cell>
        </row>
        <row r="1747">
          <cell r="L1747">
            <v>0</v>
          </cell>
          <cell r="M1747">
            <v>0</v>
          </cell>
          <cell r="N1747">
            <v>0</v>
          </cell>
          <cell r="O1747">
            <v>0</v>
          </cell>
          <cell r="P1747">
            <v>0</v>
          </cell>
          <cell r="Q1747">
            <v>0</v>
          </cell>
          <cell r="R1747">
            <v>0</v>
          </cell>
          <cell r="S1747">
            <v>0</v>
          </cell>
          <cell r="T1747">
            <v>0</v>
          </cell>
        </row>
        <row r="1748">
          <cell r="L1748">
            <v>0</v>
          </cell>
          <cell r="M1748">
            <v>0</v>
          </cell>
          <cell r="N1748">
            <v>0</v>
          </cell>
          <cell r="O1748">
            <v>0</v>
          </cell>
          <cell r="P1748">
            <v>0</v>
          </cell>
          <cell r="Q1748">
            <v>0</v>
          </cell>
          <cell r="R1748">
            <v>0</v>
          </cell>
          <cell r="S1748">
            <v>0</v>
          </cell>
          <cell r="T1748">
            <v>0</v>
          </cell>
        </row>
        <row r="1749">
          <cell r="L1749">
            <v>0</v>
          </cell>
          <cell r="M1749">
            <v>0</v>
          </cell>
          <cell r="N1749">
            <v>0</v>
          </cell>
          <cell r="O1749">
            <v>0</v>
          </cell>
          <cell r="P1749">
            <v>0</v>
          </cell>
          <cell r="Q1749">
            <v>0</v>
          </cell>
          <cell r="R1749">
            <v>0</v>
          </cell>
          <cell r="S1749">
            <v>0</v>
          </cell>
          <cell r="T1749">
            <v>0</v>
          </cell>
        </row>
        <row r="1750">
          <cell r="L1750">
            <v>0</v>
          </cell>
          <cell r="M1750">
            <v>0</v>
          </cell>
          <cell r="N1750">
            <v>0</v>
          </cell>
          <cell r="O1750">
            <v>0</v>
          </cell>
          <cell r="P1750">
            <v>0</v>
          </cell>
          <cell r="Q1750">
            <v>0</v>
          </cell>
          <cell r="R1750">
            <v>0</v>
          </cell>
          <cell r="S1750">
            <v>0</v>
          </cell>
          <cell r="T1750">
            <v>0</v>
          </cell>
        </row>
        <row r="1751">
          <cell r="L1751">
            <v>0</v>
          </cell>
          <cell r="M1751">
            <v>0</v>
          </cell>
          <cell r="N1751">
            <v>0</v>
          </cell>
          <cell r="O1751">
            <v>0</v>
          </cell>
          <cell r="P1751">
            <v>0</v>
          </cell>
          <cell r="Q1751">
            <v>0</v>
          </cell>
          <cell r="R1751">
            <v>0</v>
          </cell>
          <cell r="S1751">
            <v>0</v>
          </cell>
          <cell r="T1751">
            <v>0</v>
          </cell>
        </row>
        <row r="1752">
          <cell r="L1752">
            <v>0</v>
          </cell>
          <cell r="M1752">
            <v>0</v>
          </cell>
          <cell r="N1752">
            <v>0</v>
          </cell>
          <cell r="O1752">
            <v>0</v>
          </cell>
          <cell r="P1752">
            <v>0</v>
          </cell>
          <cell r="Q1752">
            <v>0</v>
          </cell>
          <cell r="R1752">
            <v>0</v>
          </cell>
          <cell r="S1752">
            <v>0</v>
          </cell>
          <cell r="T1752">
            <v>0</v>
          </cell>
        </row>
        <row r="1753">
          <cell r="L1753">
            <v>0</v>
          </cell>
          <cell r="M1753">
            <v>0</v>
          </cell>
          <cell r="N1753">
            <v>0</v>
          </cell>
          <cell r="O1753">
            <v>0</v>
          </cell>
          <cell r="P1753">
            <v>0</v>
          </cell>
          <cell r="Q1753">
            <v>0</v>
          </cell>
          <cell r="R1753">
            <v>0</v>
          </cell>
          <cell r="S1753">
            <v>0</v>
          </cell>
          <cell r="T1753">
            <v>0</v>
          </cell>
        </row>
        <row r="1754">
          <cell r="L1754">
            <v>0</v>
          </cell>
          <cell r="M1754">
            <v>0</v>
          </cell>
          <cell r="N1754">
            <v>0</v>
          </cell>
          <cell r="O1754">
            <v>0</v>
          </cell>
          <cell r="P1754">
            <v>0</v>
          </cell>
          <cell r="Q1754">
            <v>0</v>
          </cell>
          <cell r="R1754">
            <v>0</v>
          </cell>
          <cell r="S1754">
            <v>0</v>
          </cell>
          <cell r="T1754">
            <v>0</v>
          </cell>
        </row>
        <row r="1755">
          <cell r="L1755">
            <v>0</v>
          </cell>
          <cell r="M1755">
            <v>0</v>
          </cell>
          <cell r="N1755">
            <v>0</v>
          </cell>
          <cell r="O1755">
            <v>0</v>
          </cell>
          <cell r="P1755">
            <v>0</v>
          </cell>
          <cell r="Q1755">
            <v>0</v>
          </cell>
          <cell r="R1755">
            <v>0</v>
          </cell>
          <cell r="S1755">
            <v>0</v>
          </cell>
          <cell r="T1755">
            <v>0</v>
          </cell>
        </row>
        <row r="1756">
          <cell r="L1756">
            <v>0</v>
          </cell>
          <cell r="M1756">
            <v>0</v>
          </cell>
          <cell r="N1756">
            <v>0</v>
          </cell>
          <cell r="O1756">
            <v>0</v>
          </cell>
          <cell r="P1756">
            <v>0</v>
          </cell>
          <cell r="Q1756">
            <v>0</v>
          </cell>
          <cell r="R1756">
            <v>0</v>
          </cell>
          <cell r="S1756">
            <v>0</v>
          </cell>
          <cell r="T1756">
            <v>0</v>
          </cell>
        </row>
        <row r="1759">
          <cell r="L1759">
            <v>0</v>
          </cell>
          <cell r="M1759">
            <v>0</v>
          </cell>
          <cell r="N1759">
            <v>0</v>
          </cell>
          <cell r="O1759">
            <v>0</v>
          </cell>
          <cell r="P1759">
            <v>0</v>
          </cell>
          <cell r="Q1759">
            <v>0</v>
          </cell>
          <cell r="R1759">
            <v>0</v>
          </cell>
          <cell r="S1759">
            <v>0</v>
          </cell>
          <cell r="T1759">
            <v>0</v>
          </cell>
        </row>
        <row r="1760">
          <cell r="L1760">
            <v>0</v>
          </cell>
          <cell r="M1760">
            <v>0</v>
          </cell>
          <cell r="N1760">
            <v>0</v>
          </cell>
          <cell r="O1760">
            <v>0</v>
          </cell>
          <cell r="P1760">
            <v>0</v>
          </cell>
          <cell r="Q1760">
            <v>0</v>
          </cell>
          <cell r="R1760">
            <v>0</v>
          </cell>
          <cell r="S1760">
            <v>0</v>
          </cell>
          <cell r="T1760">
            <v>0</v>
          </cell>
        </row>
        <row r="1761">
          <cell r="L1761">
            <v>0</v>
          </cell>
          <cell r="M1761">
            <v>0</v>
          </cell>
          <cell r="N1761">
            <v>0</v>
          </cell>
          <cell r="O1761">
            <v>0</v>
          </cell>
          <cell r="P1761">
            <v>0</v>
          </cell>
          <cell r="Q1761">
            <v>0</v>
          </cell>
          <cell r="R1761">
            <v>0</v>
          </cell>
          <cell r="S1761">
            <v>0</v>
          </cell>
          <cell r="T1761">
            <v>0</v>
          </cell>
        </row>
        <row r="1762">
          <cell r="L1762">
            <v>0</v>
          </cell>
          <cell r="M1762">
            <v>0</v>
          </cell>
          <cell r="N1762">
            <v>0</v>
          </cell>
          <cell r="O1762">
            <v>0</v>
          </cell>
          <cell r="P1762">
            <v>0</v>
          </cell>
          <cell r="Q1762">
            <v>0</v>
          </cell>
          <cell r="R1762">
            <v>0</v>
          </cell>
          <cell r="S1762">
            <v>0</v>
          </cell>
          <cell r="T1762">
            <v>0</v>
          </cell>
        </row>
        <row r="1763">
          <cell r="L1763">
            <v>0</v>
          </cell>
          <cell r="M1763">
            <v>0</v>
          </cell>
          <cell r="N1763">
            <v>0</v>
          </cell>
          <cell r="O1763">
            <v>0</v>
          </cell>
          <cell r="P1763">
            <v>0</v>
          </cell>
          <cell r="Q1763">
            <v>0</v>
          </cell>
          <cell r="R1763">
            <v>0</v>
          </cell>
          <cell r="S1763">
            <v>0</v>
          </cell>
          <cell r="T1763">
            <v>0</v>
          </cell>
        </row>
        <row r="1764">
          <cell r="L1764">
            <v>0</v>
          </cell>
          <cell r="M1764">
            <v>0</v>
          </cell>
          <cell r="N1764">
            <v>0</v>
          </cell>
          <cell r="O1764">
            <v>0</v>
          </cell>
          <cell r="P1764">
            <v>0</v>
          </cell>
          <cell r="Q1764">
            <v>0</v>
          </cell>
          <cell r="R1764">
            <v>0</v>
          </cell>
          <cell r="S1764">
            <v>0</v>
          </cell>
          <cell r="T1764">
            <v>0</v>
          </cell>
        </row>
        <row r="1767">
          <cell r="L1767">
            <v>0</v>
          </cell>
          <cell r="M1767">
            <v>0</v>
          </cell>
          <cell r="N1767">
            <v>0</v>
          </cell>
          <cell r="O1767">
            <v>0</v>
          </cell>
          <cell r="P1767">
            <v>0</v>
          </cell>
          <cell r="Q1767">
            <v>0</v>
          </cell>
          <cell r="R1767">
            <v>0</v>
          </cell>
          <cell r="S1767">
            <v>0</v>
          </cell>
          <cell r="T1767">
            <v>0</v>
          </cell>
        </row>
        <row r="1768">
          <cell r="L1768">
            <v>0</v>
          </cell>
          <cell r="M1768">
            <v>0</v>
          </cell>
          <cell r="N1768">
            <v>0</v>
          </cell>
          <cell r="O1768">
            <v>0</v>
          </cell>
          <cell r="P1768">
            <v>0</v>
          </cell>
          <cell r="Q1768">
            <v>0</v>
          </cell>
          <cell r="R1768">
            <v>0</v>
          </cell>
          <cell r="S1768">
            <v>0</v>
          </cell>
          <cell r="T1768">
            <v>0</v>
          </cell>
        </row>
        <row r="1769">
          <cell r="L1769">
            <v>0</v>
          </cell>
          <cell r="M1769">
            <v>0</v>
          </cell>
          <cell r="N1769">
            <v>0</v>
          </cell>
          <cell r="O1769">
            <v>0</v>
          </cell>
          <cell r="P1769">
            <v>0</v>
          </cell>
          <cell r="Q1769">
            <v>0</v>
          </cell>
          <cell r="R1769">
            <v>0</v>
          </cell>
          <cell r="S1769">
            <v>0</v>
          </cell>
          <cell r="T1769">
            <v>0</v>
          </cell>
        </row>
        <row r="1770">
          <cell r="L1770">
            <v>0</v>
          </cell>
          <cell r="M1770">
            <v>0</v>
          </cell>
          <cell r="N1770">
            <v>0</v>
          </cell>
          <cell r="O1770">
            <v>0</v>
          </cell>
          <cell r="P1770">
            <v>0</v>
          </cell>
          <cell r="Q1770">
            <v>0</v>
          </cell>
          <cell r="R1770">
            <v>0</v>
          </cell>
          <cell r="S1770">
            <v>0</v>
          </cell>
          <cell r="T1770">
            <v>0</v>
          </cell>
        </row>
        <row r="1771">
          <cell r="L1771">
            <v>0</v>
          </cell>
          <cell r="M1771">
            <v>0</v>
          </cell>
          <cell r="N1771">
            <v>0</v>
          </cell>
          <cell r="O1771">
            <v>0</v>
          </cell>
          <cell r="P1771">
            <v>0</v>
          </cell>
          <cell r="Q1771">
            <v>0</v>
          </cell>
          <cell r="R1771">
            <v>0</v>
          </cell>
          <cell r="S1771">
            <v>0</v>
          </cell>
          <cell r="T1771">
            <v>0</v>
          </cell>
        </row>
        <row r="1772">
          <cell r="L1772">
            <v>0</v>
          </cell>
          <cell r="M1772">
            <v>0</v>
          </cell>
          <cell r="N1772">
            <v>0</v>
          </cell>
          <cell r="O1772">
            <v>0</v>
          </cell>
          <cell r="P1772">
            <v>0</v>
          </cell>
          <cell r="Q1772">
            <v>0</v>
          </cell>
          <cell r="R1772">
            <v>0</v>
          </cell>
          <cell r="S1772">
            <v>0</v>
          </cell>
          <cell r="T1772">
            <v>0</v>
          </cell>
        </row>
        <row r="1775">
          <cell r="L1775">
            <v>0</v>
          </cell>
          <cell r="M1775">
            <v>0</v>
          </cell>
          <cell r="N1775">
            <v>0</v>
          </cell>
          <cell r="O1775">
            <v>0</v>
          </cell>
          <cell r="P1775">
            <v>0</v>
          </cell>
          <cell r="Q1775">
            <v>0</v>
          </cell>
          <cell r="R1775">
            <v>0</v>
          </cell>
          <cell r="S1775">
            <v>0</v>
          </cell>
          <cell r="T1775">
            <v>0</v>
          </cell>
        </row>
        <row r="1776">
          <cell r="L1776">
            <v>0</v>
          </cell>
          <cell r="M1776">
            <v>0</v>
          </cell>
          <cell r="N1776">
            <v>0</v>
          </cell>
          <cell r="O1776">
            <v>0</v>
          </cell>
          <cell r="P1776">
            <v>0</v>
          </cell>
          <cell r="Q1776">
            <v>0</v>
          </cell>
          <cell r="R1776">
            <v>0</v>
          </cell>
          <cell r="S1776">
            <v>0</v>
          </cell>
          <cell r="T1776">
            <v>0</v>
          </cell>
        </row>
        <row r="1777">
          <cell r="L1777">
            <v>0</v>
          </cell>
          <cell r="M1777">
            <v>0</v>
          </cell>
          <cell r="N1777">
            <v>0</v>
          </cell>
          <cell r="O1777">
            <v>0</v>
          </cell>
          <cell r="P1777">
            <v>0</v>
          </cell>
          <cell r="Q1777">
            <v>0</v>
          </cell>
          <cell r="R1777">
            <v>0</v>
          </cell>
          <cell r="S1777">
            <v>0</v>
          </cell>
          <cell r="T1777">
            <v>0</v>
          </cell>
        </row>
        <row r="1778">
          <cell r="L1778">
            <v>0</v>
          </cell>
          <cell r="M1778">
            <v>0</v>
          </cell>
          <cell r="N1778">
            <v>0</v>
          </cell>
          <cell r="O1778">
            <v>0</v>
          </cell>
          <cell r="P1778">
            <v>0</v>
          </cell>
          <cell r="Q1778">
            <v>0</v>
          </cell>
          <cell r="R1778">
            <v>0</v>
          </cell>
          <cell r="S1778">
            <v>0</v>
          </cell>
          <cell r="T1778">
            <v>0</v>
          </cell>
        </row>
        <row r="1779">
          <cell r="L1779">
            <v>0</v>
          </cell>
          <cell r="M1779">
            <v>0</v>
          </cell>
          <cell r="N1779">
            <v>0</v>
          </cell>
          <cell r="O1779">
            <v>0</v>
          </cell>
          <cell r="P1779">
            <v>0</v>
          </cell>
          <cell r="Q1779">
            <v>0</v>
          </cell>
          <cell r="R1779">
            <v>0</v>
          </cell>
          <cell r="S1779">
            <v>0</v>
          </cell>
          <cell r="T1779">
            <v>0</v>
          </cell>
        </row>
        <row r="1780">
          <cell r="L1780">
            <v>0</v>
          </cell>
          <cell r="M1780">
            <v>0</v>
          </cell>
          <cell r="N1780">
            <v>0</v>
          </cell>
          <cell r="O1780">
            <v>0</v>
          </cell>
          <cell r="P1780">
            <v>0</v>
          </cell>
          <cell r="Q1780">
            <v>0</v>
          </cell>
          <cell r="R1780">
            <v>0</v>
          </cell>
          <cell r="S1780">
            <v>0</v>
          </cell>
          <cell r="T1780">
            <v>0</v>
          </cell>
        </row>
        <row r="1783">
          <cell r="L1783">
            <v>0</v>
          </cell>
          <cell r="M1783">
            <v>0</v>
          </cell>
          <cell r="N1783">
            <v>0</v>
          </cell>
          <cell r="O1783">
            <v>0</v>
          </cell>
          <cell r="P1783">
            <v>0</v>
          </cell>
          <cell r="Q1783">
            <v>0</v>
          </cell>
          <cell r="R1783">
            <v>0</v>
          </cell>
          <cell r="S1783">
            <v>0</v>
          </cell>
          <cell r="T1783">
            <v>0</v>
          </cell>
        </row>
        <row r="1784">
          <cell r="L1784">
            <v>0</v>
          </cell>
          <cell r="M1784">
            <v>0</v>
          </cell>
          <cell r="N1784">
            <v>0</v>
          </cell>
          <cell r="O1784">
            <v>0</v>
          </cell>
          <cell r="P1784">
            <v>0</v>
          </cell>
          <cell r="Q1784">
            <v>0</v>
          </cell>
          <cell r="R1784">
            <v>0</v>
          </cell>
          <cell r="S1784">
            <v>0</v>
          </cell>
          <cell r="T1784">
            <v>0</v>
          </cell>
        </row>
        <row r="1785">
          <cell r="L1785">
            <v>0</v>
          </cell>
          <cell r="M1785">
            <v>0</v>
          </cell>
          <cell r="N1785">
            <v>0</v>
          </cell>
          <cell r="O1785">
            <v>0</v>
          </cell>
          <cell r="P1785">
            <v>0</v>
          </cell>
          <cell r="Q1785">
            <v>0</v>
          </cell>
          <cell r="R1785">
            <v>0</v>
          </cell>
          <cell r="S1785">
            <v>0</v>
          </cell>
          <cell r="T1785">
            <v>0</v>
          </cell>
        </row>
        <row r="1786">
          <cell r="L1786">
            <v>0</v>
          </cell>
          <cell r="M1786">
            <v>0</v>
          </cell>
          <cell r="N1786">
            <v>0</v>
          </cell>
          <cell r="O1786">
            <v>0</v>
          </cell>
          <cell r="P1786">
            <v>0</v>
          </cell>
          <cell r="Q1786">
            <v>0</v>
          </cell>
          <cell r="R1786">
            <v>0</v>
          </cell>
          <cell r="S1786">
            <v>0</v>
          </cell>
          <cell r="T1786">
            <v>0</v>
          </cell>
        </row>
        <row r="1787">
          <cell r="L1787">
            <v>0</v>
          </cell>
          <cell r="M1787">
            <v>0</v>
          </cell>
          <cell r="N1787">
            <v>0</v>
          </cell>
          <cell r="O1787">
            <v>0</v>
          </cell>
          <cell r="P1787">
            <v>0</v>
          </cell>
          <cell r="Q1787">
            <v>0</v>
          </cell>
          <cell r="R1787">
            <v>0</v>
          </cell>
          <cell r="S1787">
            <v>0</v>
          </cell>
          <cell r="T1787">
            <v>0</v>
          </cell>
        </row>
        <row r="1788">
          <cell r="L1788">
            <v>0</v>
          </cell>
          <cell r="M1788">
            <v>0</v>
          </cell>
          <cell r="N1788">
            <v>0</v>
          </cell>
          <cell r="O1788">
            <v>0</v>
          </cell>
          <cell r="P1788">
            <v>0</v>
          </cell>
          <cell r="Q1788">
            <v>0</v>
          </cell>
          <cell r="R1788">
            <v>0</v>
          </cell>
          <cell r="S1788">
            <v>0</v>
          </cell>
          <cell r="T1788">
            <v>0</v>
          </cell>
        </row>
        <row r="1791">
          <cell r="L1791">
            <v>0</v>
          </cell>
          <cell r="M1791">
            <v>0</v>
          </cell>
          <cell r="N1791">
            <v>0</v>
          </cell>
          <cell r="O1791">
            <v>0</v>
          </cell>
          <cell r="P1791">
            <v>0</v>
          </cell>
          <cell r="Q1791">
            <v>0</v>
          </cell>
          <cell r="R1791">
            <v>0</v>
          </cell>
          <cell r="S1791">
            <v>0</v>
          </cell>
          <cell r="T1791">
            <v>0</v>
          </cell>
        </row>
        <row r="1792">
          <cell r="L1792">
            <v>0</v>
          </cell>
          <cell r="M1792">
            <v>0</v>
          </cell>
          <cell r="N1792">
            <v>0</v>
          </cell>
          <cell r="O1792">
            <v>0</v>
          </cell>
          <cell r="P1792">
            <v>0</v>
          </cell>
          <cell r="Q1792">
            <v>0</v>
          </cell>
          <cell r="R1792">
            <v>0</v>
          </cell>
          <cell r="S1792">
            <v>0</v>
          </cell>
          <cell r="T1792">
            <v>0</v>
          </cell>
        </row>
        <row r="1793">
          <cell r="L1793">
            <v>0</v>
          </cell>
          <cell r="M1793">
            <v>0</v>
          </cell>
          <cell r="N1793">
            <v>0</v>
          </cell>
          <cell r="O1793">
            <v>0</v>
          </cell>
          <cell r="P1793">
            <v>0</v>
          </cell>
          <cell r="Q1793">
            <v>0</v>
          </cell>
          <cell r="R1793">
            <v>0</v>
          </cell>
          <cell r="S1793">
            <v>0</v>
          </cell>
          <cell r="T1793">
            <v>0</v>
          </cell>
        </row>
        <row r="1794">
          <cell r="L1794">
            <v>0</v>
          </cell>
          <cell r="M1794">
            <v>0</v>
          </cell>
          <cell r="N1794">
            <v>0</v>
          </cell>
          <cell r="O1794">
            <v>0</v>
          </cell>
          <cell r="P1794">
            <v>0</v>
          </cell>
          <cell r="Q1794">
            <v>0</v>
          </cell>
          <cell r="R1794">
            <v>0</v>
          </cell>
          <cell r="S1794">
            <v>0</v>
          </cell>
          <cell r="T1794">
            <v>0</v>
          </cell>
        </row>
        <row r="1795">
          <cell r="L1795">
            <v>0</v>
          </cell>
          <cell r="M1795">
            <v>0</v>
          </cell>
          <cell r="N1795">
            <v>0</v>
          </cell>
          <cell r="O1795">
            <v>0</v>
          </cell>
          <cell r="P1795">
            <v>0</v>
          </cell>
          <cell r="Q1795">
            <v>0</v>
          </cell>
          <cell r="R1795">
            <v>0</v>
          </cell>
          <cell r="S1795">
            <v>0</v>
          </cell>
          <cell r="T1795">
            <v>0</v>
          </cell>
        </row>
        <row r="1796">
          <cell r="L1796">
            <v>0</v>
          </cell>
          <cell r="M1796">
            <v>0</v>
          </cell>
          <cell r="N1796">
            <v>0</v>
          </cell>
          <cell r="O1796">
            <v>0</v>
          </cell>
          <cell r="P1796">
            <v>0</v>
          </cell>
          <cell r="Q1796">
            <v>0</v>
          </cell>
          <cell r="R1796">
            <v>0</v>
          </cell>
          <cell r="S1796">
            <v>0</v>
          </cell>
          <cell r="T1796">
            <v>0</v>
          </cell>
        </row>
        <row r="1799">
          <cell r="L1799">
            <v>0</v>
          </cell>
          <cell r="M1799">
            <v>0</v>
          </cell>
          <cell r="N1799">
            <v>0</v>
          </cell>
          <cell r="O1799">
            <v>0</v>
          </cell>
          <cell r="P1799">
            <v>0</v>
          </cell>
          <cell r="Q1799">
            <v>0</v>
          </cell>
          <cell r="R1799">
            <v>0</v>
          </cell>
          <cell r="S1799">
            <v>0</v>
          </cell>
          <cell r="T1799">
            <v>0</v>
          </cell>
        </row>
        <row r="1800">
          <cell r="L1800">
            <v>0</v>
          </cell>
          <cell r="M1800">
            <v>0</v>
          </cell>
          <cell r="N1800">
            <v>0</v>
          </cell>
          <cell r="O1800">
            <v>0</v>
          </cell>
          <cell r="P1800">
            <v>0</v>
          </cell>
          <cell r="Q1800">
            <v>0</v>
          </cell>
          <cell r="R1800">
            <v>0</v>
          </cell>
          <cell r="S1800">
            <v>0</v>
          </cell>
          <cell r="T1800">
            <v>0</v>
          </cell>
        </row>
        <row r="1801">
          <cell r="L1801">
            <v>0</v>
          </cell>
          <cell r="M1801">
            <v>0</v>
          </cell>
          <cell r="N1801">
            <v>0</v>
          </cell>
          <cell r="O1801">
            <v>0</v>
          </cell>
          <cell r="P1801">
            <v>0</v>
          </cell>
          <cell r="Q1801">
            <v>0</v>
          </cell>
          <cell r="R1801">
            <v>0</v>
          </cell>
          <cell r="S1801">
            <v>0</v>
          </cell>
          <cell r="T1801">
            <v>0</v>
          </cell>
        </row>
        <row r="1802">
          <cell r="L1802">
            <v>0</v>
          </cell>
          <cell r="M1802">
            <v>0</v>
          </cell>
          <cell r="N1802">
            <v>0</v>
          </cell>
          <cell r="O1802">
            <v>0</v>
          </cell>
          <cell r="P1802">
            <v>0</v>
          </cell>
          <cell r="Q1802">
            <v>0</v>
          </cell>
          <cell r="R1802">
            <v>0</v>
          </cell>
          <cell r="S1802">
            <v>0</v>
          </cell>
          <cell r="T1802">
            <v>0</v>
          </cell>
        </row>
        <row r="1803">
          <cell r="L1803">
            <v>0</v>
          </cell>
          <cell r="M1803">
            <v>0</v>
          </cell>
          <cell r="N1803">
            <v>0</v>
          </cell>
          <cell r="O1803">
            <v>0</v>
          </cell>
          <cell r="P1803">
            <v>0</v>
          </cell>
          <cell r="Q1803">
            <v>0</v>
          </cell>
          <cell r="R1803">
            <v>0</v>
          </cell>
          <cell r="S1803">
            <v>0</v>
          </cell>
          <cell r="T1803">
            <v>0</v>
          </cell>
        </row>
        <row r="1804">
          <cell r="L1804">
            <v>0</v>
          </cell>
          <cell r="M1804">
            <v>0</v>
          </cell>
          <cell r="N1804">
            <v>0</v>
          </cell>
          <cell r="O1804">
            <v>0</v>
          </cell>
          <cell r="P1804">
            <v>0</v>
          </cell>
          <cell r="Q1804">
            <v>0</v>
          </cell>
          <cell r="R1804">
            <v>0</v>
          </cell>
          <cell r="S1804">
            <v>0</v>
          </cell>
          <cell r="T1804">
            <v>0</v>
          </cell>
        </row>
        <row r="1807">
          <cell r="L1807">
            <v>0</v>
          </cell>
          <cell r="M1807">
            <v>0</v>
          </cell>
          <cell r="N1807">
            <v>0</v>
          </cell>
          <cell r="O1807">
            <v>0</v>
          </cell>
          <cell r="P1807">
            <v>0</v>
          </cell>
          <cell r="Q1807">
            <v>0</v>
          </cell>
          <cell r="R1807">
            <v>0</v>
          </cell>
          <cell r="S1807">
            <v>0</v>
          </cell>
          <cell r="T1807">
            <v>0</v>
          </cell>
        </row>
        <row r="1808">
          <cell r="L1808">
            <v>0</v>
          </cell>
          <cell r="M1808">
            <v>0</v>
          </cell>
          <cell r="N1808">
            <v>0</v>
          </cell>
          <cell r="O1808">
            <v>0</v>
          </cell>
          <cell r="P1808">
            <v>0</v>
          </cell>
          <cell r="Q1808">
            <v>0</v>
          </cell>
          <cell r="R1808">
            <v>0</v>
          </cell>
          <cell r="S1808">
            <v>0</v>
          </cell>
          <cell r="T1808">
            <v>0</v>
          </cell>
        </row>
        <row r="1809">
          <cell r="L1809">
            <v>0</v>
          </cell>
          <cell r="M1809">
            <v>0</v>
          </cell>
          <cell r="N1809">
            <v>0</v>
          </cell>
          <cell r="O1809">
            <v>0</v>
          </cell>
          <cell r="P1809">
            <v>0</v>
          </cell>
          <cell r="Q1809">
            <v>0</v>
          </cell>
          <cell r="R1809">
            <v>0</v>
          </cell>
          <cell r="S1809">
            <v>0</v>
          </cell>
          <cell r="T1809">
            <v>0</v>
          </cell>
        </row>
        <row r="1810">
          <cell r="L1810">
            <v>0</v>
          </cell>
          <cell r="M1810">
            <v>0</v>
          </cell>
          <cell r="N1810">
            <v>0</v>
          </cell>
          <cell r="O1810">
            <v>0</v>
          </cell>
          <cell r="P1810">
            <v>0</v>
          </cell>
          <cell r="Q1810">
            <v>0</v>
          </cell>
          <cell r="R1810">
            <v>0</v>
          </cell>
          <cell r="S1810">
            <v>0</v>
          </cell>
          <cell r="T1810">
            <v>0</v>
          </cell>
        </row>
        <row r="1811">
          <cell r="L1811">
            <v>0</v>
          </cell>
          <cell r="M1811">
            <v>0</v>
          </cell>
          <cell r="N1811">
            <v>0</v>
          </cell>
          <cell r="O1811">
            <v>0</v>
          </cell>
          <cell r="P1811">
            <v>0</v>
          </cell>
          <cell r="Q1811">
            <v>0</v>
          </cell>
          <cell r="R1811">
            <v>0</v>
          </cell>
          <cell r="S1811">
            <v>0</v>
          </cell>
          <cell r="T1811">
            <v>0</v>
          </cell>
        </row>
        <row r="1812">
          <cell r="L1812">
            <v>0</v>
          </cell>
          <cell r="M1812">
            <v>0</v>
          </cell>
          <cell r="N1812">
            <v>0</v>
          </cell>
          <cell r="O1812">
            <v>0</v>
          </cell>
          <cell r="P1812">
            <v>0</v>
          </cell>
          <cell r="Q1812">
            <v>0</v>
          </cell>
          <cell r="R1812">
            <v>0</v>
          </cell>
          <cell r="S1812">
            <v>0</v>
          </cell>
          <cell r="T1812">
            <v>0</v>
          </cell>
        </row>
        <row r="1815">
          <cell r="L1815">
            <v>0</v>
          </cell>
          <cell r="M1815">
            <v>0</v>
          </cell>
          <cell r="N1815">
            <v>0</v>
          </cell>
          <cell r="O1815">
            <v>0</v>
          </cell>
          <cell r="P1815">
            <v>0</v>
          </cell>
          <cell r="Q1815">
            <v>0</v>
          </cell>
          <cell r="R1815">
            <v>0</v>
          </cell>
          <cell r="S1815">
            <v>0</v>
          </cell>
          <cell r="T1815">
            <v>0</v>
          </cell>
        </row>
        <row r="1816">
          <cell r="L1816">
            <v>0</v>
          </cell>
          <cell r="M1816">
            <v>0</v>
          </cell>
          <cell r="N1816">
            <v>0</v>
          </cell>
          <cell r="O1816">
            <v>0</v>
          </cell>
          <cell r="P1816">
            <v>0</v>
          </cell>
          <cell r="Q1816">
            <v>0</v>
          </cell>
          <cell r="R1816">
            <v>0</v>
          </cell>
          <cell r="S1816">
            <v>0</v>
          </cell>
          <cell r="T1816">
            <v>0</v>
          </cell>
        </row>
        <row r="1817">
          <cell r="L1817">
            <v>0</v>
          </cell>
          <cell r="M1817">
            <v>0</v>
          </cell>
          <cell r="N1817">
            <v>0</v>
          </cell>
          <cell r="O1817">
            <v>0</v>
          </cell>
          <cell r="P1817">
            <v>0</v>
          </cell>
          <cell r="Q1817">
            <v>0</v>
          </cell>
          <cell r="R1817">
            <v>0</v>
          </cell>
          <cell r="S1817">
            <v>0</v>
          </cell>
          <cell r="T1817">
            <v>0</v>
          </cell>
        </row>
        <row r="1818">
          <cell r="L1818">
            <v>0</v>
          </cell>
          <cell r="M1818">
            <v>0</v>
          </cell>
          <cell r="N1818">
            <v>0</v>
          </cell>
          <cell r="O1818">
            <v>0</v>
          </cell>
          <cell r="P1818">
            <v>0</v>
          </cell>
          <cell r="Q1818">
            <v>0</v>
          </cell>
          <cell r="R1818">
            <v>0</v>
          </cell>
          <cell r="S1818">
            <v>0</v>
          </cell>
          <cell r="T1818">
            <v>0</v>
          </cell>
        </row>
        <row r="1819">
          <cell r="L1819">
            <v>0</v>
          </cell>
          <cell r="M1819">
            <v>0</v>
          </cell>
          <cell r="N1819">
            <v>0</v>
          </cell>
          <cell r="O1819">
            <v>0</v>
          </cell>
          <cell r="P1819">
            <v>0</v>
          </cell>
          <cell r="Q1819">
            <v>0</v>
          </cell>
          <cell r="R1819">
            <v>0</v>
          </cell>
          <cell r="S1819">
            <v>0</v>
          </cell>
          <cell r="T1819">
            <v>0</v>
          </cell>
        </row>
        <row r="1820">
          <cell r="L1820">
            <v>0</v>
          </cell>
          <cell r="M1820">
            <v>0</v>
          </cell>
          <cell r="N1820">
            <v>0</v>
          </cell>
          <cell r="O1820">
            <v>0</v>
          </cell>
          <cell r="P1820">
            <v>0</v>
          </cell>
          <cell r="Q1820">
            <v>0</v>
          </cell>
          <cell r="R1820">
            <v>0</v>
          </cell>
          <cell r="S1820">
            <v>0</v>
          </cell>
          <cell r="T1820">
            <v>0</v>
          </cell>
        </row>
        <row r="1823">
          <cell r="L1823">
            <v>0</v>
          </cell>
          <cell r="M1823">
            <v>0</v>
          </cell>
          <cell r="N1823">
            <v>0</v>
          </cell>
          <cell r="O1823">
            <v>0</v>
          </cell>
          <cell r="P1823">
            <v>0</v>
          </cell>
          <cell r="Q1823">
            <v>0</v>
          </cell>
          <cell r="R1823">
            <v>0</v>
          </cell>
          <cell r="S1823">
            <v>0</v>
          </cell>
          <cell r="T1823">
            <v>0</v>
          </cell>
        </row>
        <row r="1824">
          <cell r="L1824">
            <v>0</v>
          </cell>
          <cell r="M1824">
            <v>0</v>
          </cell>
          <cell r="N1824">
            <v>0</v>
          </cell>
          <cell r="O1824">
            <v>0</v>
          </cell>
          <cell r="P1824">
            <v>0</v>
          </cell>
          <cell r="Q1824">
            <v>0</v>
          </cell>
          <cell r="R1824">
            <v>0</v>
          </cell>
          <cell r="S1824">
            <v>0</v>
          </cell>
          <cell r="T1824">
            <v>0</v>
          </cell>
        </row>
        <row r="1825">
          <cell r="L1825">
            <v>0</v>
          </cell>
          <cell r="M1825">
            <v>0</v>
          </cell>
          <cell r="N1825">
            <v>0</v>
          </cell>
          <cell r="O1825">
            <v>0</v>
          </cell>
          <cell r="P1825">
            <v>0</v>
          </cell>
          <cell r="Q1825">
            <v>0</v>
          </cell>
          <cell r="R1825">
            <v>0</v>
          </cell>
          <cell r="S1825">
            <v>0</v>
          </cell>
          <cell r="T1825">
            <v>0</v>
          </cell>
        </row>
        <row r="1826">
          <cell r="L1826">
            <v>0</v>
          </cell>
          <cell r="M1826">
            <v>0</v>
          </cell>
          <cell r="N1826">
            <v>0</v>
          </cell>
          <cell r="O1826">
            <v>0</v>
          </cell>
          <cell r="P1826">
            <v>0</v>
          </cell>
          <cell r="Q1826">
            <v>0</v>
          </cell>
          <cell r="R1826">
            <v>0</v>
          </cell>
          <cell r="S1826">
            <v>0</v>
          </cell>
          <cell r="T1826">
            <v>0</v>
          </cell>
        </row>
        <row r="1827">
          <cell r="L1827">
            <v>0</v>
          </cell>
          <cell r="M1827">
            <v>0</v>
          </cell>
          <cell r="N1827">
            <v>0</v>
          </cell>
          <cell r="O1827">
            <v>0</v>
          </cell>
          <cell r="P1827">
            <v>0</v>
          </cell>
          <cell r="Q1827">
            <v>0</v>
          </cell>
          <cell r="R1827">
            <v>0</v>
          </cell>
          <cell r="S1827">
            <v>0</v>
          </cell>
          <cell r="T1827">
            <v>0</v>
          </cell>
        </row>
        <row r="1828">
          <cell r="L1828">
            <v>0</v>
          </cell>
          <cell r="M1828">
            <v>0</v>
          </cell>
          <cell r="N1828">
            <v>0</v>
          </cell>
          <cell r="O1828">
            <v>0</v>
          </cell>
          <cell r="P1828">
            <v>0</v>
          </cell>
          <cell r="Q1828">
            <v>0</v>
          </cell>
          <cell r="R1828">
            <v>0</v>
          </cell>
          <cell r="S1828">
            <v>0</v>
          </cell>
          <cell r="T1828">
            <v>0</v>
          </cell>
        </row>
        <row r="1831">
          <cell r="L1831">
            <v>0</v>
          </cell>
          <cell r="M1831">
            <v>0</v>
          </cell>
          <cell r="N1831">
            <v>0</v>
          </cell>
          <cell r="O1831">
            <v>0</v>
          </cell>
          <cell r="P1831">
            <v>0</v>
          </cell>
          <cell r="Q1831">
            <v>0</v>
          </cell>
          <cell r="R1831">
            <v>0</v>
          </cell>
          <cell r="S1831">
            <v>0</v>
          </cell>
          <cell r="T1831">
            <v>0</v>
          </cell>
        </row>
        <row r="1832">
          <cell r="L1832">
            <v>0</v>
          </cell>
          <cell r="M1832">
            <v>0</v>
          </cell>
          <cell r="N1832">
            <v>0</v>
          </cell>
          <cell r="O1832">
            <v>0</v>
          </cell>
          <cell r="P1832">
            <v>0</v>
          </cell>
          <cell r="Q1832">
            <v>0</v>
          </cell>
          <cell r="R1832">
            <v>0</v>
          </cell>
          <cell r="S1832">
            <v>0</v>
          </cell>
          <cell r="T1832">
            <v>0</v>
          </cell>
        </row>
        <row r="1833">
          <cell r="L1833">
            <v>0</v>
          </cell>
          <cell r="M1833">
            <v>0</v>
          </cell>
          <cell r="N1833">
            <v>0</v>
          </cell>
          <cell r="O1833">
            <v>0</v>
          </cell>
          <cell r="P1833">
            <v>0</v>
          </cell>
          <cell r="Q1833">
            <v>0</v>
          </cell>
          <cell r="R1833">
            <v>0</v>
          </cell>
          <cell r="S1833">
            <v>0</v>
          </cell>
          <cell r="T1833">
            <v>0</v>
          </cell>
        </row>
        <row r="1834">
          <cell r="L1834">
            <v>0</v>
          </cell>
          <cell r="M1834">
            <v>0</v>
          </cell>
          <cell r="N1834">
            <v>0</v>
          </cell>
          <cell r="O1834">
            <v>0</v>
          </cell>
          <cell r="P1834">
            <v>0</v>
          </cell>
          <cell r="Q1834">
            <v>0</v>
          </cell>
          <cell r="R1834">
            <v>0</v>
          </cell>
          <cell r="S1834">
            <v>0</v>
          </cell>
          <cell r="T1834">
            <v>0</v>
          </cell>
        </row>
        <row r="1835">
          <cell r="L1835">
            <v>0</v>
          </cell>
          <cell r="M1835">
            <v>0</v>
          </cell>
          <cell r="N1835">
            <v>0</v>
          </cell>
          <cell r="O1835">
            <v>0</v>
          </cell>
          <cell r="P1835">
            <v>0</v>
          </cell>
          <cell r="Q1835">
            <v>0</v>
          </cell>
          <cell r="R1835">
            <v>0</v>
          </cell>
          <cell r="S1835">
            <v>0</v>
          </cell>
          <cell r="T1835">
            <v>0</v>
          </cell>
        </row>
        <row r="1836">
          <cell r="L1836">
            <v>0</v>
          </cell>
          <cell r="M1836">
            <v>0</v>
          </cell>
          <cell r="N1836">
            <v>0</v>
          </cell>
          <cell r="O1836">
            <v>0</v>
          </cell>
          <cell r="P1836">
            <v>0</v>
          </cell>
          <cell r="Q1836">
            <v>0</v>
          </cell>
          <cell r="R1836">
            <v>0</v>
          </cell>
          <cell r="S1836">
            <v>0</v>
          </cell>
          <cell r="T1836">
            <v>0</v>
          </cell>
        </row>
        <row r="1841">
          <cell r="L1841">
            <v>0</v>
          </cell>
          <cell r="M1841">
            <v>0</v>
          </cell>
          <cell r="N1841">
            <v>0</v>
          </cell>
          <cell r="O1841">
            <v>0</v>
          </cell>
          <cell r="P1841">
            <v>0</v>
          </cell>
          <cell r="Q1841">
            <v>0</v>
          </cell>
          <cell r="R1841">
            <v>0</v>
          </cell>
          <cell r="S1841">
            <v>0</v>
          </cell>
          <cell r="T1841">
            <v>0</v>
          </cell>
        </row>
        <row r="1842">
          <cell r="L1842">
            <v>0</v>
          </cell>
          <cell r="M1842">
            <v>0</v>
          </cell>
          <cell r="N1842">
            <v>0</v>
          </cell>
          <cell r="O1842">
            <v>0</v>
          </cell>
          <cell r="P1842">
            <v>0</v>
          </cell>
          <cell r="Q1842">
            <v>0</v>
          </cell>
          <cell r="R1842">
            <v>0</v>
          </cell>
          <cell r="S1842">
            <v>0</v>
          </cell>
          <cell r="T1842">
            <v>0</v>
          </cell>
        </row>
        <row r="1843">
          <cell r="L1843">
            <v>0</v>
          </cell>
          <cell r="M1843">
            <v>0</v>
          </cell>
          <cell r="N1843">
            <v>0</v>
          </cell>
          <cell r="O1843">
            <v>0</v>
          </cell>
          <cell r="P1843">
            <v>0</v>
          </cell>
          <cell r="Q1843">
            <v>0</v>
          </cell>
          <cell r="R1843">
            <v>0</v>
          </cell>
          <cell r="S1843">
            <v>0</v>
          </cell>
          <cell r="T1843">
            <v>0</v>
          </cell>
        </row>
        <row r="1844">
          <cell r="L1844">
            <v>0</v>
          </cell>
          <cell r="M1844">
            <v>0</v>
          </cell>
          <cell r="N1844">
            <v>0</v>
          </cell>
          <cell r="O1844">
            <v>0</v>
          </cell>
          <cell r="P1844">
            <v>0</v>
          </cell>
          <cell r="Q1844">
            <v>0</v>
          </cell>
          <cell r="R1844">
            <v>0</v>
          </cell>
          <cell r="S1844">
            <v>0</v>
          </cell>
          <cell r="T1844">
            <v>0</v>
          </cell>
        </row>
        <row r="1845">
          <cell r="L1845">
            <v>0</v>
          </cell>
          <cell r="M1845">
            <v>0</v>
          </cell>
          <cell r="N1845">
            <v>0</v>
          </cell>
          <cell r="O1845">
            <v>0</v>
          </cell>
          <cell r="P1845">
            <v>0</v>
          </cell>
          <cell r="Q1845">
            <v>0</v>
          </cell>
          <cell r="R1845">
            <v>0</v>
          </cell>
          <cell r="S1845">
            <v>0</v>
          </cell>
          <cell r="T1845">
            <v>0</v>
          </cell>
        </row>
        <row r="1846">
          <cell r="L1846">
            <v>0</v>
          </cell>
          <cell r="M1846">
            <v>0</v>
          </cell>
          <cell r="N1846">
            <v>0</v>
          </cell>
          <cell r="O1846">
            <v>0</v>
          </cell>
          <cell r="P1846">
            <v>0</v>
          </cell>
          <cell r="Q1846">
            <v>0</v>
          </cell>
          <cell r="R1846">
            <v>0</v>
          </cell>
          <cell r="S1846">
            <v>0</v>
          </cell>
          <cell r="T1846">
            <v>0</v>
          </cell>
        </row>
        <row r="1848">
          <cell r="L1848">
            <v>0</v>
          </cell>
          <cell r="M1848">
            <v>0</v>
          </cell>
          <cell r="N1848">
            <v>0</v>
          </cell>
          <cell r="O1848">
            <v>0</v>
          </cell>
          <cell r="P1848">
            <v>0</v>
          </cell>
          <cell r="Q1848">
            <v>0</v>
          </cell>
          <cell r="R1848">
            <v>0</v>
          </cell>
          <cell r="S1848">
            <v>0</v>
          </cell>
          <cell r="T1848">
            <v>0</v>
          </cell>
        </row>
        <row r="1849">
          <cell r="L1849">
            <v>0</v>
          </cell>
          <cell r="M1849">
            <v>0</v>
          </cell>
          <cell r="N1849">
            <v>0</v>
          </cell>
          <cell r="O1849">
            <v>0</v>
          </cell>
          <cell r="P1849">
            <v>0</v>
          </cell>
          <cell r="Q1849">
            <v>0</v>
          </cell>
          <cell r="R1849">
            <v>0</v>
          </cell>
          <cell r="S1849">
            <v>0</v>
          </cell>
          <cell r="T1849">
            <v>0</v>
          </cell>
        </row>
        <row r="1850">
          <cell r="L1850">
            <v>0</v>
          </cell>
          <cell r="M1850">
            <v>0</v>
          </cell>
          <cell r="N1850">
            <v>0</v>
          </cell>
          <cell r="O1850">
            <v>0</v>
          </cell>
          <cell r="P1850">
            <v>0</v>
          </cell>
          <cell r="Q1850">
            <v>0</v>
          </cell>
          <cell r="R1850">
            <v>0</v>
          </cell>
          <cell r="S1850">
            <v>0</v>
          </cell>
          <cell r="T1850">
            <v>0</v>
          </cell>
        </row>
        <row r="1851">
          <cell r="L1851">
            <v>0</v>
          </cell>
          <cell r="M1851">
            <v>0</v>
          </cell>
          <cell r="N1851">
            <v>0</v>
          </cell>
          <cell r="O1851">
            <v>0</v>
          </cell>
          <cell r="P1851">
            <v>0</v>
          </cell>
          <cell r="Q1851">
            <v>0</v>
          </cell>
          <cell r="R1851">
            <v>0</v>
          </cell>
          <cell r="S1851">
            <v>0</v>
          </cell>
          <cell r="T1851">
            <v>0</v>
          </cell>
        </row>
        <row r="1852">
          <cell r="L1852">
            <v>0</v>
          </cell>
          <cell r="M1852">
            <v>0</v>
          </cell>
          <cell r="N1852">
            <v>0</v>
          </cell>
          <cell r="O1852">
            <v>0</v>
          </cell>
          <cell r="P1852">
            <v>0</v>
          </cell>
          <cell r="Q1852">
            <v>0</v>
          </cell>
          <cell r="R1852">
            <v>0</v>
          </cell>
          <cell r="S1852">
            <v>0</v>
          </cell>
          <cell r="T1852">
            <v>0</v>
          </cell>
        </row>
        <row r="1855">
          <cell r="L1855">
            <v>0</v>
          </cell>
          <cell r="M1855">
            <v>0</v>
          </cell>
          <cell r="N1855">
            <v>0</v>
          </cell>
          <cell r="O1855">
            <v>0</v>
          </cell>
          <cell r="P1855">
            <v>0</v>
          </cell>
          <cell r="Q1855">
            <v>0</v>
          </cell>
          <cell r="R1855">
            <v>0</v>
          </cell>
          <cell r="S1855">
            <v>0</v>
          </cell>
          <cell r="T1855">
            <v>0</v>
          </cell>
        </row>
        <row r="1857">
          <cell r="L1857">
            <v>0</v>
          </cell>
          <cell r="M1857">
            <v>0</v>
          </cell>
          <cell r="N1857">
            <v>0</v>
          </cell>
          <cell r="O1857">
            <v>0</v>
          </cell>
          <cell r="P1857">
            <v>0</v>
          </cell>
          <cell r="Q1857">
            <v>0</v>
          </cell>
          <cell r="R1857">
            <v>0</v>
          </cell>
          <cell r="S1857">
            <v>0</v>
          </cell>
          <cell r="T1857">
            <v>0</v>
          </cell>
        </row>
        <row r="1858">
          <cell r="L1858">
            <v>0</v>
          </cell>
          <cell r="M1858">
            <v>0</v>
          </cell>
          <cell r="N1858">
            <v>0</v>
          </cell>
          <cell r="O1858">
            <v>0</v>
          </cell>
          <cell r="P1858">
            <v>0</v>
          </cell>
          <cell r="Q1858">
            <v>0</v>
          </cell>
          <cell r="R1858">
            <v>0</v>
          </cell>
          <cell r="S1858">
            <v>0</v>
          </cell>
          <cell r="T1858">
            <v>0</v>
          </cell>
        </row>
        <row r="1859">
          <cell r="L1859">
            <v>0</v>
          </cell>
          <cell r="M1859">
            <v>0</v>
          </cell>
          <cell r="N1859">
            <v>0</v>
          </cell>
          <cell r="O1859">
            <v>0</v>
          </cell>
          <cell r="P1859">
            <v>0</v>
          </cell>
          <cell r="Q1859">
            <v>0</v>
          </cell>
          <cell r="R1859">
            <v>0</v>
          </cell>
          <cell r="S1859">
            <v>0</v>
          </cell>
          <cell r="T1859">
            <v>0</v>
          </cell>
        </row>
        <row r="1860">
          <cell r="L1860">
            <v>0</v>
          </cell>
          <cell r="M1860">
            <v>0</v>
          </cell>
          <cell r="N1860">
            <v>0</v>
          </cell>
          <cell r="O1860">
            <v>0</v>
          </cell>
          <cell r="P1860">
            <v>0</v>
          </cell>
          <cell r="Q1860">
            <v>0</v>
          </cell>
          <cell r="R1860">
            <v>0</v>
          </cell>
          <cell r="S1860">
            <v>0</v>
          </cell>
          <cell r="T1860">
            <v>0</v>
          </cell>
        </row>
        <row r="1861">
          <cell r="L1861">
            <v>0</v>
          </cell>
          <cell r="M1861">
            <v>0</v>
          </cell>
          <cell r="N1861">
            <v>0</v>
          </cell>
          <cell r="O1861">
            <v>0</v>
          </cell>
          <cell r="P1861">
            <v>0</v>
          </cell>
          <cell r="Q1861">
            <v>0</v>
          </cell>
          <cell r="R1861">
            <v>0</v>
          </cell>
          <cell r="S1861">
            <v>0</v>
          </cell>
          <cell r="T1861">
            <v>0</v>
          </cell>
        </row>
        <row r="1862">
          <cell r="L1862">
            <v>0</v>
          </cell>
          <cell r="M1862">
            <v>0</v>
          </cell>
          <cell r="N1862">
            <v>0</v>
          </cell>
          <cell r="O1862">
            <v>0</v>
          </cell>
          <cell r="P1862">
            <v>0</v>
          </cell>
          <cell r="Q1862">
            <v>0</v>
          </cell>
          <cell r="R1862">
            <v>0</v>
          </cell>
          <cell r="S1862">
            <v>0</v>
          </cell>
          <cell r="T1862">
            <v>0</v>
          </cell>
        </row>
        <row r="1863">
          <cell r="L1863">
            <v>0</v>
          </cell>
          <cell r="M1863">
            <v>0</v>
          </cell>
          <cell r="N1863">
            <v>0</v>
          </cell>
          <cell r="O1863">
            <v>0</v>
          </cell>
          <cell r="P1863">
            <v>0</v>
          </cell>
          <cell r="Q1863">
            <v>0</v>
          </cell>
          <cell r="R1863">
            <v>0</v>
          </cell>
          <cell r="S1863">
            <v>0</v>
          </cell>
          <cell r="T1863">
            <v>0</v>
          </cell>
        </row>
        <row r="1864">
          <cell r="L1864">
            <v>0</v>
          </cell>
          <cell r="M1864">
            <v>0</v>
          </cell>
          <cell r="N1864">
            <v>0</v>
          </cell>
          <cell r="O1864">
            <v>0</v>
          </cell>
          <cell r="P1864">
            <v>0</v>
          </cell>
          <cell r="Q1864">
            <v>0</v>
          </cell>
          <cell r="R1864">
            <v>0</v>
          </cell>
          <cell r="S1864">
            <v>0</v>
          </cell>
          <cell r="T1864">
            <v>0</v>
          </cell>
        </row>
        <row r="1865">
          <cell r="L1865">
            <v>0</v>
          </cell>
          <cell r="M1865">
            <v>0</v>
          </cell>
          <cell r="N1865">
            <v>0</v>
          </cell>
          <cell r="O1865">
            <v>0</v>
          </cell>
          <cell r="P1865">
            <v>0</v>
          </cell>
          <cell r="Q1865">
            <v>0</v>
          </cell>
          <cell r="R1865">
            <v>0</v>
          </cell>
          <cell r="S1865">
            <v>0</v>
          </cell>
          <cell r="T1865">
            <v>0</v>
          </cell>
        </row>
        <row r="1866">
          <cell r="L1866">
            <v>0</v>
          </cell>
          <cell r="M1866">
            <v>0</v>
          </cell>
          <cell r="N1866">
            <v>0</v>
          </cell>
          <cell r="O1866">
            <v>0</v>
          </cell>
          <cell r="P1866">
            <v>0</v>
          </cell>
          <cell r="Q1866">
            <v>0</v>
          </cell>
          <cell r="R1866">
            <v>0</v>
          </cell>
          <cell r="S1866">
            <v>0</v>
          </cell>
          <cell r="T1866">
            <v>0</v>
          </cell>
        </row>
        <row r="1867">
          <cell r="L1867">
            <v>0</v>
          </cell>
          <cell r="M1867">
            <v>0</v>
          </cell>
          <cell r="N1867">
            <v>0</v>
          </cell>
          <cell r="O1867">
            <v>0</v>
          </cell>
          <cell r="P1867">
            <v>0</v>
          </cell>
          <cell r="Q1867">
            <v>0</v>
          </cell>
          <cell r="R1867">
            <v>0</v>
          </cell>
          <cell r="S1867">
            <v>0</v>
          </cell>
          <cell r="T1867">
            <v>0</v>
          </cell>
        </row>
        <row r="1868">
          <cell r="L1868">
            <v>0</v>
          </cell>
          <cell r="M1868">
            <v>0</v>
          </cell>
          <cell r="N1868">
            <v>0</v>
          </cell>
          <cell r="O1868">
            <v>0</v>
          </cell>
          <cell r="P1868">
            <v>0</v>
          </cell>
          <cell r="Q1868">
            <v>0</v>
          </cell>
          <cell r="R1868">
            <v>0</v>
          </cell>
          <cell r="S1868">
            <v>0</v>
          </cell>
          <cell r="T1868">
            <v>0</v>
          </cell>
        </row>
        <row r="1869">
          <cell r="L1869">
            <v>0</v>
          </cell>
          <cell r="M1869">
            <v>0</v>
          </cell>
          <cell r="N1869">
            <v>0</v>
          </cell>
          <cell r="O1869">
            <v>0</v>
          </cell>
          <cell r="P1869">
            <v>0</v>
          </cell>
          <cell r="Q1869">
            <v>0</v>
          </cell>
          <cell r="R1869">
            <v>0</v>
          </cell>
          <cell r="S1869">
            <v>0</v>
          </cell>
          <cell r="T1869">
            <v>0</v>
          </cell>
        </row>
        <row r="1870">
          <cell r="L1870">
            <v>0</v>
          </cell>
          <cell r="M1870">
            <v>0</v>
          </cell>
          <cell r="N1870">
            <v>0</v>
          </cell>
          <cell r="O1870">
            <v>0</v>
          </cell>
          <cell r="P1870">
            <v>0</v>
          </cell>
          <cell r="Q1870">
            <v>0</v>
          </cell>
          <cell r="R1870">
            <v>0</v>
          </cell>
          <cell r="S1870">
            <v>0</v>
          </cell>
          <cell r="T1870">
            <v>0</v>
          </cell>
        </row>
        <row r="1872">
          <cell r="L1872">
            <v>0</v>
          </cell>
          <cell r="M1872">
            <v>0</v>
          </cell>
          <cell r="N1872">
            <v>0</v>
          </cell>
          <cell r="O1872">
            <v>0</v>
          </cell>
          <cell r="P1872">
            <v>0</v>
          </cell>
          <cell r="Q1872">
            <v>0</v>
          </cell>
          <cell r="R1872">
            <v>0</v>
          </cell>
          <cell r="S1872">
            <v>0</v>
          </cell>
          <cell r="T1872">
            <v>0</v>
          </cell>
        </row>
        <row r="1874">
          <cell r="L1874">
            <v>0</v>
          </cell>
          <cell r="M1874">
            <v>0</v>
          </cell>
          <cell r="N1874">
            <v>0</v>
          </cell>
          <cell r="O1874">
            <v>0</v>
          </cell>
          <cell r="P1874">
            <v>0</v>
          </cell>
          <cell r="Q1874">
            <v>0</v>
          </cell>
          <cell r="R1874">
            <v>0</v>
          </cell>
          <cell r="S1874">
            <v>0</v>
          </cell>
          <cell r="T1874">
            <v>0</v>
          </cell>
        </row>
        <row r="1875">
          <cell r="L1875">
            <v>0</v>
          </cell>
          <cell r="M1875">
            <v>0</v>
          </cell>
          <cell r="N1875">
            <v>0</v>
          </cell>
          <cell r="O1875">
            <v>0</v>
          </cell>
          <cell r="P1875">
            <v>0</v>
          </cell>
          <cell r="Q1875">
            <v>0</v>
          </cell>
          <cell r="R1875">
            <v>0</v>
          </cell>
          <cell r="S1875">
            <v>0</v>
          </cell>
          <cell r="T1875">
            <v>0</v>
          </cell>
        </row>
        <row r="1876">
          <cell r="L1876">
            <v>0</v>
          </cell>
          <cell r="M1876">
            <v>0</v>
          </cell>
          <cell r="N1876">
            <v>0</v>
          </cell>
          <cell r="O1876">
            <v>0</v>
          </cell>
          <cell r="P1876">
            <v>0</v>
          </cell>
          <cell r="Q1876">
            <v>0</v>
          </cell>
          <cell r="R1876">
            <v>0</v>
          </cell>
          <cell r="S1876">
            <v>0</v>
          </cell>
          <cell r="T1876">
            <v>0</v>
          </cell>
        </row>
        <row r="1877">
          <cell r="L1877">
            <v>0</v>
          </cell>
          <cell r="M1877">
            <v>0</v>
          </cell>
          <cell r="N1877">
            <v>0</v>
          </cell>
          <cell r="O1877">
            <v>0</v>
          </cell>
          <cell r="P1877">
            <v>0</v>
          </cell>
          <cell r="Q1877">
            <v>0</v>
          </cell>
          <cell r="R1877">
            <v>0</v>
          </cell>
          <cell r="S1877">
            <v>0</v>
          </cell>
          <cell r="T1877">
            <v>0</v>
          </cell>
        </row>
        <row r="1878">
          <cell r="L1878">
            <v>0</v>
          </cell>
          <cell r="M1878">
            <v>0</v>
          </cell>
          <cell r="N1878">
            <v>0</v>
          </cell>
          <cell r="O1878">
            <v>0</v>
          </cell>
          <cell r="P1878">
            <v>0</v>
          </cell>
          <cell r="Q1878">
            <v>0</v>
          </cell>
          <cell r="R1878">
            <v>0</v>
          </cell>
          <cell r="S1878">
            <v>0</v>
          </cell>
          <cell r="T1878">
            <v>0</v>
          </cell>
        </row>
        <row r="1880">
          <cell r="L1880">
            <v>0</v>
          </cell>
          <cell r="M1880">
            <v>0</v>
          </cell>
          <cell r="N1880">
            <v>0</v>
          </cell>
          <cell r="O1880">
            <v>0</v>
          </cell>
          <cell r="P1880">
            <v>0</v>
          </cell>
          <cell r="Q1880">
            <v>0</v>
          </cell>
          <cell r="R1880">
            <v>0</v>
          </cell>
          <cell r="S1880">
            <v>0</v>
          </cell>
          <cell r="T1880">
            <v>0</v>
          </cell>
        </row>
        <row r="1881">
          <cell r="L1881">
            <v>0</v>
          </cell>
          <cell r="M1881">
            <v>0</v>
          </cell>
          <cell r="N1881">
            <v>0</v>
          </cell>
          <cell r="O1881">
            <v>0</v>
          </cell>
          <cell r="P1881">
            <v>0</v>
          </cell>
          <cell r="Q1881">
            <v>0</v>
          </cell>
          <cell r="R1881">
            <v>0</v>
          </cell>
          <cell r="S1881">
            <v>0</v>
          </cell>
          <cell r="T1881">
            <v>0</v>
          </cell>
        </row>
        <row r="1882">
          <cell r="L1882">
            <v>0</v>
          </cell>
          <cell r="M1882">
            <v>0</v>
          </cell>
          <cell r="N1882">
            <v>0</v>
          </cell>
          <cell r="O1882">
            <v>0</v>
          </cell>
          <cell r="P1882">
            <v>0</v>
          </cell>
          <cell r="Q1882">
            <v>0</v>
          </cell>
          <cell r="R1882">
            <v>0</v>
          </cell>
          <cell r="S1882">
            <v>0</v>
          </cell>
          <cell r="T1882">
            <v>0</v>
          </cell>
        </row>
        <row r="1883">
          <cell r="L1883">
            <v>0</v>
          </cell>
          <cell r="M1883">
            <v>0</v>
          </cell>
          <cell r="N1883">
            <v>0</v>
          </cell>
          <cell r="O1883">
            <v>0</v>
          </cell>
          <cell r="P1883">
            <v>0</v>
          </cell>
          <cell r="Q1883">
            <v>0</v>
          </cell>
          <cell r="R1883">
            <v>0</v>
          </cell>
          <cell r="S1883">
            <v>0</v>
          </cell>
          <cell r="T1883">
            <v>0</v>
          </cell>
        </row>
        <row r="1884">
          <cell r="L1884">
            <v>0</v>
          </cell>
          <cell r="M1884">
            <v>0</v>
          </cell>
          <cell r="N1884">
            <v>0</v>
          </cell>
          <cell r="O1884">
            <v>0</v>
          </cell>
          <cell r="P1884">
            <v>0</v>
          </cell>
          <cell r="Q1884">
            <v>0</v>
          </cell>
          <cell r="R1884">
            <v>0</v>
          </cell>
          <cell r="S1884">
            <v>0</v>
          </cell>
          <cell r="T1884">
            <v>0</v>
          </cell>
        </row>
        <row r="1885">
          <cell r="L1885">
            <v>0</v>
          </cell>
          <cell r="M1885">
            <v>0</v>
          </cell>
          <cell r="N1885">
            <v>0</v>
          </cell>
          <cell r="O1885">
            <v>0</v>
          </cell>
          <cell r="P1885">
            <v>0</v>
          </cell>
          <cell r="Q1885">
            <v>0</v>
          </cell>
          <cell r="R1885">
            <v>0</v>
          </cell>
          <cell r="S1885">
            <v>0</v>
          </cell>
          <cell r="T1885">
            <v>0</v>
          </cell>
        </row>
        <row r="1888">
          <cell r="L1888">
            <v>0</v>
          </cell>
          <cell r="M1888">
            <v>0</v>
          </cell>
          <cell r="N1888">
            <v>0</v>
          </cell>
          <cell r="O1888">
            <v>0</v>
          </cell>
          <cell r="P1888">
            <v>0</v>
          </cell>
          <cell r="Q1888">
            <v>0</v>
          </cell>
          <cell r="R1888">
            <v>0</v>
          </cell>
          <cell r="S1888">
            <v>0</v>
          </cell>
          <cell r="T1888">
            <v>0</v>
          </cell>
        </row>
        <row r="1889">
          <cell r="L1889">
            <v>0</v>
          </cell>
          <cell r="M1889">
            <v>0</v>
          </cell>
          <cell r="N1889">
            <v>0</v>
          </cell>
          <cell r="O1889">
            <v>0</v>
          </cell>
          <cell r="P1889">
            <v>0</v>
          </cell>
          <cell r="Q1889">
            <v>0</v>
          </cell>
          <cell r="R1889">
            <v>0</v>
          </cell>
          <cell r="S1889">
            <v>0</v>
          </cell>
          <cell r="T1889">
            <v>0</v>
          </cell>
        </row>
        <row r="1890">
          <cell r="L1890">
            <v>0</v>
          </cell>
          <cell r="M1890">
            <v>0</v>
          </cell>
          <cell r="N1890">
            <v>0</v>
          </cell>
          <cell r="O1890">
            <v>0</v>
          </cell>
          <cell r="P1890">
            <v>0</v>
          </cell>
          <cell r="Q1890">
            <v>0</v>
          </cell>
          <cell r="R1890">
            <v>0</v>
          </cell>
          <cell r="S1890">
            <v>0</v>
          </cell>
          <cell r="T1890">
            <v>0</v>
          </cell>
        </row>
        <row r="1891">
          <cell r="L1891">
            <v>0</v>
          </cell>
          <cell r="M1891">
            <v>0</v>
          </cell>
          <cell r="N1891">
            <v>0</v>
          </cell>
          <cell r="O1891">
            <v>0</v>
          </cell>
          <cell r="P1891">
            <v>0</v>
          </cell>
          <cell r="Q1891">
            <v>0</v>
          </cell>
          <cell r="R1891">
            <v>0</v>
          </cell>
          <cell r="S1891">
            <v>0</v>
          </cell>
          <cell r="T1891">
            <v>0</v>
          </cell>
        </row>
        <row r="1892">
          <cell r="L1892">
            <v>0</v>
          </cell>
          <cell r="M1892">
            <v>0</v>
          </cell>
          <cell r="N1892">
            <v>0</v>
          </cell>
          <cell r="O1892">
            <v>0</v>
          </cell>
          <cell r="P1892">
            <v>0</v>
          </cell>
          <cell r="Q1892">
            <v>0</v>
          </cell>
          <cell r="R1892">
            <v>0</v>
          </cell>
          <cell r="S1892">
            <v>0</v>
          </cell>
          <cell r="T1892">
            <v>0</v>
          </cell>
        </row>
        <row r="1893">
          <cell r="L1893">
            <v>0</v>
          </cell>
          <cell r="M1893">
            <v>0</v>
          </cell>
          <cell r="N1893">
            <v>0</v>
          </cell>
          <cell r="O1893">
            <v>0</v>
          </cell>
          <cell r="P1893">
            <v>0</v>
          </cell>
          <cell r="Q1893">
            <v>0</v>
          </cell>
          <cell r="R1893">
            <v>0</v>
          </cell>
          <cell r="S1893">
            <v>0</v>
          </cell>
          <cell r="T1893">
            <v>0</v>
          </cell>
        </row>
        <row r="1895">
          <cell r="L1895">
            <v>0</v>
          </cell>
          <cell r="M1895">
            <v>0</v>
          </cell>
          <cell r="N1895">
            <v>0</v>
          </cell>
          <cell r="O1895">
            <v>0</v>
          </cell>
          <cell r="P1895">
            <v>0</v>
          </cell>
          <cell r="Q1895">
            <v>0</v>
          </cell>
          <cell r="R1895">
            <v>0</v>
          </cell>
          <cell r="S1895">
            <v>0</v>
          </cell>
          <cell r="T1895">
            <v>0</v>
          </cell>
        </row>
        <row r="1896">
          <cell r="L1896">
            <v>0</v>
          </cell>
          <cell r="M1896">
            <v>0</v>
          </cell>
          <cell r="N1896">
            <v>0</v>
          </cell>
          <cell r="O1896">
            <v>0</v>
          </cell>
          <cell r="P1896">
            <v>0</v>
          </cell>
          <cell r="Q1896">
            <v>0</v>
          </cell>
          <cell r="R1896">
            <v>0</v>
          </cell>
          <cell r="S1896">
            <v>0</v>
          </cell>
          <cell r="T1896">
            <v>0</v>
          </cell>
        </row>
        <row r="1897">
          <cell r="L1897">
            <v>0</v>
          </cell>
          <cell r="M1897">
            <v>0</v>
          </cell>
          <cell r="N1897">
            <v>0</v>
          </cell>
          <cell r="O1897">
            <v>0</v>
          </cell>
          <cell r="P1897">
            <v>0</v>
          </cell>
          <cell r="Q1897">
            <v>0</v>
          </cell>
          <cell r="R1897">
            <v>0</v>
          </cell>
          <cell r="S1897">
            <v>0</v>
          </cell>
          <cell r="T1897">
            <v>0</v>
          </cell>
        </row>
        <row r="1900">
          <cell r="L1900">
            <v>0</v>
          </cell>
          <cell r="M1900">
            <v>0</v>
          </cell>
          <cell r="N1900">
            <v>0</v>
          </cell>
          <cell r="O1900">
            <v>0</v>
          </cell>
          <cell r="P1900">
            <v>0</v>
          </cell>
          <cell r="Q1900">
            <v>0</v>
          </cell>
          <cell r="R1900">
            <v>0</v>
          </cell>
          <cell r="S1900">
            <v>0</v>
          </cell>
          <cell r="T1900">
            <v>0</v>
          </cell>
        </row>
        <row r="1901">
          <cell r="L1901">
            <v>0</v>
          </cell>
          <cell r="M1901">
            <v>0</v>
          </cell>
          <cell r="N1901">
            <v>0</v>
          </cell>
          <cell r="O1901">
            <v>0</v>
          </cell>
          <cell r="P1901">
            <v>0</v>
          </cell>
          <cell r="Q1901">
            <v>0</v>
          </cell>
          <cell r="R1901">
            <v>0</v>
          </cell>
          <cell r="S1901">
            <v>0</v>
          </cell>
          <cell r="T1901">
            <v>0</v>
          </cell>
        </row>
        <row r="1902">
          <cell r="L1902">
            <v>0</v>
          </cell>
          <cell r="M1902">
            <v>0</v>
          </cell>
          <cell r="N1902">
            <v>0</v>
          </cell>
          <cell r="O1902">
            <v>0</v>
          </cell>
          <cell r="P1902">
            <v>0</v>
          </cell>
          <cell r="Q1902">
            <v>0</v>
          </cell>
          <cell r="R1902">
            <v>0</v>
          </cell>
          <cell r="S1902">
            <v>0</v>
          </cell>
          <cell r="T1902">
            <v>0</v>
          </cell>
        </row>
        <row r="1903">
          <cell r="L1903">
            <v>0</v>
          </cell>
          <cell r="M1903">
            <v>0</v>
          </cell>
          <cell r="N1903">
            <v>0</v>
          </cell>
          <cell r="O1903">
            <v>0</v>
          </cell>
          <cell r="P1903">
            <v>0</v>
          </cell>
          <cell r="Q1903">
            <v>0</v>
          </cell>
          <cell r="R1903">
            <v>0</v>
          </cell>
          <cell r="S1903">
            <v>0</v>
          </cell>
          <cell r="T1903">
            <v>0</v>
          </cell>
        </row>
        <row r="1904">
          <cell r="L1904">
            <v>0</v>
          </cell>
          <cell r="M1904">
            <v>0</v>
          </cell>
          <cell r="N1904">
            <v>0</v>
          </cell>
          <cell r="O1904">
            <v>0</v>
          </cell>
          <cell r="P1904">
            <v>0</v>
          </cell>
          <cell r="Q1904">
            <v>0</v>
          </cell>
          <cell r="R1904">
            <v>0</v>
          </cell>
          <cell r="S1904">
            <v>0</v>
          </cell>
          <cell r="T1904">
            <v>0</v>
          </cell>
        </row>
        <row r="1905">
          <cell r="L1905">
            <v>0</v>
          </cell>
          <cell r="M1905">
            <v>0</v>
          </cell>
          <cell r="N1905">
            <v>0</v>
          </cell>
          <cell r="O1905">
            <v>0</v>
          </cell>
          <cell r="P1905">
            <v>0</v>
          </cell>
          <cell r="Q1905">
            <v>0</v>
          </cell>
          <cell r="R1905">
            <v>0</v>
          </cell>
          <cell r="S1905">
            <v>0</v>
          </cell>
          <cell r="T1905">
            <v>0</v>
          </cell>
        </row>
        <row r="1908">
          <cell r="L1908">
            <v>0</v>
          </cell>
          <cell r="M1908">
            <v>0</v>
          </cell>
          <cell r="N1908">
            <v>0</v>
          </cell>
          <cell r="O1908">
            <v>0</v>
          </cell>
          <cell r="P1908">
            <v>0</v>
          </cell>
          <cell r="Q1908">
            <v>0</v>
          </cell>
          <cell r="R1908">
            <v>0</v>
          </cell>
          <cell r="S1908">
            <v>0</v>
          </cell>
          <cell r="T1908">
            <v>0</v>
          </cell>
        </row>
        <row r="1909">
          <cell r="L1909">
            <v>0</v>
          </cell>
          <cell r="M1909">
            <v>0</v>
          </cell>
          <cell r="N1909">
            <v>0</v>
          </cell>
          <cell r="O1909">
            <v>0</v>
          </cell>
          <cell r="P1909">
            <v>0</v>
          </cell>
          <cell r="Q1909">
            <v>0</v>
          </cell>
          <cell r="R1909">
            <v>0</v>
          </cell>
          <cell r="S1909">
            <v>0</v>
          </cell>
          <cell r="T1909">
            <v>0</v>
          </cell>
        </row>
        <row r="1910">
          <cell r="L1910">
            <v>0</v>
          </cell>
          <cell r="M1910">
            <v>0</v>
          </cell>
          <cell r="N1910">
            <v>0</v>
          </cell>
          <cell r="O1910">
            <v>0</v>
          </cell>
          <cell r="P1910">
            <v>0</v>
          </cell>
          <cell r="Q1910">
            <v>0</v>
          </cell>
          <cell r="R1910">
            <v>0</v>
          </cell>
          <cell r="S1910">
            <v>0</v>
          </cell>
          <cell r="T1910">
            <v>0</v>
          </cell>
        </row>
        <row r="1911">
          <cell r="L1911">
            <v>0</v>
          </cell>
          <cell r="M1911">
            <v>0</v>
          </cell>
          <cell r="N1911">
            <v>0</v>
          </cell>
          <cell r="O1911">
            <v>0</v>
          </cell>
          <cell r="P1911">
            <v>0</v>
          </cell>
          <cell r="Q1911">
            <v>0</v>
          </cell>
          <cell r="R1911">
            <v>0</v>
          </cell>
          <cell r="S1911">
            <v>0</v>
          </cell>
          <cell r="T1911">
            <v>0</v>
          </cell>
        </row>
        <row r="1912">
          <cell r="L1912">
            <v>0</v>
          </cell>
          <cell r="M1912">
            <v>0</v>
          </cell>
          <cell r="N1912">
            <v>0</v>
          </cell>
          <cell r="O1912">
            <v>0</v>
          </cell>
          <cell r="P1912">
            <v>0</v>
          </cell>
          <cell r="Q1912">
            <v>0</v>
          </cell>
          <cell r="R1912">
            <v>0</v>
          </cell>
          <cell r="S1912">
            <v>0</v>
          </cell>
          <cell r="T1912">
            <v>0</v>
          </cell>
        </row>
        <row r="1913">
          <cell r="L1913">
            <v>0</v>
          </cell>
          <cell r="M1913">
            <v>0</v>
          </cell>
          <cell r="N1913">
            <v>0</v>
          </cell>
          <cell r="O1913">
            <v>0</v>
          </cell>
          <cell r="P1913">
            <v>0</v>
          </cell>
          <cell r="Q1913">
            <v>0</v>
          </cell>
          <cell r="R1913">
            <v>0</v>
          </cell>
          <cell r="S1913">
            <v>0</v>
          </cell>
          <cell r="T1913">
            <v>0</v>
          </cell>
        </row>
        <row r="1916">
          <cell r="L1916">
            <v>0</v>
          </cell>
          <cell r="M1916">
            <v>0</v>
          </cell>
          <cell r="N1916">
            <v>0</v>
          </cell>
          <cell r="O1916">
            <v>0</v>
          </cell>
          <cell r="P1916">
            <v>0</v>
          </cell>
          <cell r="Q1916">
            <v>0</v>
          </cell>
          <cell r="R1916">
            <v>0</v>
          </cell>
          <cell r="S1916">
            <v>0</v>
          </cell>
          <cell r="T1916">
            <v>0</v>
          </cell>
        </row>
        <row r="1917">
          <cell r="L1917">
            <v>0</v>
          </cell>
          <cell r="M1917">
            <v>0</v>
          </cell>
          <cell r="N1917">
            <v>0</v>
          </cell>
          <cell r="O1917">
            <v>0</v>
          </cell>
          <cell r="P1917">
            <v>0</v>
          </cell>
          <cell r="Q1917">
            <v>0</v>
          </cell>
          <cell r="R1917">
            <v>0</v>
          </cell>
          <cell r="S1917">
            <v>0</v>
          </cell>
          <cell r="T1917">
            <v>0</v>
          </cell>
        </row>
        <row r="1918">
          <cell r="L1918">
            <v>0</v>
          </cell>
          <cell r="M1918">
            <v>0</v>
          </cell>
          <cell r="N1918">
            <v>0</v>
          </cell>
          <cell r="O1918">
            <v>0</v>
          </cell>
          <cell r="P1918">
            <v>0</v>
          </cell>
          <cell r="Q1918">
            <v>0</v>
          </cell>
          <cell r="R1918">
            <v>0</v>
          </cell>
          <cell r="S1918">
            <v>0</v>
          </cell>
          <cell r="T1918">
            <v>0</v>
          </cell>
        </row>
        <row r="1919">
          <cell r="L1919">
            <v>0</v>
          </cell>
          <cell r="M1919">
            <v>0</v>
          </cell>
          <cell r="N1919">
            <v>0</v>
          </cell>
          <cell r="O1919">
            <v>0</v>
          </cell>
          <cell r="P1919">
            <v>0</v>
          </cell>
          <cell r="Q1919">
            <v>0</v>
          </cell>
          <cell r="R1919">
            <v>0</v>
          </cell>
          <cell r="S1919">
            <v>0</v>
          </cell>
          <cell r="T1919">
            <v>0</v>
          </cell>
        </row>
        <row r="1920">
          <cell r="L1920">
            <v>0</v>
          </cell>
          <cell r="M1920">
            <v>0</v>
          </cell>
          <cell r="N1920">
            <v>0</v>
          </cell>
          <cell r="O1920">
            <v>0</v>
          </cell>
          <cell r="P1920">
            <v>0</v>
          </cell>
          <cell r="Q1920">
            <v>0</v>
          </cell>
          <cell r="R1920">
            <v>0</v>
          </cell>
          <cell r="S1920">
            <v>0</v>
          </cell>
          <cell r="T1920">
            <v>0</v>
          </cell>
        </row>
        <row r="1921">
          <cell r="L1921">
            <v>0</v>
          </cell>
          <cell r="M1921">
            <v>0</v>
          </cell>
          <cell r="N1921">
            <v>0</v>
          </cell>
          <cell r="O1921">
            <v>0</v>
          </cell>
          <cell r="P1921">
            <v>0</v>
          </cell>
          <cell r="Q1921">
            <v>0</v>
          </cell>
          <cell r="R1921">
            <v>0</v>
          </cell>
          <cell r="S1921">
            <v>0</v>
          </cell>
          <cell r="T1921">
            <v>0</v>
          </cell>
        </row>
        <row r="1924">
          <cell r="L1924">
            <v>0</v>
          </cell>
          <cell r="M1924">
            <v>0</v>
          </cell>
          <cell r="N1924">
            <v>0</v>
          </cell>
          <cell r="O1924">
            <v>0</v>
          </cell>
          <cell r="P1924">
            <v>0</v>
          </cell>
          <cell r="Q1924">
            <v>0</v>
          </cell>
          <cell r="R1924">
            <v>0</v>
          </cell>
          <cell r="S1924">
            <v>0</v>
          </cell>
          <cell r="T1924">
            <v>0</v>
          </cell>
        </row>
        <row r="1925">
          <cell r="L1925">
            <v>0</v>
          </cell>
          <cell r="M1925">
            <v>0</v>
          </cell>
          <cell r="N1925">
            <v>0</v>
          </cell>
          <cell r="O1925">
            <v>0</v>
          </cell>
          <cell r="P1925">
            <v>0</v>
          </cell>
          <cell r="Q1925">
            <v>0</v>
          </cell>
          <cell r="R1925">
            <v>0</v>
          </cell>
          <cell r="S1925">
            <v>0</v>
          </cell>
          <cell r="T1925">
            <v>0</v>
          </cell>
        </row>
        <row r="1926">
          <cell r="L1926">
            <v>0</v>
          </cell>
          <cell r="M1926">
            <v>0</v>
          </cell>
          <cell r="N1926">
            <v>0</v>
          </cell>
          <cell r="O1926">
            <v>0</v>
          </cell>
          <cell r="P1926">
            <v>0</v>
          </cell>
          <cell r="Q1926">
            <v>0</v>
          </cell>
          <cell r="R1926">
            <v>0</v>
          </cell>
          <cell r="S1926">
            <v>0</v>
          </cell>
          <cell r="T1926">
            <v>0</v>
          </cell>
        </row>
        <row r="1927">
          <cell r="L1927">
            <v>0</v>
          </cell>
          <cell r="M1927">
            <v>0</v>
          </cell>
          <cell r="N1927">
            <v>0</v>
          </cell>
          <cell r="O1927">
            <v>0</v>
          </cell>
          <cell r="P1927">
            <v>0</v>
          </cell>
          <cell r="Q1927">
            <v>0</v>
          </cell>
          <cell r="R1927">
            <v>0</v>
          </cell>
          <cell r="S1927">
            <v>0</v>
          </cell>
          <cell r="T1927">
            <v>0</v>
          </cell>
        </row>
        <row r="1928">
          <cell r="L1928">
            <v>0</v>
          </cell>
          <cell r="M1928">
            <v>0</v>
          </cell>
          <cell r="N1928">
            <v>0</v>
          </cell>
          <cell r="O1928">
            <v>0</v>
          </cell>
          <cell r="P1928">
            <v>0</v>
          </cell>
          <cell r="Q1928">
            <v>0</v>
          </cell>
          <cell r="R1928">
            <v>0</v>
          </cell>
          <cell r="S1928">
            <v>0</v>
          </cell>
          <cell r="T1928">
            <v>0</v>
          </cell>
        </row>
        <row r="1929">
          <cell r="L1929">
            <v>0</v>
          </cell>
          <cell r="M1929">
            <v>0</v>
          </cell>
          <cell r="N1929">
            <v>0</v>
          </cell>
          <cell r="O1929">
            <v>0</v>
          </cell>
          <cell r="P1929">
            <v>0</v>
          </cell>
          <cell r="Q1929">
            <v>0</v>
          </cell>
          <cell r="R1929">
            <v>0</v>
          </cell>
          <cell r="S1929">
            <v>0</v>
          </cell>
          <cell r="T1929">
            <v>0</v>
          </cell>
        </row>
        <row r="1932">
          <cell r="L1932">
            <v>0</v>
          </cell>
          <cell r="M1932">
            <v>0</v>
          </cell>
          <cell r="N1932">
            <v>0</v>
          </cell>
          <cell r="O1932">
            <v>0</v>
          </cell>
          <cell r="P1932">
            <v>0</v>
          </cell>
          <cell r="Q1932">
            <v>0</v>
          </cell>
          <cell r="R1932">
            <v>0</v>
          </cell>
          <cell r="S1932">
            <v>0</v>
          </cell>
          <cell r="T1932">
            <v>0</v>
          </cell>
        </row>
        <row r="1933">
          <cell r="L1933">
            <v>0</v>
          </cell>
          <cell r="M1933">
            <v>0</v>
          </cell>
          <cell r="N1933">
            <v>0</v>
          </cell>
          <cell r="O1933">
            <v>0</v>
          </cell>
          <cell r="P1933">
            <v>0</v>
          </cell>
          <cell r="Q1933">
            <v>0</v>
          </cell>
          <cell r="R1933">
            <v>0</v>
          </cell>
          <cell r="S1933">
            <v>0</v>
          </cell>
          <cell r="T1933">
            <v>0</v>
          </cell>
        </row>
        <row r="1934">
          <cell r="L1934">
            <v>0</v>
          </cell>
          <cell r="M1934">
            <v>0</v>
          </cell>
          <cell r="N1934">
            <v>0</v>
          </cell>
          <cell r="O1934">
            <v>0</v>
          </cell>
          <cell r="P1934">
            <v>0</v>
          </cell>
          <cell r="Q1934">
            <v>0</v>
          </cell>
          <cell r="R1934">
            <v>0</v>
          </cell>
          <cell r="S1934">
            <v>0</v>
          </cell>
          <cell r="T1934">
            <v>0</v>
          </cell>
        </row>
        <row r="1935">
          <cell r="L1935">
            <v>0</v>
          </cell>
          <cell r="M1935">
            <v>0</v>
          </cell>
          <cell r="N1935">
            <v>0</v>
          </cell>
          <cell r="O1935">
            <v>0</v>
          </cell>
          <cell r="P1935">
            <v>0</v>
          </cell>
          <cell r="Q1935">
            <v>0</v>
          </cell>
          <cell r="R1935">
            <v>0</v>
          </cell>
          <cell r="S1935">
            <v>0</v>
          </cell>
          <cell r="T1935">
            <v>0</v>
          </cell>
        </row>
        <row r="1936">
          <cell r="L1936">
            <v>0</v>
          </cell>
          <cell r="M1936">
            <v>0</v>
          </cell>
          <cell r="N1936">
            <v>0</v>
          </cell>
          <cell r="O1936">
            <v>0</v>
          </cell>
          <cell r="P1936">
            <v>0</v>
          </cell>
          <cell r="Q1936">
            <v>0</v>
          </cell>
          <cell r="R1936">
            <v>0</v>
          </cell>
          <cell r="S1936">
            <v>0</v>
          </cell>
          <cell r="T1936">
            <v>0</v>
          </cell>
        </row>
        <row r="1937">
          <cell r="L1937">
            <v>0</v>
          </cell>
          <cell r="M1937">
            <v>0</v>
          </cell>
          <cell r="N1937">
            <v>0</v>
          </cell>
          <cell r="O1937">
            <v>0</v>
          </cell>
          <cell r="P1937">
            <v>0</v>
          </cell>
          <cell r="Q1937">
            <v>0</v>
          </cell>
          <cell r="R1937">
            <v>0</v>
          </cell>
          <cell r="S1937">
            <v>0</v>
          </cell>
          <cell r="T1937">
            <v>0</v>
          </cell>
        </row>
        <row r="1940">
          <cell r="L1940">
            <v>0</v>
          </cell>
          <cell r="M1940">
            <v>0</v>
          </cell>
          <cell r="N1940">
            <v>0</v>
          </cell>
          <cell r="O1940">
            <v>0</v>
          </cell>
          <cell r="P1940">
            <v>0</v>
          </cell>
          <cell r="Q1940">
            <v>0</v>
          </cell>
          <cell r="R1940">
            <v>0</v>
          </cell>
          <cell r="S1940">
            <v>0</v>
          </cell>
          <cell r="T1940">
            <v>0</v>
          </cell>
        </row>
        <row r="1941">
          <cell r="L1941">
            <v>0</v>
          </cell>
          <cell r="M1941">
            <v>0</v>
          </cell>
          <cell r="N1941">
            <v>0</v>
          </cell>
          <cell r="O1941">
            <v>0</v>
          </cell>
          <cell r="P1941">
            <v>0</v>
          </cell>
          <cell r="Q1941">
            <v>0</v>
          </cell>
          <cell r="R1941">
            <v>0</v>
          </cell>
          <cell r="S1941">
            <v>0</v>
          </cell>
          <cell r="T1941">
            <v>0</v>
          </cell>
        </row>
        <row r="1942">
          <cell r="L1942">
            <v>0</v>
          </cell>
          <cell r="M1942">
            <v>0</v>
          </cell>
          <cell r="N1942">
            <v>0</v>
          </cell>
          <cell r="O1942">
            <v>0</v>
          </cell>
          <cell r="P1942">
            <v>0</v>
          </cell>
          <cell r="Q1942">
            <v>0</v>
          </cell>
          <cell r="R1942">
            <v>0</v>
          </cell>
          <cell r="S1942">
            <v>0</v>
          </cell>
          <cell r="T1942">
            <v>0</v>
          </cell>
        </row>
        <row r="1943">
          <cell r="L1943">
            <v>0</v>
          </cell>
          <cell r="M1943">
            <v>0</v>
          </cell>
          <cell r="N1943">
            <v>0</v>
          </cell>
          <cell r="O1943">
            <v>0</v>
          </cell>
          <cell r="P1943">
            <v>0</v>
          </cell>
          <cell r="Q1943">
            <v>0</v>
          </cell>
          <cell r="R1943">
            <v>0</v>
          </cell>
          <cell r="S1943">
            <v>0</v>
          </cell>
          <cell r="T1943">
            <v>0</v>
          </cell>
        </row>
        <row r="1944">
          <cell r="L1944">
            <v>0</v>
          </cell>
          <cell r="M1944">
            <v>0</v>
          </cell>
          <cell r="N1944">
            <v>0</v>
          </cell>
          <cell r="O1944">
            <v>0</v>
          </cell>
          <cell r="P1944">
            <v>0</v>
          </cell>
          <cell r="Q1944">
            <v>0</v>
          </cell>
          <cell r="R1944">
            <v>0</v>
          </cell>
          <cell r="S1944">
            <v>0</v>
          </cell>
          <cell r="T1944">
            <v>0</v>
          </cell>
        </row>
        <row r="1945">
          <cell r="L1945">
            <v>0</v>
          </cell>
          <cell r="M1945">
            <v>0</v>
          </cell>
          <cell r="N1945">
            <v>0</v>
          </cell>
          <cell r="O1945">
            <v>0</v>
          </cell>
          <cell r="P1945">
            <v>0</v>
          </cell>
          <cell r="Q1945">
            <v>0</v>
          </cell>
          <cell r="R1945">
            <v>0</v>
          </cell>
          <cell r="S1945">
            <v>0</v>
          </cell>
          <cell r="T1945">
            <v>0</v>
          </cell>
        </row>
        <row r="1947">
          <cell r="L1947">
            <v>0</v>
          </cell>
          <cell r="M1947">
            <v>0</v>
          </cell>
          <cell r="N1947">
            <v>0</v>
          </cell>
          <cell r="O1947">
            <v>0</v>
          </cell>
          <cell r="P1947">
            <v>0</v>
          </cell>
          <cell r="Q1947">
            <v>0</v>
          </cell>
          <cell r="R1947">
            <v>0</v>
          </cell>
          <cell r="S1947">
            <v>0</v>
          </cell>
          <cell r="T1947">
            <v>0</v>
          </cell>
        </row>
        <row r="1948">
          <cell r="L1948">
            <v>0</v>
          </cell>
          <cell r="M1948">
            <v>0</v>
          </cell>
          <cell r="N1948">
            <v>0</v>
          </cell>
          <cell r="O1948">
            <v>0</v>
          </cell>
          <cell r="P1948">
            <v>0</v>
          </cell>
          <cell r="Q1948">
            <v>0</v>
          </cell>
          <cell r="R1948">
            <v>0</v>
          </cell>
          <cell r="S1948">
            <v>0</v>
          </cell>
          <cell r="T1948">
            <v>0</v>
          </cell>
        </row>
        <row r="1949">
          <cell r="L1949">
            <v>0</v>
          </cell>
          <cell r="M1949">
            <v>0</v>
          </cell>
          <cell r="N1949">
            <v>0</v>
          </cell>
          <cell r="O1949">
            <v>0</v>
          </cell>
          <cell r="P1949">
            <v>0</v>
          </cell>
          <cell r="Q1949">
            <v>0</v>
          </cell>
          <cell r="R1949">
            <v>0</v>
          </cell>
          <cell r="S1949">
            <v>0</v>
          </cell>
          <cell r="T1949">
            <v>0</v>
          </cell>
        </row>
        <row r="1950">
          <cell r="L1950">
            <v>0</v>
          </cell>
          <cell r="M1950">
            <v>0</v>
          </cell>
          <cell r="N1950">
            <v>0</v>
          </cell>
          <cell r="O1950">
            <v>0</v>
          </cell>
          <cell r="P1950">
            <v>0</v>
          </cell>
          <cell r="Q1950">
            <v>0</v>
          </cell>
          <cell r="R1950">
            <v>0</v>
          </cell>
          <cell r="S1950">
            <v>0</v>
          </cell>
          <cell r="T1950">
            <v>0</v>
          </cell>
        </row>
        <row r="1951">
          <cell r="L1951">
            <v>0</v>
          </cell>
          <cell r="M1951">
            <v>0</v>
          </cell>
          <cell r="N1951">
            <v>0</v>
          </cell>
          <cell r="O1951">
            <v>0</v>
          </cell>
          <cell r="P1951">
            <v>0</v>
          </cell>
          <cell r="Q1951">
            <v>0</v>
          </cell>
          <cell r="R1951">
            <v>0</v>
          </cell>
          <cell r="S1951">
            <v>0</v>
          </cell>
          <cell r="T1951">
            <v>0</v>
          </cell>
        </row>
        <row r="1954">
          <cell r="L1954">
            <v>0</v>
          </cell>
          <cell r="M1954">
            <v>0</v>
          </cell>
          <cell r="N1954">
            <v>0</v>
          </cell>
          <cell r="O1954">
            <v>0</v>
          </cell>
          <cell r="P1954">
            <v>0</v>
          </cell>
          <cell r="Q1954">
            <v>0</v>
          </cell>
          <cell r="R1954">
            <v>0</v>
          </cell>
          <cell r="S1954">
            <v>0</v>
          </cell>
          <cell r="T1954">
            <v>0</v>
          </cell>
        </row>
        <row r="1955">
          <cell r="L1955">
            <v>0</v>
          </cell>
          <cell r="M1955">
            <v>0</v>
          </cell>
          <cell r="N1955">
            <v>0</v>
          </cell>
          <cell r="O1955">
            <v>0</v>
          </cell>
          <cell r="P1955">
            <v>0</v>
          </cell>
          <cell r="Q1955">
            <v>0</v>
          </cell>
          <cell r="R1955">
            <v>0</v>
          </cell>
          <cell r="S1955">
            <v>0</v>
          </cell>
          <cell r="T1955">
            <v>0</v>
          </cell>
        </row>
        <row r="1956">
          <cell r="L1956">
            <v>0</v>
          </cell>
          <cell r="M1956">
            <v>0</v>
          </cell>
          <cell r="N1956">
            <v>0</v>
          </cell>
          <cell r="O1956">
            <v>0</v>
          </cell>
          <cell r="P1956">
            <v>0</v>
          </cell>
          <cell r="Q1956">
            <v>0</v>
          </cell>
          <cell r="R1956">
            <v>0</v>
          </cell>
          <cell r="S1956">
            <v>0</v>
          </cell>
          <cell r="T1956">
            <v>0</v>
          </cell>
        </row>
        <row r="1957">
          <cell r="L1957">
            <v>0</v>
          </cell>
          <cell r="M1957">
            <v>0</v>
          </cell>
          <cell r="N1957">
            <v>0</v>
          </cell>
          <cell r="O1957">
            <v>0</v>
          </cell>
          <cell r="P1957">
            <v>0</v>
          </cell>
          <cell r="Q1957">
            <v>0</v>
          </cell>
          <cell r="R1957">
            <v>0</v>
          </cell>
          <cell r="S1957">
            <v>0</v>
          </cell>
          <cell r="T1957">
            <v>0</v>
          </cell>
        </row>
        <row r="1958">
          <cell r="L1958">
            <v>0</v>
          </cell>
          <cell r="M1958">
            <v>0</v>
          </cell>
          <cell r="N1958">
            <v>0</v>
          </cell>
          <cell r="O1958">
            <v>0</v>
          </cell>
          <cell r="P1958">
            <v>0</v>
          </cell>
          <cell r="Q1958">
            <v>0</v>
          </cell>
          <cell r="R1958">
            <v>0</v>
          </cell>
          <cell r="S1958">
            <v>0</v>
          </cell>
          <cell r="T1958">
            <v>0</v>
          </cell>
        </row>
        <row r="1959">
          <cell r="L1959">
            <v>0</v>
          </cell>
          <cell r="M1959">
            <v>0</v>
          </cell>
          <cell r="N1959">
            <v>0</v>
          </cell>
          <cell r="O1959">
            <v>0</v>
          </cell>
          <cell r="P1959">
            <v>0</v>
          </cell>
          <cell r="Q1959">
            <v>0</v>
          </cell>
          <cell r="R1959">
            <v>0</v>
          </cell>
          <cell r="S1959">
            <v>0</v>
          </cell>
          <cell r="T1959">
            <v>0</v>
          </cell>
        </row>
        <row r="1961">
          <cell r="L1961">
            <v>0</v>
          </cell>
          <cell r="M1961">
            <v>0</v>
          </cell>
          <cell r="N1961">
            <v>0</v>
          </cell>
          <cell r="O1961">
            <v>0</v>
          </cell>
          <cell r="P1961">
            <v>0</v>
          </cell>
          <cell r="Q1961">
            <v>0</v>
          </cell>
          <cell r="R1961">
            <v>0</v>
          </cell>
          <cell r="S1961">
            <v>0</v>
          </cell>
          <cell r="T1961">
            <v>0</v>
          </cell>
        </row>
        <row r="1962">
          <cell r="L1962">
            <v>0</v>
          </cell>
          <cell r="M1962">
            <v>0</v>
          </cell>
          <cell r="N1962">
            <v>0</v>
          </cell>
          <cell r="O1962">
            <v>0</v>
          </cell>
          <cell r="P1962">
            <v>0</v>
          </cell>
          <cell r="Q1962">
            <v>0</v>
          </cell>
          <cell r="R1962">
            <v>0</v>
          </cell>
          <cell r="S1962">
            <v>0</v>
          </cell>
          <cell r="T1962">
            <v>0</v>
          </cell>
        </row>
        <row r="1963">
          <cell r="L1963">
            <v>0</v>
          </cell>
          <cell r="M1963">
            <v>0</v>
          </cell>
          <cell r="N1963">
            <v>0</v>
          </cell>
          <cell r="O1963">
            <v>0</v>
          </cell>
          <cell r="P1963">
            <v>0</v>
          </cell>
          <cell r="Q1963">
            <v>0</v>
          </cell>
          <cell r="R1963">
            <v>0</v>
          </cell>
          <cell r="S1963">
            <v>0</v>
          </cell>
          <cell r="T1963">
            <v>0</v>
          </cell>
        </row>
        <row r="1964">
          <cell r="L1964">
            <v>0</v>
          </cell>
          <cell r="M1964">
            <v>0</v>
          </cell>
          <cell r="N1964">
            <v>0</v>
          </cell>
          <cell r="O1964">
            <v>0</v>
          </cell>
          <cell r="P1964">
            <v>0</v>
          </cell>
          <cell r="Q1964">
            <v>0</v>
          </cell>
          <cell r="R1964">
            <v>0</v>
          </cell>
          <cell r="S1964">
            <v>0</v>
          </cell>
          <cell r="T1964">
            <v>0</v>
          </cell>
        </row>
        <row r="1965">
          <cell r="L1965">
            <v>0</v>
          </cell>
          <cell r="M1965">
            <v>0</v>
          </cell>
          <cell r="N1965">
            <v>0</v>
          </cell>
          <cell r="O1965">
            <v>0</v>
          </cell>
          <cell r="P1965">
            <v>0</v>
          </cell>
          <cell r="Q1965">
            <v>0</v>
          </cell>
          <cell r="R1965">
            <v>0</v>
          </cell>
          <cell r="S1965">
            <v>0</v>
          </cell>
          <cell r="T1965">
            <v>0</v>
          </cell>
        </row>
        <row r="1966">
          <cell r="L1966">
            <v>0</v>
          </cell>
          <cell r="M1966">
            <v>0</v>
          </cell>
          <cell r="N1966">
            <v>0</v>
          </cell>
          <cell r="O1966">
            <v>0</v>
          </cell>
          <cell r="P1966">
            <v>0</v>
          </cell>
          <cell r="Q1966">
            <v>0</v>
          </cell>
          <cell r="R1966">
            <v>0</v>
          </cell>
          <cell r="S1966">
            <v>0</v>
          </cell>
          <cell r="T1966">
            <v>0</v>
          </cell>
        </row>
        <row r="1968">
          <cell r="L1968">
            <v>0</v>
          </cell>
          <cell r="M1968">
            <v>0</v>
          </cell>
          <cell r="N1968">
            <v>0</v>
          </cell>
          <cell r="O1968">
            <v>0</v>
          </cell>
          <cell r="P1968">
            <v>0</v>
          </cell>
          <cell r="Q1968">
            <v>0</v>
          </cell>
          <cell r="R1968">
            <v>0</v>
          </cell>
          <cell r="S1968">
            <v>0</v>
          </cell>
          <cell r="T1968">
            <v>0</v>
          </cell>
        </row>
        <row r="1969">
          <cell r="L1969">
            <v>0</v>
          </cell>
          <cell r="M1969">
            <v>0</v>
          </cell>
          <cell r="N1969">
            <v>0</v>
          </cell>
          <cell r="O1969">
            <v>0</v>
          </cell>
          <cell r="P1969">
            <v>0</v>
          </cell>
          <cell r="Q1969">
            <v>0</v>
          </cell>
          <cell r="R1969">
            <v>0</v>
          </cell>
          <cell r="S1969">
            <v>0</v>
          </cell>
          <cell r="T1969">
            <v>0</v>
          </cell>
        </row>
        <row r="1970">
          <cell r="L1970">
            <v>0</v>
          </cell>
          <cell r="M1970">
            <v>0</v>
          </cell>
          <cell r="N1970">
            <v>0</v>
          </cell>
          <cell r="O1970">
            <v>0</v>
          </cell>
          <cell r="P1970">
            <v>0</v>
          </cell>
          <cell r="Q1970">
            <v>0</v>
          </cell>
          <cell r="R1970">
            <v>0</v>
          </cell>
          <cell r="S1970">
            <v>0</v>
          </cell>
          <cell r="T1970">
            <v>0</v>
          </cell>
        </row>
        <row r="1971">
          <cell r="L1971">
            <v>0</v>
          </cell>
          <cell r="M1971">
            <v>0</v>
          </cell>
          <cell r="N1971">
            <v>0</v>
          </cell>
          <cell r="O1971">
            <v>0</v>
          </cell>
          <cell r="P1971">
            <v>0</v>
          </cell>
          <cell r="Q1971">
            <v>0</v>
          </cell>
          <cell r="R1971">
            <v>0</v>
          </cell>
          <cell r="S1971">
            <v>0</v>
          </cell>
          <cell r="T1971">
            <v>0</v>
          </cell>
        </row>
        <row r="1972">
          <cell r="L1972">
            <v>0</v>
          </cell>
          <cell r="M1972">
            <v>0</v>
          </cell>
          <cell r="N1972">
            <v>0</v>
          </cell>
          <cell r="O1972">
            <v>0</v>
          </cell>
          <cell r="P1972">
            <v>0</v>
          </cell>
          <cell r="Q1972">
            <v>0</v>
          </cell>
          <cell r="R1972">
            <v>0</v>
          </cell>
          <cell r="S1972">
            <v>0</v>
          </cell>
          <cell r="T1972">
            <v>0</v>
          </cell>
        </row>
        <row r="1975">
          <cell r="L1975">
            <v>0</v>
          </cell>
          <cell r="M1975">
            <v>0</v>
          </cell>
          <cell r="N1975">
            <v>0</v>
          </cell>
          <cell r="O1975">
            <v>0</v>
          </cell>
          <cell r="P1975">
            <v>0</v>
          </cell>
          <cell r="Q1975">
            <v>0</v>
          </cell>
          <cell r="R1975">
            <v>0</v>
          </cell>
          <cell r="S1975">
            <v>0</v>
          </cell>
          <cell r="T1975">
            <v>0</v>
          </cell>
        </row>
        <row r="1976">
          <cell r="L1976">
            <v>0</v>
          </cell>
          <cell r="M1976">
            <v>0</v>
          </cell>
          <cell r="N1976">
            <v>0</v>
          </cell>
          <cell r="O1976">
            <v>0</v>
          </cell>
          <cell r="P1976">
            <v>0</v>
          </cell>
          <cell r="Q1976">
            <v>0</v>
          </cell>
          <cell r="R1976">
            <v>0</v>
          </cell>
          <cell r="S1976">
            <v>0</v>
          </cell>
          <cell r="T1976">
            <v>0</v>
          </cell>
        </row>
        <row r="1977">
          <cell r="L1977">
            <v>0</v>
          </cell>
          <cell r="M1977">
            <v>0</v>
          </cell>
          <cell r="N1977">
            <v>0</v>
          </cell>
          <cell r="O1977">
            <v>0</v>
          </cell>
          <cell r="P1977">
            <v>0</v>
          </cell>
          <cell r="Q1977">
            <v>0</v>
          </cell>
          <cell r="R1977">
            <v>0</v>
          </cell>
          <cell r="S1977">
            <v>0</v>
          </cell>
          <cell r="T1977">
            <v>0</v>
          </cell>
        </row>
        <row r="1978">
          <cell r="L1978">
            <v>0</v>
          </cell>
          <cell r="M1978">
            <v>0</v>
          </cell>
          <cell r="N1978">
            <v>0</v>
          </cell>
          <cell r="O1978">
            <v>0</v>
          </cell>
          <cell r="P1978">
            <v>0</v>
          </cell>
          <cell r="Q1978">
            <v>0</v>
          </cell>
          <cell r="R1978">
            <v>0</v>
          </cell>
          <cell r="S1978">
            <v>0</v>
          </cell>
          <cell r="T1978">
            <v>0</v>
          </cell>
        </row>
        <row r="1979">
          <cell r="L1979">
            <v>0</v>
          </cell>
          <cell r="M1979">
            <v>0</v>
          </cell>
          <cell r="N1979">
            <v>0</v>
          </cell>
          <cell r="O1979">
            <v>0</v>
          </cell>
          <cell r="P1979">
            <v>0</v>
          </cell>
          <cell r="Q1979">
            <v>0</v>
          </cell>
          <cell r="R1979">
            <v>0</v>
          </cell>
          <cell r="S1979">
            <v>0</v>
          </cell>
          <cell r="T1979">
            <v>0</v>
          </cell>
        </row>
        <row r="1980">
          <cell r="L1980">
            <v>0</v>
          </cell>
          <cell r="M1980">
            <v>0</v>
          </cell>
          <cell r="N1980">
            <v>0</v>
          </cell>
          <cell r="O1980">
            <v>0</v>
          </cell>
          <cell r="P1980">
            <v>0</v>
          </cell>
          <cell r="Q1980">
            <v>0</v>
          </cell>
          <cell r="R1980">
            <v>0</v>
          </cell>
          <cell r="S1980">
            <v>0</v>
          </cell>
          <cell r="T1980">
            <v>0</v>
          </cell>
        </row>
        <row r="1982">
          <cell r="L1982">
            <v>0</v>
          </cell>
          <cell r="M1982">
            <v>0</v>
          </cell>
          <cell r="N1982">
            <v>0</v>
          </cell>
          <cell r="O1982">
            <v>0</v>
          </cell>
          <cell r="P1982">
            <v>0</v>
          </cell>
          <cell r="Q1982">
            <v>0</v>
          </cell>
          <cell r="R1982">
            <v>0</v>
          </cell>
          <cell r="S1982">
            <v>0</v>
          </cell>
          <cell r="T1982">
            <v>0</v>
          </cell>
        </row>
        <row r="1983">
          <cell r="L1983">
            <v>0</v>
          </cell>
          <cell r="M1983">
            <v>0</v>
          </cell>
          <cell r="N1983">
            <v>0</v>
          </cell>
          <cell r="O1983">
            <v>0</v>
          </cell>
          <cell r="P1983">
            <v>0</v>
          </cell>
          <cell r="Q1983">
            <v>0</v>
          </cell>
          <cell r="R1983">
            <v>0</v>
          </cell>
          <cell r="S1983">
            <v>0</v>
          </cell>
          <cell r="T1983">
            <v>0</v>
          </cell>
        </row>
        <row r="1984">
          <cell r="L1984">
            <v>0</v>
          </cell>
          <cell r="M1984">
            <v>0</v>
          </cell>
          <cell r="N1984">
            <v>0</v>
          </cell>
          <cell r="O1984">
            <v>0</v>
          </cell>
          <cell r="P1984">
            <v>0</v>
          </cell>
          <cell r="Q1984">
            <v>0</v>
          </cell>
          <cell r="R1984">
            <v>0</v>
          </cell>
          <cell r="S1984">
            <v>0</v>
          </cell>
          <cell r="T1984">
            <v>0</v>
          </cell>
        </row>
        <row r="1986">
          <cell r="L1986">
            <v>0</v>
          </cell>
          <cell r="M1986">
            <v>0</v>
          </cell>
          <cell r="N1986">
            <v>0</v>
          </cell>
          <cell r="O1986">
            <v>0</v>
          </cell>
          <cell r="P1986">
            <v>0</v>
          </cell>
          <cell r="Q1986">
            <v>0</v>
          </cell>
          <cell r="R1986">
            <v>0</v>
          </cell>
          <cell r="S1986">
            <v>0</v>
          </cell>
          <cell r="T1986">
            <v>0</v>
          </cell>
        </row>
        <row r="1987">
          <cell r="L1987">
            <v>0</v>
          </cell>
          <cell r="M1987">
            <v>0</v>
          </cell>
          <cell r="N1987">
            <v>0</v>
          </cell>
          <cell r="O1987">
            <v>0</v>
          </cell>
          <cell r="P1987">
            <v>0</v>
          </cell>
          <cell r="Q1987">
            <v>0</v>
          </cell>
          <cell r="R1987">
            <v>0</v>
          </cell>
          <cell r="S1987">
            <v>0</v>
          </cell>
          <cell r="T1987">
            <v>0</v>
          </cell>
        </row>
        <row r="1988">
          <cell r="L1988">
            <v>0</v>
          </cell>
          <cell r="M1988">
            <v>0</v>
          </cell>
          <cell r="N1988">
            <v>0</v>
          </cell>
          <cell r="O1988">
            <v>0</v>
          </cell>
          <cell r="P1988">
            <v>0</v>
          </cell>
          <cell r="Q1988">
            <v>0</v>
          </cell>
          <cell r="R1988">
            <v>0</v>
          </cell>
          <cell r="S1988">
            <v>0</v>
          </cell>
          <cell r="T1988">
            <v>0</v>
          </cell>
        </row>
        <row r="1989">
          <cell r="L1989">
            <v>0</v>
          </cell>
          <cell r="M1989">
            <v>0</v>
          </cell>
          <cell r="N1989">
            <v>0</v>
          </cell>
          <cell r="O1989">
            <v>0</v>
          </cell>
          <cell r="P1989">
            <v>0</v>
          </cell>
          <cell r="Q1989">
            <v>0</v>
          </cell>
          <cell r="R1989">
            <v>0</v>
          </cell>
          <cell r="S1989">
            <v>0</v>
          </cell>
          <cell r="T1989">
            <v>0</v>
          </cell>
        </row>
        <row r="1990">
          <cell r="L1990">
            <v>0</v>
          </cell>
          <cell r="M1990">
            <v>0</v>
          </cell>
          <cell r="N1990">
            <v>0</v>
          </cell>
          <cell r="O1990">
            <v>0</v>
          </cell>
          <cell r="P1990">
            <v>0</v>
          </cell>
          <cell r="Q1990">
            <v>0</v>
          </cell>
          <cell r="R1990">
            <v>0</v>
          </cell>
          <cell r="S1990">
            <v>0</v>
          </cell>
          <cell r="T1990">
            <v>0</v>
          </cell>
        </row>
        <row r="1991">
          <cell r="L1991">
            <v>0</v>
          </cell>
          <cell r="M1991">
            <v>0</v>
          </cell>
          <cell r="N1991">
            <v>0</v>
          </cell>
          <cell r="O1991">
            <v>0</v>
          </cell>
          <cell r="P1991">
            <v>0</v>
          </cell>
          <cell r="Q1991">
            <v>0</v>
          </cell>
          <cell r="R1991">
            <v>0</v>
          </cell>
          <cell r="S1991">
            <v>0</v>
          </cell>
          <cell r="T1991">
            <v>0</v>
          </cell>
        </row>
        <row r="1993">
          <cell r="L1993">
            <v>0</v>
          </cell>
          <cell r="M1993">
            <v>0</v>
          </cell>
          <cell r="N1993">
            <v>0</v>
          </cell>
          <cell r="O1993">
            <v>0</v>
          </cell>
          <cell r="P1993">
            <v>0</v>
          </cell>
          <cell r="Q1993">
            <v>0</v>
          </cell>
          <cell r="R1993">
            <v>0</v>
          </cell>
          <cell r="S1993">
            <v>0</v>
          </cell>
          <cell r="T1993">
            <v>0</v>
          </cell>
        </row>
        <row r="1994">
          <cell r="L1994">
            <v>0</v>
          </cell>
          <cell r="M1994">
            <v>0</v>
          </cell>
          <cell r="N1994">
            <v>0</v>
          </cell>
          <cell r="O1994">
            <v>0</v>
          </cell>
          <cell r="P1994">
            <v>0</v>
          </cell>
          <cell r="Q1994">
            <v>0</v>
          </cell>
          <cell r="R1994">
            <v>0</v>
          </cell>
          <cell r="S1994">
            <v>0</v>
          </cell>
          <cell r="T1994">
            <v>0</v>
          </cell>
        </row>
        <row r="1995">
          <cell r="L1995">
            <v>0</v>
          </cell>
          <cell r="M1995">
            <v>0</v>
          </cell>
          <cell r="N1995">
            <v>0</v>
          </cell>
          <cell r="O1995">
            <v>0</v>
          </cell>
          <cell r="P1995">
            <v>0</v>
          </cell>
          <cell r="Q1995">
            <v>0</v>
          </cell>
          <cell r="R1995">
            <v>0</v>
          </cell>
          <cell r="S1995">
            <v>0</v>
          </cell>
          <cell r="T1995">
            <v>0</v>
          </cell>
        </row>
        <row r="1996">
          <cell r="L1996">
            <v>0</v>
          </cell>
          <cell r="M1996">
            <v>0</v>
          </cell>
          <cell r="N1996">
            <v>0</v>
          </cell>
          <cell r="O1996">
            <v>0</v>
          </cell>
          <cell r="P1996">
            <v>0</v>
          </cell>
          <cell r="Q1996">
            <v>0</v>
          </cell>
          <cell r="R1996">
            <v>0</v>
          </cell>
          <cell r="S1996">
            <v>0</v>
          </cell>
          <cell r="T1996">
            <v>0</v>
          </cell>
        </row>
        <row r="1997">
          <cell r="L1997">
            <v>0</v>
          </cell>
          <cell r="M1997">
            <v>0</v>
          </cell>
          <cell r="N1997">
            <v>0</v>
          </cell>
          <cell r="O1997">
            <v>0</v>
          </cell>
          <cell r="P1997">
            <v>0</v>
          </cell>
          <cell r="Q1997">
            <v>0</v>
          </cell>
          <cell r="R1997">
            <v>0</v>
          </cell>
          <cell r="S1997">
            <v>0</v>
          </cell>
          <cell r="T1997">
            <v>0</v>
          </cell>
        </row>
        <row r="1999">
          <cell r="L1999">
            <v>0</v>
          </cell>
          <cell r="M1999">
            <v>0</v>
          </cell>
          <cell r="N1999">
            <v>0</v>
          </cell>
          <cell r="O1999">
            <v>0</v>
          </cell>
          <cell r="P1999">
            <v>0</v>
          </cell>
          <cell r="Q1999">
            <v>0</v>
          </cell>
          <cell r="R1999">
            <v>0</v>
          </cell>
          <cell r="S1999">
            <v>0</v>
          </cell>
          <cell r="T1999">
            <v>0</v>
          </cell>
        </row>
        <row r="2000">
          <cell r="L2000">
            <v>0</v>
          </cell>
          <cell r="M2000">
            <v>0</v>
          </cell>
          <cell r="N2000">
            <v>0</v>
          </cell>
          <cell r="O2000">
            <v>0</v>
          </cell>
          <cell r="P2000">
            <v>0</v>
          </cell>
          <cell r="Q2000">
            <v>0</v>
          </cell>
          <cell r="R2000">
            <v>0</v>
          </cell>
          <cell r="S2000">
            <v>0</v>
          </cell>
          <cell r="T2000">
            <v>0</v>
          </cell>
        </row>
        <row r="2001">
          <cell r="L2001">
            <v>0</v>
          </cell>
          <cell r="M2001">
            <v>0</v>
          </cell>
          <cell r="N2001">
            <v>0</v>
          </cell>
          <cell r="O2001">
            <v>0</v>
          </cell>
          <cell r="P2001">
            <v>0</v>
          </cell>
          <cell r="Q2001">
            <v>0</v>
          </cell>
          <cell r="R2001">
            <v>0</v>
          </cell>
          <cell r="S2001">
            <v>0</v>
          </cell>
          <cell r="T2001">
            <v>0</v>
          </cell>
        </row>
        <row r="2003">
          <cell r="L2003">
            <v>0</v>
          </cell>
          <cell r="M2003">
            <v>0</v>
          </cell>
          <cell r="N2003">
            <v>0</v>
          </cell>
          <cell r="O2003">
            <v>0</v>
          </cell>
          <cell r="P2003">
            <v>0</v>
          </cell>
          <cell r="Q2003">
            <v>0</v>
          </cell>
          <cell r="R2003">
            <v>0</v>
          </cell>
          <cell r="S2003">
            <v>0</v>
          </cell>
          <cell r="T2003">
            <v>0</v>
          </cell>
        </row>
      </sheetData>
      <sheetData sheetId="1"/>
      <sheetData sheetId="2"/>
      <sheetData sheetId="3"/>
      <sheetData sheetId="4"/>
      <sheetData sheetId="5"/>
      <sheetData sheetId="6"/>
      <sheetData sheetId="7"/>
      <sheetData sheetId="8"/>
      <sheetData sheetId="9"/>
      <sheetData sheetId="10"/>
      <sheetData sheetId="11">
        <row r="2">
          <cell r="B2">
            <v>0</v>
          </cell>
        </row>
      </sheetData>
      <sheetData sheetId="12">
        <row r="1">
          <cell r="A1">
            <v>0</v>
          </cell>
        </row>
      </sheetData>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CRONOGRAMA"/>
      <sheetName val="PLANILHA"/>
      <sheetName val="ENCARGOS SOCIAIS"/>
      <sheetName val="BDI"/>
    </sheetNames>
    <sheetDataSet>
      <sheetData sheetId="0" refreshError="1"/>
      <sheetData sheetId="1" refreshError="1"/>
      <sheetData sheetId="2" refreshError="1">
        <row r="8">
          <cell r="A8" t="str">
            <v>PRAZO (DIAS CORRIDOS)</v>
          </cell>
          <cell r="H8" t="str">
            <v>DATA:</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Escola"/>
      <sheetName val="Memorial Descritivo"/>
      <sheetName val="Base Serviços"/>
    </sheetNames>
    <sheetDataSet>
      <sheetData sheetId="0"/>
      <sheetData sheetId="1"/>
      <sheetData sheetId="2">
        <row r="1">
          <cell r="A1"/>
          <cell r="B1"/>
          <cell r="C1"/>
          <cell r="D1"/>
        </row>
        <row r="2">
          <cell r="A2" t="str">
            <v>Código</v>
          </cell>
          <cell r="B2" t="str">
            <v>Banco</v>
          </cell>
          <cell r="C2" t="str">
            <v>Descrição</v>
          </cell>
          <cell r="D2" t="str">
            <v>Und</v>
          </cell>
        </row>
        <row r="3">
          <cell r="A3"/>
          <cell r="B3"/>
          <cell r="C3" t="str">
            <v>ADMINISTRAÇÃO DA OBRA</v>
          </cell>
          <cell r="D3"/>
        </row>
        <row r="4">
          <cell r="A4" t="str">
            <v xml:space="preserve"> SEDUC 2.1.1 </v>
          </cell>
          <cell r="B4" t="str">
            <v>Próprio</v>
          </cell>
          <cell r="C4" t="str">
            <v>ADMINISTRAÇÃO LOCAL - ESCOLA PADRÃO 10 SALAS</v>
          </cell>
          <cell r="D4" t="str">
            <v>MÊS</v>
          </cell>
          <cell r="E4" t="str">
            <v>A administração local consiste em formação de estrutura administrativa no canteiro de obra comequipamentos, técnico nas áreas especifica para execução e gerenciamento dos serviços.</v>
          </cell>
        </row>
        <row r="5">
          <cell r="A5" t="str">
            <v xml:space="preserve"> SEDUC 1.1.1 </v>
          </cell>
          <cell r="B5" t="str">
            <v>Próprio</v>
          </cell>
          <cell r="C5" t="str">
            <v xml:space="preserve">ADMINISTRAÇÃO LOCAL </v>
          </cell>
          <cell r="D5" t="str">
            <v>MÊS</v>
          </cell>
          <cell r="E5" t="str">
            <v>A administração local consiste em formação de estrutura administrativa no canteiro de obra comequipamentos, técnico nas áreas especifica para execução e gerenciamento dos serviços.</v>
          </cell>
        </row>
        <row r="6">
          <cell r="A6"/>
          <cell r="B6"/>
          <cell r="C6" t="str">
            <v>SUBESTAÇÃO ÁREA 150 KVA 13.8 KV</v>
          </cell>
          <cell r="D6"/>
        </row>
        <row r="7">
          <cell r="A7" t="str">
            <v xml:space="preserve"> SEDUC E 2 </v>
          </cell>
          <cell r="B7" t="str">
            <v>Próprio</v>
          </cell>
          <cell r="C7" t="str">
            <v>POSTE DE CONCRETO DUPLO T H=11M E CARGA NOMINAL 600KG INCLUSIVE E ESCAVACAO, EXCLUSIVE TRANSPORTE - FORNECIMENTO E INSTALACAO.</v>
          </cell>
          <cell r="D7" t="str">
            <v>UN</v>
          </cell>
          <cell r="E7" t="str">
            <v xml:space="preserve">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
</v>
          </cell>
        </row>
        <row r="8">
          <cell r="A8" t="str">
            <v xml:space="preserve"> 102106 </v>
          </cell>
          <cell r="B8" t="str">
            <v>SINAPI</v>
          </cell>
          <cell r="C8" t="str">
            <v>TRANSFORMADOR DE DISTRIBUIÇÃO, 150 KVA, TRIFÁSICO, 60 HZ, CLASSE 15 KV, IMERSO EM ÓLEO MINERAL, INSTALAÇÃO EM POSTE (NÃO INCLUSO SUPORTE) - FORNECIMENTO E INSTALAÇÃO. AF_12/2020</v>
          </cell>
          <cell r="D8" t="str">
            <v>UN</v>
          </cell>
          <cell r="E8" t="str">
            <v>Fornecimento e instalação de transformador 150kVA, trifásico. A montagem do transformador deverá seguir as recomendações da concessionária local.</v>
          </cell>
        </row>
        <row r="9">
          <cell r="A9" t="str">
            <v xml:space="preserve"> SEDUC E 19 </v>
          </cell>
          <cell r="B9" t="str">
            <v>Próprio</v>
          </cell>
          <cell r="C9" t="str">
            <v>MONTAGEM ELETROMECÂNICA DE ESTRUTURA DE AT T/ CE3-TC 13,8KV S/ TRAFO.</v>
          </cell>
          <cell r="D9" t="str">
            <v>UN</v>
          </cell>
          <cell r="E9" t="str">
            <v>Fornecimento e instalação de estrutura AT T/CE3-TC 13.8KV. A montagem do equipamento deverá seguir as recomendações da concessionária local.</v>
          </cell>
        </row>
        <row r="10">
          <cell r="A10" t="str">
            <v xml:space="preserve"> SEDUC E 36 </v>
          </cell>
          <cell r="B10" t="str">
            <v>Próprio</v>
          </cell>
          <cell r="C10" t="str">
            <v>INSTALAÇÃO DE MEDIÇÃO COM PROTEÇÃO PARA TRANSFORMADOR DE 150 KVA.</v>
          </cell>
          <cell r="D10" t="str">
            <v>UN</v>
          </cell>
          <cell r="E10" t="str">
            <v>Fornecimento e instalação de medição com proteção para transformador de 150kVA. A montagem do equipamento deverá seguir as recomendações da concessionária local.</v>
          </cell>
        </row>
        <row r="11">
          <cell r="A11" t="str">
            <v xml:space="preserve"> SEDUC E 85.1 </v>
          </cell>
          <cell r="B11" t="str">
            <v>Próprio</v>
          </cell>
          <cell r="C11" t="str">
            <v>CUBÍCULO DE MEDIÇÃO E RECUO DE MURO</v>
          </cell>
          <cell r="D11" t="str">
            <v>UN</v>
          </cell>
          <cell r="E11" t="str">
            <v>Execução de cubiculo de medição e recuo do muro. Deverá obedecer o projeto de alta/baixa tensão.</v>
          </cell>
        </row>
        <row r="12">
          <cell r="A12" t="str">
            <v xml:space="preserve"> SEDUC E 11 </v>
          </cell>
          <cell r="B12" t="str">
            <v>Próprio</v>
          </cell>
          <cell r="C12" t="str">
            <v>LANÇAMENTO E NIVELAMENTO DE CONDUTOR CABO PROTEGIDO 15KV XLPE AL 35mm², INCLUINDO MENSSAGEIRO E ESPAÇADOR LOSANGULAR.</v>
          </cell>
          <cell r="D12" t="str">
            <v>M</v>
          </cell>
          <cell r="E12" t="str">
            <v>Fornecimento e instalação de condutor protegido 15KV XLPE AL 35mm². A montagem do equipamento deverá seguir as recomendações da concessionária local.</v>
          </cell>
        </row>
        <row r="13">
          <cell r="A13">
            <v>96985</v>
          </cell>
          <cell r="B13" t="str">
            <v>SINAPI</v>
          </cell>
          <cell r="C13" t="str">
            <v>HASTE DE ATERRAMENTO 5/8  PARA SPDA - FORNECIMENTO E INSTALAÇÃO. AF_12/2017</v>
          </cell>
          <cell r="D13" t="str">
            <v>UN</v>
          </cell>
          <cell r="E13" t="str">
            <v>Fornecimento e instalação de haste de aterramento cobre 5/8" para SPDA. A montagem da haste ocorrerá nos locais onde forem instalados as caixas de aterramento, conforme orientações do projeto de SPDA.</v>
          </cell>
        </row>
        <row r="14">
          <cell r="A14" t="str">
            <v xml:space="preserve"> SEDUC E 107 </v>
          </cell>
          <cell r="B14" t="str">
            <v>Próprio</v>
          </cell>
          <cell r="C14" t="str">
            <v>ABO DE ALUMINIO NU COM ALAMA DE AÇO BITOLA 1/0 AWG</v>
          </cell>
          <cell r="D14" t="str">
            <v>UN</v>
          </cell>
          <cell r="E14" t="str">
            <v>Fornecimento e instalação de caixa de inspeção. A montagem do equipamento deverá seguir as recomendações da concessionária local.</v>
          </cell>
        </row>
        <row r="15">
          <cell r="A15" t="str">
            <v xml:space="preserve"> 98111 </v>
          </cell>
          <cell r="B15" t="str">
            <v>SINAPI</v>
          </cell>
          <cell r="C15" t="str">
            <v>CAIXA DE INSPEÇÃO PARA ATERRAMENTO, CIRCULAR, EM POLIETILENO, DIÂMETRO INTERNO = 0,3 M. AF_12/2020</v>
          </cell>
          <cell r="D15" t="str">
            <v>UN</v>
          </cell>
          <cell r="E15" t="str">
            <v>Fornecimento e instalação de caixa de inspeção em polietileno, D=30cm, para SPDA. A montagem da caixa ocorrerá nos locais onde as hastes de aterramento serão instaladas, conforme orientações do projeto de SPDA.</v>
          </cell>
        </row>
        <row r="16">
          <cell r="A16" t="str">
            <v xml:space="preserve"> SEDUC E 78.1 </v>
          </cell>
          <cell r="B16" t="str">
            <v>Próprio</v>
          </cell>
          <cell r="C16" t="str">
            <v>SOLICITAÇÃO DE EVT JUNTO A EQUATORIAL</v>
          </cell>
          <cell r="D16" t="str">
            <v>UN</v>
          </cell>
          <cell r="E16" t="str">
            <v>A empresa contratada deverá dar entrada na solictação do EVT, seguindo todas as recomendações da concessionaria.</v>
          </cell>
        </row>
        <row r="17">
          <cell r="A17" t="str">
            <v xml:space="preserve"> 97882 </v>
          </cell>
          <cell r="B17" t="str">
            <v>SINAPI</v>
          </cell>
          <cell r="C17" t="str">
            <v>CAIXA ENTERRADA ELÉTRICA RETANGULAR, EM CONCRETO PRÉ-MOLDADO, FUNDO COM BRITA, DIMENSÕES INTERNAS: 0,4X0,4X0,4 M. AF_12/2020</v>
          </cell>
          <cell r="D17" t="str">
            <v>UN</v>
          </cell>
          <cell r="E17" t="str">
            <v>Fornecimento e instalação de caixa enterrada elétrica. A montagem do equipamento deverá seguir as recomendações da concessionária local.</v>
          </cell>
        </row>
        <row r="18">
          <cell r="A18" t="str">
            <v xml:space="preserve"> SEDUC 03.82 </v>
          </cell>
          <cell r="B18" t="str">
            <v>Próprio</v>
          </cell>
          <cell r="C18" t="str">
            <v>RELATÓRIO FINAL DE SONDAGEM (Ref. SEINFRA C2937)</v>
          </cell>
          <cell r="D18" t="str">
            <v>UN</v>
          </cell>
          <cell r="E18" t="str">
            <v>Relatório de sondagem para possíveis verificações no projeto estrutural</v>
          </cell>
        </row>
        <row r="19">
          <cell r="A19"/>
          <cell r="B19"/>
          <cell r="C19" t="str">
            <v>SERVIÇOS INICIAIS</v>
          </cell>
          <cell r="D19"/>
        </row>
        <row r="20">
          <cell r="A20"/>
          <cell r="B20"/>
          <cell r="C20" t="str">
            <v>IMPLANTAÇÃO</v>
          </cell>
          <cell r="D20"/>
        </row>
        <row r="21">
          <cell r="A21" t="str">
            <v xml:space="preserve"> SEDUC 1.05 </v>
          </cell>
          <cell r="B21" t="str">
            <v>Próprio</v>
          </cell>
          <cell r="C21" t="str">
            <v>PLACA DE OBRA EM CHAPA DE ACO GALVANIZADO (Ref. SINAPI 01/2020: 74209/1)</v>
          </cell>
          <cell r="D21" t="str">
            <v>M²</v>
          </cell>
          <cell r="E21" t="str">
            <v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 oxidante, fixada em estruturas de madeira, suficientemente resistente para suportar a ação dos ventos. Após o termino da obra, a placa deverá ser entregue em local especifico a ser determinado pela FISCALIZAÇÃO.
</v>
          </cell>
        </row>
        <row r="22">
          <cell r="A22" t="str">
            <v xml:space="preserve"> 98525 </v>
          </cell>
          <cell r="B22" t="str">
            <v>SINAPI</v>
          </cell>
          <cell r="C22" t="str">
            <v>LIMPEZA MECANIZADA DE CAMADA VEGETAL, VEGETAÇÃO E PEQUENAS ÁRVORES (DIÂMETRO DE TRONCO MENOR QUE 0,20 M), COM TRATOR DE ESTEIRAS.AF_05/2018</v>
          </cell>
          <cell r="D22" t="str">
            <v>m²</v>
          </cell>
          <cell r="E22" t="str">
            <v>Em locais onde predominarem arvores de peque porte será feita limpeza da área com um trator de esteiras.</v>
          </cell>
        </row>
        <row r="23">
          <cell r="A23" t="str">
            <v xml:space="preserve"> 93207 </v>
          </cell>
          <cell r="B23" t="str">
            <v>SINAPI</v>
          </cell>
          <cell r="C23" t="str">
            <v>EXECUÇÃO DE ESCRITÓRIO EM CANTEIRO DE OBRA EM CHAPA DE MADEIRA COMPENSADA, NÃO INCLUSO MOBILIÁRIO E EQUIPAMENTOS. AF_02/2016</v>
          </cell>
          <cell r="D23" t="str">
            <v>m²</v>
          </cell>
          <cell r="E23" t="str">
            <v>Barracão de obra com instalações hidro sanitárias e elétricas, destinado a alojamentos e/ou escritórios, conforme projeto específico de canteiro de obras. As dimensões do barracão podem sofrer alterações para que se adequem às características de cada obra, observando-se condições adequadas de ventilação e iluminação, conforme previsto em normas vigentes.</v>
          </cell>
        </row>
        <row r="24">
          <cell r="A24" t="str">
            <v xml:space="preserve"> 93209 </v>
          </cell>
          <cell r="B24" t="str">
            <v>SINAPI</v>
          </cell>
          <cell r="C24" t="str">
            <v>EXECUÇÃO DE ALMOXARIFADO EM CANTEIRO DE OBRA EM ALVENARIA, INCLUSO PRATELEIRAS. AF_02/2016</v>
          </cell>
          <cell r="D24" t="str">
            <v>m²</v>
          </cell>
          <cell r="E24" t="str">
            <v>Almoxarifado de obra  destinado a alojamentos dos materiais e equipamentos, conforme projeto específico de canteiro de obras. As dimensões do barracão podem sofrer alterações para que se adequem às características de cada obra, observando-se condições adequadas de ventilação e iluminação, conforme previsto em normas vigentes.</v>
          </cell>
        </row>
        <row r="25">
          <cell r="A25" t="str">
            <v xml:space="preserve"> SEDUC1.02 </v>
          </cell>
          <cell r="B25" t="str">
            <v>Próprio</v>
          </cell>
          <cell r="C25" t="str">
            <v>LIGAÇÃO PREDIAL DE ÁGUA EM MURETA DE CONCRETO, PROVISÓRA OU DEIFNTIVA, INCLUSIVE MURETA E HIDRÔMETRO, REDE DN 50MM (Ref. Orse 6096)</v>
          </cell>
          <cell r="D25" t="str">
            <v>UN</v>
          </cell>
          <cell r="E25" t="str">
            <v>A ligação predial deverá obedecer as recomendações técncias da concessionária.</v>
          </cell>
        </row>
        <row r="26">
          <cell r="A26" t="str">
            <v xml:space="preserve"> SEDUC1.04 </v>
          </cell>
          <cell r="B26" t="str">
            <v>Próprio</v>
          </cell>
          <cell r="C26" t="str">
            <v>ENTRADA PROVISORIA DE ENERGIA ELETRICA AEREA TRIFASICA 40A EM POSTE MADEIRA (Ref. SINAPI 01/2020: 41598)</v>
          </cell>
          <cell r="D26" t="str">
            <v>UN</v>
          </cell>
          <cell r="E26" t="str">
            <v>A ligação predial deverá obedecer as recomendações técncias da concessionária.</v>
          </cell>
        </row>
        <row r="27">
          <cell r="A27" t="str">
            <v xml:space="preserve"> 93213 </v>
          </cell>
          <cell r="B27" t="str">
            <v>SINAPI</v>
          </cell>
          <cell r="C27" t="str">
            <v>EXECUÇÃO DE SANITÁRIO E VESTIÁRIO EM CANTEIRO DE OBRA EM ALVENARIA, NÃO INCLUSO MOBILIÁRIO. AF_02/2016</v>
          </cell>
          <cell r="D27" t="str">
            <v>m²</v>
          </cell>
          <cell r="E27" t="str">
            <v>A execução de vestiário e saniários deve obedecer o projeto de cnateior de obras.</v>
          </cell>
        </row>
        <row r="28">
          <cell r="A28" t="str">
            <v xml:space="preserve"> SEDUC 1.03 </v>
          </cell>
          <cell r="B28" t="str">
            <v>Próprio</v>
          </cell>
          <cell r="C28" t="str">
            <v>ELABORAÇÃO DE PROJETOS EXECUTIVOS DE ENGENHARIA (Ref. SEINFRA C4584 )</v>
          </cell>
          <cell r="D28" t="str">
            <v>UT</v>
          </cell>
          <cell r="E28" t="str">
            <v>A elaboração dos projetos executivos deverá seguir as orientações do termo de referência específico.</v>
          </cell>
        </row>
        <row r="29">
          <cell r="A29" t="str">
            <v xml:space="preserve"> SEDUC 01.63 </v>
          </cell>
          <cell r="B29" t="str">
            <v>Próprio</v>
          </cell>
          <cell r="C29" t="str">
            <v>MOBILIZACAO E DESMOBILIZACAO DE CANTEIRO (Ref. SBC 012689)</v>
          </cell>
          <cell r="D29" t="str">
            <v>UN</v>
          </cell>
          <cell r="E29" t="str">
            <v>A mobilização das equipes e equioamentos deverão seguir as orientações do projeto de canterio de obras.</v>
          </cell>
        </row>
        <row r="30">
          <cell r="A30" t="str">
            <v xml:space="preserve"> SEDUC 03.78 </v>
          </cell>
          <cell r="B30" t="str">
            <v>Próprio</v>
          </cell>
          <cell r="C30" t="str">
            <v>REVISÃO DE PROJETO ARQUITETÔNICO (INSERIR LEVANTAMENTO PLANIALTIMÉTRICO EM BIM)</v>
          </cell>
          <cell r="D30" t="str">
            <v>m²</v>
          </cell>
          <cell r="E30" t="str">
            <v>Revisão do projeto arquitetônico com levantamento planialtimétrico</v>
          </cell>
        </row>
        <row r="31">
          <cell r="A31" t="str">
            <v xml:space="preserve"> SEDUC 03.77 </v>
          </cell>
          <cell r="B31" t="str">
            <v>Próprio</v>
          </cell>
          <cell r="C31" t="str">
            <v>REVISÃO DE PROJETO ESTRUTURAL (FUNDAÇÕES)</v>
          </cell>
          <cell r="D31" t="str">
            <v>m²</v>
          </cell>
          <cell r="E31" t="str">
            <v xml:space="preserve">Revisão do projeto estrutural das ampliações </v>
          </cell>
        </row>
        <row r="32">
          <cell r="A32" t="str">
            <v xml:space="preserve"> SEDUC 03.79 </v>
          </cell>
          <cell r="B32" t="str">
            <v>Próprio</v>
          </cell>
          <cell r="C32" t="str">
            <v>REVISÃO DE PROJETO EXECUTIVO DE SPDA</v>
          </cell>
          <cell r="D32" t="str">
            <v>m²</v>
          </cell>
          <cell r="E32" t="str">
            <v>Revisão do projeto de SPDA</v>
          </cell>
        </row>
        <row r="33">
          <cell r="A33" t="str">
            <v xml:space="preserve"> SEDUC 03.81 </v>
          </cell>
          <cell r="B33" t="str">
            <v>Próprio</v>
          </cell>
          <cell r="C33" t="str">
            <v>SONDAGEM PARA SIMPLES RECONHECIMENTO DO SOLO (Ref. SEINFRA C2290)</v>
          </cell>
          <cell r="D33" t="str">
            <v>un</v>
          </cell>
          <cell r="E33" t="str">
            <v xml:space="preserve">Sondagem à ser executada nas ampliações </v>
          </cell>
        </row>
        <row r="34">
          <cell r="A34"/>
          <cell r="B34"/>
          <cell r="C34" t="str">
            <v>DEMOLIÇÕES</v>
          </cell>
          <cell r="D34"/>
        </row>
        <row r="35">
          <cell r="A35" t="str">
            <v xml:space="preserve"> 97622 </v>
          </cell>
          <cell r="B35" t="str">
            <v>SINAPI</v>
          </cell>
          <cell r="C35" t="str">
            <v>DEMOLIÇÃO DE ALVENARIA DE BLOCO FURADO, DE FORMA MANUAL, SEM REAPROVEITAMENTO. AF_12/2017</v>
          </cell>
          <cell r="D35" t="str">
            <v>m³</v>
          </cell>
          <cell r="E35" t="str">
            <v xml:space="preserve">Demolir as alvenarias apontadas no projeto, carregar, transportar e descarregar o entulho em local apropriado. Objetos pesados ou volumosos devem ser removidos.
</v>
          </cell>
        </row>
        <row r="36">
          <cell r="A36" t="str">
            <v xml:space="preserve"> 97645 </v>
          </cell>
          <cell r="B36" t="str">
            <v>SINAPI</v>
          </cell>
          <cell r="C36" t="str">
            <v>REMOÇÃO DE JANELAS, DE FORMA MANUAL, SEM REAPROVEITAMENTO. AF_12/2017</v>
          </cell>
          <cell r="D36" t="str">
            <v>m²</v>
          </cell>
          <cell r="E36" t="str">
            <v xml:space="preserve">As esquadrias - janelas -  demarcadas no projeto arquitetônico (Planta Baixa Construir | Demolir), inclusive os vidros deverão ser retirados. As esquadrias devem
</v>
          </cell>
        </row>
        <row r="37">
          <cell r="A37" t="str">
            <v xml:space="preserve"> 97644 </v>
          </cell>
          <cell r="B37" t="str">
            <v>SINAPI</v>
          </cell>
          <cell r="C37" t="str">
            <v>REMOÇÃO DE PORTAS, DE FORMA MANUAL, SEM REAPROVEITAMENTO. AF_12/2017</v>
          </cell>
          <cell r="D37" t="str">
            <v>m²</v>
          </cell>
          <cell r="E37" t="str">
            <v xml:space="preserve">As esquadrias - portas -  demarcadas no projeto arquitetônico (Planta Baixa Construir | Demolir), inclusive os vidros deverão ser retirados. As esquadrias devem
</v>
          </cell>
        </row>
        <row r="38">
          <cell r="A38" t="str">
            <v xml:space="preserve"> 97633 </v>
          </cell>
          <cell r="B38" t="str">
            <v>SINAPI</v>
          </cell>
          <cell r="C38" t="str">
            <v>DEMOLIÇÃO DE REVESTIMENTO CERÂMICO, DE FORMA MANUAL, SEM REAPROVEITAMENTO. AF_12/2017</v>
          </cell>
          <cell r="D38" t="str">
            <v>m²</v>
          </cell>
          <cell r="E38" t="str">
            <v xml:space="preserve">A demolição dos revestimentos cerâmicos, como dos pisos, consistirá na retirada dos materiais, azulejos ou lajotas, com o cuidado necessário. A retirada do emboço será de forma manual
</v>
          </cell>
        </row>
        <row r="39">
          <cell r="A39" t="str">
            <v xml:space="preserve"> 97631 </v>
          </cell>
          <cell r="B39" t="str">
            <v>SINAPI</v>
          </cell>
          <cell r="C39" t="str">
            <v>DEMOLIÇÃO DE ARGAMASSAS, DE FORMA MANUAL, SEM REAPROVEITAMENTO. AF_12/2017</v>
          </cell>
          <cell r="D39" t="str">
            <v>m²</v>
          </cell>
          <cell r="E39" t="str">
            <v xml:space="preserve">A demolição / remoção de argamassa, consistirá na retirada dos materiais, de foma manual, com o cuidado necessário. A retirada do emboço / reboco.
</v>
          </cell>
        </row>
        <row r="40">
          <cell r="A40" t="str">
            <v xml:space="preserve"> SEDUC 02.28 </v>
          </cell>
          <cell r="B40" t="str">
            <v>Próprio</v>
          </cell>
          <cell r="C40" t="str">
            <v>Demolição manual de piso em concreto simples e/ou cimentado (Ref. SINAPI 97632)</v>
          </cell>
          <cell r="D40" t="str">
            <v>m²</v>
          </cell>
          <cell r="E40" t="str">
            <v>O concreto simples será demolido cuidadosamente com a utilização de marretas. O material deverá ser transportado para local conveniente e posteriormente retirado da obra (descarte do bota-fora em local permitido pela Prefeitura).</v>
          </cell>
        </row>
        <row r="41">
          <cell r="A41" t="str">
            <v xml:space="preserve"> SEDUC 01.42 </v>
          </cell>
          <cell r="B41" t="str">
            <v>Próprio</v>
          </cell>
          <cell r="C41" t="str">
            <v>Demolição de piso de alta resistência (Ref. ORSE 3240)</v>
          </cell>
          <cell r="D41" t="str">
            <v>m²</v>
          </cell>
          <cell r="E41" t="str">
            <v xml:space="preserve">Demolição de piso granilite. O material deverá ser transportado para local conveniente e posteriormente retirado da obra (descarte do bota-fora em local permitido pela Prefeitura)
</v>
          </cell>
        </row>
        <row r="42">
          <cell r="A42" t="str">
            <v xml:space="preserve"> SEDUC 01.19 </v>
          </cell>
          <cell r="B42" t="str">
            <v>Próprio</v>
          </cell>
          <cell r="C42" t="str">
            <v>DEMOLIÇÃO DE PISO CERÂMICO, DE FORMA MANUAL, SEM REAPROVEITAMENTO (Ref. SINAPI 97632)</v>
          </cell>
          <cell r="D42" t="str">
            <v>M²</v>
          </cell>
          <cell r="E42" t="str">
            <v xml:space="preserve">A demolição dos revestimentos cerâmicos, como dos pisos, consistirá na retiradados materiais, azulejos ou lajotas, com o cuidado necessário. A retirada do emboço será de forma manual.
</v>
          </cell>
        </row>
        <row r="43">
          <cell r="A43" t="str">
            <v xml:space="preserve"> 97662 </v>
          </cell>
          <cell r="B43" t="str">
            <v>SINAPI</v>
          </cell>
          <cell r="C43" t="str">
            <v>REMOÇÃO DE TUBULAÇÕES (TUBOS E CONEXÕES) DE ÁGUA FRIA, DE FORMA MANUAL, SEM REAPROVEITAMENTO. AF_12/2017</v>
          </cell>
          <cell r="D43" t="str">
            <v>M</v>
          </cell>
          <cell r="E43" t="str">
            <v>A remoção de tubos e conexões será de forma manual, obedencendo as indicações do projeto de demolições.</v>
          </cell>
        </row>
        <row r="44">
          <cell r="A44" t="str">
            <v xml:space="preserve"> 97663 </v>
          </cell>
          <cell r="B44" t="str">
            <v>SINAPI</v>
          </cell>
          <cell r="C44" t="str">
            <v>REMOÇÃO DE LOUÇAS, DE FORMA MANUAL, SEM REAPROVEITAMENTO. AF_12/2017</v>
          </cell>
          <cell r="D44" t="str">
            <v>UN</v>
          </cell>
          <cell r="E44" t="str">
            <v>A remoção de louças e acessorios será de forma manual, obedencendo as indicações do projeto de demolições.</v>
          </cell>
        </row>
        <row r="45">
          <cell r="A45" t="str">
            <v xml:space="preserve"> 97665 </v>
          </cell>
          <cell r="B45" t="str">
            <v>SINAPI</v>
          </cell>
          <cell r="C45" t="str">
            <v>REMOÇÃO DE LUMINÁRIAS, DE FORMA MANUAL, SEM REAPROVEITAMENTO. AF_12/2017</v>
          </cell>
          <cell r="D45" t="str">
            <v>UN</v>
          </cell>
          <cell r="E45" t="str">
            <v>A remoção de dispositivos elétricos e suas conexões será de forma manual, obedencendo as indicações do projeto de demolições.</v>
          </cell>
        </row>
        <row r="46">
          <cell r="A46" t="str">
            <v xml:space="preserve"> 97666 </v>
          </cell>
          <cell r="B46" t="str">
            <v>SINAPI</v>
          </cell>
          <cell r="C46" t="str">
            <v>REMOÇÃO DE METAIS SANITÁRIOS, DE FORMA MANUAL, SEM REAPROVEITAMENTO. AF_12/2017</v>
          </cell>
          <cell r="D46" t="str">
            <v>UN</v>
          </cell>
          <cell r="E46" t="str">
            <v>A remoção de metais sanitários será de forma manual, obedencendo as indicações do projeto de demolições.</v>
          </cell>
        </row>
        <row r="47">
          <cell r="A47" t="str">
            <v xml:space="preserve"> 97661 </v>
          </cell>
          <cell r="B47" t="str">
            <v>SINAPI</v>
          </cell>
          <cell r="C47" t="str">
            <v>REMOÇÃO DE CABOS ELÉTRICOS, DE FORMA MANUAL, SEM REAPROVEITAMENTO. AF_12/2017</v>
          </cell>
          <cell r="D47" t="str">
            <v>M</v>
          </cell>
          <cell r="E47" t="str">
            <v>A remoção de cabos elétricos e suas conexões será de forma manual, obedencendo as indicações do projeto de demolições.</v>
          </cell>
        </row>
        <row r="48">
          <cell r="A48" t="str">
            <v xml:space="preserve"> 97660 </v>
          </cell>
          <cell r="B48" t="str">
            <v>SINAPI</v>
          </cell>
          <cell r="C48" t="str">
            <v>REMOÇÃO DE INTERRUPTORES/TOMADAS ELÉTRICAS, DE FORMA MANUAL, SEM REAPROVEITAMENTO. AF_12/2017</v>
          </cell>
          <cell r="D48" t="str">
            <v>UN</v>
          </cell>
          <cell r="E48" t="str">
            <v>A remoção de interruptores e tomadas será de forma manual, obedencendo as indicações do projeto de demolições.</v>
          </cell>
        </row>
        <row r="49">
          <cell r="A49" t="str">
            <v xml:space="preserve"> 97664 </v>
          </cell>
          <cell r="B49" t="str">
            <v>SINAPI</v>
          </cell>
          <cell r="C49" t="str">
            <v>REMOÇÃO DE ACESSÓRIOS, DE FORMA MANUAL, SEM REAPROVEITAMENTO. AF_12/2017</v>
          </cell>
          <cell r="D49" t="str">
            <v>UN</v>
          </cell>
          <cell r="E49" t="str">
            <v>A remoção de acessórios será de forma manual, obedencendo as indicações do projeto de demolições.</v>
          </cell>
        </row>
        <row r="50">
          <cell r="A50" t="str">
            <v xml:space="preserve"> SEDUC 03.00 </v>
          </cell>
          <cell r="B50" t="str">
            <v>Próprio</v>
          </cell>
          <cell r="C50" t="str">
            <v>Revisão em cobertura com telha ceramica tipo canal comum, Itabaiana ou similar, com reposição de 80% do material (Ref. ORSE 9210)</v>
          </cell>
          <cell r="D50" t="str">
            <v>m²</v>
          </cell>
          <cell r="E50" t="str">
            <v xml:space="preserve">Deverão ser removidas telhas de fibrocimento/ telha ceramica/ telha metalica do telhado para a instalação de novas. Para este serviço de remoção e armazenamento, deverão ser tomados os devidos cuidados para evitar danos nos elementos  do telhado.
</v>
          </cell>
        </row>
        <row r="51">
          <cell r="A51" t="str">
            <v xml:space="preserve"> 97626 </v>
          </cell>
          <cell r="B51" t="str">
            <v>SINAPI</v>
          </cell>
          <cell r="C51" t="str">
            <v>DEMOLIÇÃO DE PILARES E VIGAS EM CONCRETO ARMADO, DE FORMA MANUAL, SEM REAPROVEITAMENTO. AF_12/2017</v>
          </cell>
          <cell r="D51" t="str">
            <v>m³</v>
          </cell>
          <cell r="E51" t="str">
            <v xml:space="preserve">Demolição de estruturas de concreto (pilares e vigas )
</v>
          </cell>
        </row>
        <row r="52">
          <cell r="A52" t="str">
            <v xml:space="preserve"> SEDUC 01.23 </v>
          </cell>
          <cell r="B52" t="str">
            <v>Próprio</v>
          </cell>
          <cell r="C52" t="str">
            <v>Remoção de bancada de granito (ou marmore) (Ref. ORSE 8387)</v>
          </cell>
          <cell r="D52" t="str">
            <v>m²</v>
          </cell>
          <cell r="E52" t="str">
            <v>A remoção de bancadas será de forma manual, obedencendo as indicações do projeto de demolições.</v>
          </cell>
        </row>
        <row r="53">
          <cell r="A53" t="str">
            <v xml:space="preserve"> SEDUC 01.22 </v>
          </cell>
          <cell r="B53" t="str">
            <v>Próprio</v>
          </cell>
          <cell r="C53" t="str">
            <v>Remoção de pintura látex (raspagem e/ou lixamento e/ou escovação) (Ref.ORSE 7725)</v>
          </cell>
          <cell r="D53" t="str">
            <v>m²</v>
          </cell>
          <cell r="E53" t="str">
            <v>A remoção de pintura será de forma manual, obedencendo as indicações do projeto de demolições.</v>
          </cell>
        </row>
        <row r="54">
          <cell r="A54" t="str">
            <v xml:space="preserve"> SEDUC 01.17 </v>
          </cell>
          <cell r="B54" t="str">
            <v>Próprio</v>
          </cell>
          <cell r="C54" t="str">
            <v>DEMOLIÇÃO DE ALVENARIA DE ELEMENTOS VAZADOS (COBOGÓ), SEM REAPROVEITAMENTO (Ref. ORSE 8038)</v>
          </cell>
          <cell r="D54" t="str">
            <v>m³</v>
          </cell>
          <cell r="E54" t="str">
            <v xml:space="preserve">Demolir os cobogós apontados no projeto, carregar, transportar e descarregar o entulho em local apropriado. Objetos pesados ou volumosos devem ser removidos.
</v>
          </cell>
        </row>
        <row r="55">
          <cell r="A55" t="str">
            <v xml:space="preserve"> SEDUC 01.50 </v>
          </cell>
          <cell r="B55" t="str">
            <v>Próprio</v>
          </cell>
          <cell r="C55" t="str">
            <v>Remoção de telhamento com telhas cerâmicas (Ref. ORSE 9)</v>
          </cell>
          <cell r="D55" t="str">
            <v>m²</v>
          </cell>
          <cell r="E55" t="str">
            <v>Remoção do telhado existente. Conforme projeto arquitetônico</v>
          </cell>
        </row>
        <row r="56">
          <cell r="A56" t="str">
            <v xml:space="preserve"> 97650 </v>
          </cell>
          <cell r="B56" t="str">
            <v>SINAPI</v>
          </cell>
          <cell r="C56" t="str">
            <v>REMOÇÃO DE TRAMA DE MADEIRA PARA COBERTURA, DE FORMA MANUAL, SEM REAPROVEITAMENTO. AF_12/2017</v>
          </cell>
          <cell r="D56" t="str">
            <v>m²</v>
          </cell>
          <cell r="E56" t="str">
            <v>Remoção do telhado existente. Conforme projeto arquitetônico</v>
          </cell>
        </row>
        <row r="57">
          <cell r="A57" t="str">
            <v xml:space="preserve"> 97641 </v>
          </cell>
          <cell r="B57" t="str">
            <v>SINAPI</v>
          </cell>
          <cell r="C57" t="str">
            <v>REMOÇÃO DE FORRO DE GESSO, DE FORMA MANUAL, SEM REAPROVEITAMENTO. AF_12/2017</v>
          </cell>
          <cell r="D57" t="str">
            <v>m²</v>
          </cell>
          <cell r="E57" t="str">
            <v xml:space="preserve">Remoção de forros de gesso de forma manual, demarcadas no projeto arquitetônico </v>
          </cell>
        </row>
        <row r="58">
          <cell r="A58" t="str">
            <v xml:space="preserve"> SEDUC 02.17 </v>
          </cell>
          <cell r="B58" t="str">
            <v>Próprio</v>
          </cell>
          <cell r="C58" t="str">
            <v>Demolição de concreto manualmente (REF. ORSE 13)</v>
          </cell>
          <cell r="D58" t="str">
            <v>m³</v>
          </cell>
          <cell r="E58" t="str">
            <v xml:space="preserve">Demolição de estruturas de concreto. Conforme projeto arquitetônico
</v>
          </cell>
        </row>
        <row r="59">
          <cell r="A59"/>
          <cell r="B59"/>
          <cell r="C59" t="str">
            <v>AMPLIAÇÃO E REFORMA ESCOLA PADRÃO SEDUC (08 SALAS)</v>
          </cell>
          <cell r="D59"/>
        </row>
        <row r="60">
          <cell r="A60"/>
          <cell r="B60"/>
          <cell r="C60" t="str">
            <v>SERVIÇOS PRELIMINARES</v>
          </cell>
          <cell r="D60"/>
        </row>
        <row r="61">
          <cell r="A61" t="str">
            <v xml:space="preserve"> 99059 </v>
          </cell>
          <cell r="B61" t="str">
            <v>SINAPI</v>
          </cell>
          <cell r="C61" t="str">
            <v>LOCACAO CONVENCIONAL DE OBRA, UTILIZANDO GABARITO DE TÁBUAS CORRIDAS PONTALETADAS A CADA 2,00M -  2 UTILIZAÇÕES. AF_10/2018</v>
          </cell>
          <cell r="D61" t="str">
            <v>M</v>
          </cell>
          <cell r="E61" t="str">
            <v>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v>
          </cell>
        </row>
        <row r="62">
          <cell r="A62"/>
          <cell r="B62"/>
          <cell r="C62" t="str">
            <v>MOVIMENTO DE TERRA</v>
          </cell>
          <cell r="D62"/>
        </row>
        <row r="63">
          <cell r="A63" t="str">
            <v xml:space="preserve"> 93358 </v>
          </cell>
          <cell r="B63" t="str">
            <v>SINAPI</v>
          </cell>
          <cell r="C63" t="str">
            <v>ESCAVAÇÃO MANUAL DE VALA COM PROFUNDIDADE MENOR OU IGUAL A 1,30 M. AF_03/2016</v>
          </cell>
          <cell r="D63" t="str">
            <v>m³</v>
          </cell>
          <cell r="E63" t="str">
            <v>As cavas para escavação da fundação corrida para paredes e sapatas deverão atingir terreno sólido e firme, e serão executados de acordo com o projeto específico da obra.</v>
          </cell>
        </row>
        <row r="64">
          <cell r="A64" t="str">
            <v xml:space="preserve"> 96995 </v>
          </cell>
          <cell r="B64" t="str">
            <v>SINAPI</v>
          </cell>
          <cell r="C64" t="str">
            <v>REATERRO MANUAL APILOADO COM SOQUETE. AF_10/2017</v>
          </cell>
          <cell r="D64" t="str">
            <v>m³</v>
          </cell>
          <cell r="E64" t="str">
            <v>O reaterro deverá ser executado em camadas sucessivas de 20,0 cm, uniformemente umedecido, próximo da umidade ótima e fortemente apiloado.</v>
          </cell>
        </row>
        <row r="65">
          <cell r="A65" t="str">
            <v xml:space="preserve"> 97083 </v>
          </cell>
          <cell r="B65" t="str">
            <v>SINAPI</v>
          </cell>
          <cell r="C65" t="str">
            <v>COMPACTAÇÃO MECÂNICA DE SOLO PARA EXECUÇÃO DE RADIER, COM COMPACTADOR DE SOLOS A PERCUSSÃO. AF_09/2017</v>
          </cell>
          <cell r="D65" t="str">
            <v>m²</v>
          </cell>
          <cell r="E65" t="str">
            <v>A compactação será mecanizada com uso de soquete e as camadas sucessivas deverão apresentar umidade adequada.</v>
          </cell>
        </row>
        <row r="66">
          <cell r="A66"/>
          <cell r="B66"/>
          <cell r="C66" t="str">
            <v>INFRAESTRUTURA</v>
          </cell>
          <cell r="D66"/>
        </row>
        <row r="67">
          <cell r="A67" t="str">
            <v xml:space="preserve"> 95241 </v>
          </cell>
          <cell r="B67" t="str">
            <v>SINAPI</v>
          </cell>
          <cell r="C67" t="str">
            <v>LASTRO DE CONCRETO MAGRO, APLICADO EM PISOS OU RADIERS, ESPESSURA DE 5 CM. AF_07/2016</v>
          </cell>
          <cell r="D67" t="str">
            <v>m²</v>
          </cell>
          <cell r="E67" t="str">
            <v>Deverá ser feita uma base em concreto não-estrutural, com espessura de 5 cm, antes da concretagem do bloco de fundação, tendo como função a regularização da base do bloco</v>
          </cell>
        </row>
        <row r="68">
          <cell r="A68" t="str">
            <v xml:space="preserve"> 96545 </v>
          </cell>
          <cell r="B68" t="str">
            <v>SINAPI</v>
          </cell>
          <cell r="C68" t="str">
            <v>ARMAÇÃO DE BLOCO, VIGA BALDRAME OU SAPATA UTILIZANDO AÇO CA-50 DE 8 MM - MONTAGEM. AF_06/2017</v>
          </cell>
          <cell r="D68" t="str">
            <v>KG</v>
          </cell>
          <cell r="E68" t="str">
            <v>As armaduras deverão obedecer às prescrições da NB-3 sendo que, antes de sua introdução nas formas, deverão estar limpas, não se admitindo a presença de graxas ou acentuada oxidação.</v>
          </cell>
        </row>
        <row r="69">
          <cell r="A69" t="str">
            <v xml:space="preserve"> 96546 </v>
          </cell>
          <cell r="B69" t="str">
            <v>SINAPI</v>
          </cell>
          <cell r="C69" t="str">
            <v>ARMAÇÃO DE BLOCO, VIGA BALDRAME OU SAPATA UTILIZANDO AÇO CA-50 DE 10 MM - MONTAGEM. AF_06/2017</v>
          </cell>
          <cell r="D69" t="str">
            <v>KG</v>
          </cell>
          <cell r="E69" t="str">
            <v>As armaduras deverão obedecer às prescrições da NB-3 sendo que, antes de sua introdução nas formas, deverão estar limpas, não se admitindo a presença de graxas ou acentuada oxidação.</v>
          </cell>
        </row>
        <row r="70">
          <cell r="A70" t="str">
            <v xml:space="preserve"> 96543 </v>
          </cell>
          <cell r="B70" t="str">
            <v>SINAPI</v>
          </cell>
          <cell r="C70" t="str">
            <v>ARMAÇÃO DE BLOCO, VIGA BALDRAME E SAPATA UTILIZANDO AÇO CA-60 DE 5 MM - MONTAGEM. AF_06/2017</v>
          </cell>
          <cell r="D70" t="str">
            <v>KG</v>
          </cell>
          <cell r="E70" t="str">
            <v>As armaduras deverão obedecer às prescrições da NB-3 sendo que, antes de sua introdução nas formas, deverão estar limpas, não se admitindo a presença de graxas ou acentuada oxidação.</v>
          </cell>
        </row>
        <row r="71">
          <cell r="A71" t="str">
            <v xml:space="preserve"> 96536 </v>
          </cell>
          <cell r="B71" t="str">
            <v>SINAPI</v>
          </cell>
          <cell r="C71" t="str">
            <v>FABRICAÇÃO, MONTAGEM E DESMONTAGEM DE FÔRMA PARA VIGA BALDRAME, EM MADEIRA SERRADA, E=25 MM, 4 UTILIZAÇÕES. AF_06/2017</v>
          </cell>
          <cell r="D71" t="str">
            <v>m²</v>
          </cell>
          <cell r="E71" t="str">
            <v>Toda a madeira deverá ser protegida contra exposição direta à chuva e ao sol, para não empenar. Serão empregadas tábua de madeira 3ª qualidade 2,5x30,0 cm (1x12") não aparelhada e peças de madeira de 3ª qualidade 2,5x5,0 cm (as medidas deverçao obedecer ao projeto de estruturas).</v>
          </cell>
        </row>
        <row r="72">
          <cell r="A72" t="str">
            <v xml:space="preserve"> 94965 </v>
          </cell>
          <cell r="B72" t="str">
            <v>SINAPI</v>
          </cell>
          <cell r="C72" t="str">
            <v>CONCRETO FCK = 25MPA, TRAÇO 1:2,3:2,7 (CIMENTO/ AREIA MÉDIA/ BRITA 1)  - PREPARO MECÂNICO COM BETONEIRA 400 L. AF_07/2016</v>
          </cell>
          <cell r="D72" t="str">
            <v>m³</v>
          </cell>
          <cell r="E72" t="str">
            <v>A execução do concreto deverá obedecer às prescrições das NBR-6118, 6120 e 6122, e deverão ser adaptadas exatamente às dimensões de peça da estrutura projetada, construídas de modo a não se deformar sensivelmente sob a ação das cargas e pressões do concreto e suas fendas deverão ser vedadas com papel de saco de cimento no momento da concretagem. Os traços deverão seguir rigorosamente os determinados no projeto estrutural, onde o FCK = 25MPA apresenta o seginte traço: 1:2,3:2,7 (CIMENTO/ AREIA MÉDIA/ BRITA 1).</v>
          </cell>
        </row>
        <row r="73">
          <cell r="A73" t="str">
            <v xml:space="preserve"> 92873 </v>
          </cell>
          <cell r="B73" t="str">
            <v>SINAPI</v>
          </cell>
          <cell r="C73" t="str">
            <v>LANÇAMENTO COM USO DE BALDES, ADENSAMENTO E ACABAMENTO DE CONCRETO EM ESTRUTURAS. AF_12/2015</v>
          </cell>
          <cell r="D73" t="str">
            <v>m³</v>
          </cell>
          <cell r="E73" t="str">
            <v>Antes do lançamento do concreto, as formas deverão ser limpas e molhadas até a saturação. O lançamento do concreto deverá ser com baldes. Para o adensamento do concreto devera ser utilizado o vibrador mecânico, conforme orientação do projetos estrutural, na qual será vibrado até a densidade máxima praticável, para ficar livre de vazios entre agregados graúdos e bolsas de ar.</v>
          </cell>
        </row>
        <row r="74">
          <cell r="A74" t="str">
            <v xml:space="preserve"> 98557 </v>
          </cell>
          <cell r="B74" t="str">
            <v>SINAPI</v>
          </cell>
          <cell r="C74" t="str">
            <v>IMPERMEABILIZAÇÃO DE SUPERFÍCIE COM EMULSÃO ASFÁLTICA, 2 DEMÃOS AF_06/2018</v>
          </cell>
          <cell r="D74" t="str">
            <v>m²</v>
          </cell>
          <cell r="E74" t="str">
            <v>A manta de impermeabilização deve cobrir toda a superfície de encontro do elemento estrutural, baldrame, com a alvenaria de vedação. O arremate deve ser feito, dobrando-se a manta sobre o elemento estrutural e fixado com auxilio de maçarico. Aplicar a manta asfáltica com auxílio de maçarico fazendo a aderência da
manta ao primer, conforme orientação do fabricante. As emendas devem ser executadas deixandose sobreposição de 10cm e a adesão deve ser feita com maçarico. Deve ser feito o biselamento das extremidades da manta com colher de pedreiro aquecida. Arremates de batentes, pilares e muretas devem ser efetuados.</v>
          </cell>
        </row>
        <row r="75">
          <cell r="A75"/>
          <cell r="B75"/>
          <cell r="C75" t="str">
            <v>SUPERESTRUTURA</v>
          </cell>
          <cell r="D75"/>
        </row>
        <row r="76">
          <cell r="A76" t="str">
            <v xml:space="preserve"> 92776 </v>
          </cell>
          <cell r="B76" t="str">
            <v>SINAPI</v>
          </cell>
          <cell r="C76" t="str">
            <v>ARMAÇÃO DE PILAR OU VIGA DE UMA ESTRUTURA CONVENCIONAL DE CONCRETO ARMADO EM UMA EDIFICAÇÃO TÉRREA OU SOBRADO UTILIZANDO AÇO CA-50 DE 6,3 MM - MONTAGEM. AF_12/2015</v>
          </cell>
          <cell r="D76" t="str">
            <v>KG</v>
          </cell>
          <cell r="E76"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77">
          <cell r="A77" t="str">
            <v xml:space="preserve"> 92778 </v>
          </cell>
          <cell r="B77" t="str">
            <v>SINAPI</v>
          </cell>
          <cell r="C77" t="str">
            <v>ARMAÇÃO DE PILAR OU VIGA DE UMA ESTRUTURA CONVENCIONAL DE CONCRETO ARMADO EM UMA EDIFICAÇÃO TÉRREA OU SOBRADO UTILIZANDO AÇO CA-50 DE 10,0 MM - MONTAGEM. AF_12/2015</v>
          </cell>
          <cell r="D77" t="str">
            <v>KG</v>
          </cell>
          <cell r="E77"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78">
          <cell r="A78" t="str">
            <v xml:space="preserve"> 92775 </v>
          </cell>
          <cell r="B78" t="str">
            <v>SINAPI</v>
          </cell>
          <cell r="C78" t="str">
            <v>ARMAÇÃO DE PILAR OU VIGA DE UMA ESTRUTURA CONVENCIONAL DE CONCRETO ARMADO EM UMA EDIFICAÇÃO TÉRREA OU SOBRADO UTILIZANDO AÇO CA-60 DE 5,0 MM - MONTAGEM. AF_12/2015</v>
          </cell>
          <cell r="D78" t="str">
            <v>KG</v>
          </cell>
          <cell r="E78"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79">
          <cell r="A79" t="str">
            <v xml:space="preserve"> 92779 </v>
          </cell>
          <cell r="B79" t="str">
            <v>SINAPI</v>
          </cell>
          <cell r="C79" t="str">
            <v>ARMAÇÃO DE PILAR OU VIGA DE UMA ESTRUTURA CONVENCIONAL DE CONCRETO ARMADO EM UMA EDIFICAÇÃO TÉRREA OU SOBRADO UTILIZANDO AÇO CA-50 DE 12,5 MM - MONTAGEM. AF_12/2015</v>
          </cell>
          <cell r="D79" t="str">
            <v>KG</v>
          </cell>
          <cell r="E79"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80">
          <cell r="A80" t="str">
            <v xml:space="preserve"> 92777 </v>
          </cell>
          <cell r="B80" t="str">
            <v>SINAPI</v>
          </cell>
          <cell r="C80" t="str">
            <v>ARMAÇÃO DE PILAR OU VIGA DE UMA ESTRUTURA CONVENCIONAL DE CONCRETO ARMADO EM UMA EDIFICAÇÃO TÉRREA OU SOBRADO UTILIZANDO AÇO CA-50 DE 8,0 MM - MONTAGEM. AF_12/2015</v>
          </cell>
          <cell r="D80" t="str">
            <v>KG</v>
          </cell>
          <cell r="E80"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81">
          <cell r="A81" t="str">
            <v xml:space="preserve"> 92780 </v>
          </cell>
          <cell r="B81" t="str">
            <v>SINAPI</v>
          </cell>
          <cell r="C81" t="str">
            <v>ARMAÇÃO DE PILAR OU VIGA DE UMA ESTRUTURA CONVENCIONAL DE CONCRETO ARMADO EM UMA EDIFICAÇÃO TÉRREA OU SOBRADO UTILIZANDO AÇO CA-50 DE 16,0 MM - MONTAGEM. AF_12/2015</v>
          </cell>
          <cell r="D81" t="str">
            <v>KG</v>
          </cell>
          <cell r="E81"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82">
          <cell r="A82" t="str">
            <v xml:space="preserve"> 92781 </v>
          </cell>
          <cell r="B82" t="str">
            <v>SINAPI</v>
          </cell>
          <cell r="C82" t="str">
            <v>ARMAÇÃO DE PILAR OU VIGA DE UMA ESTRUTURA CONVENCIONAL DE CONCRETO ARMADO EM UMA EDIFICAÇÃO TÉRREA OU SOBRADO UTILIZANDO AÇO CA-50 DE 20,0 MM - MONTAGEM. AF_12/2015</v>
          </cell>
          <cell r="D82" t="str">
            <v>KG</v>
          </cell>
          <cell r="E82"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83">
          <cell r="A83" t="str">
            <v xml:space="preserve"> 92423 </v>
          </cell>
          <cell r="B83" t="str">
            <v>SINAPI</v>
          </cell>
          <cell r="C83" t="str">
            <v>MONTAGEM E DESMONTAGEM DE FÔRMA DE PILARES RETANGULARES E ESTRUTURAS SIMILARES, PÉ-DIREITO SIMPLES, EM CHAPA DE MADEIRA COMPENSADA RESINADA, 6 UTILIZAÇÕES. AF_09/2020</v>
          </cell>
          <cell r="D83" t="str">
            <v>m²</v>
          </cell>
          <cell r="E83" t="str">
            <v>A montagem das formas deverá obedecer o projeto de formas estrutural. A desmontagem das fôrmas ocorrerá com após a cura do concreto, seguindo as recondações do proejto estrutural.</v>
          </cell>
        </row>
        <row r="84">
          <cell r="A84" t="str">
            <v xml:space="preserve"> 94965 </v>
          </cell>
          <cell r="B84" t="str">
            <v>SINAPI</v>
          </cell>
          <cell r="C84" t="str">
            <v>CONCRETO FCK = 25MPA, TRAÇO 1:2,3:2,7 (CIMENTO/ AREIA MÉDIA/ BRITA 1)  - PREPARO MECÂNICO COM BETONEIRA 400 L. AF_07/2016</v>
          </cell>
          <cell r="D84" t="str">
            <v>m³</v>
          </cell>
          <cell r="E84" t="str">
            <v>A execução do concreto deverá obedecer às prescrições das NBR-6118, 6120 e 6122, e deverão ser adaptadas exatamente às dimensões de peça da estrutura projetada, construídas de modo a não se deformar sensivelmente sob a ação das cargas e pressões do concreto e suas fendas deverão ser vedadas com papel de saco de cimento no momento da concretagem. Os traços deverão seguir rigorosamente os determinados no projeto estrutural, onde o FCK = 25MPA apresenta o seginte traço: 1:2,3:2,7 (CIMENTO/ AREIA MÉDIA/ BRITA 1).</v>
          </cell>
        </row>
        <row r="85">
          <cell r="A85" t="str">
            <v xml:space="preserve"> 92873 </v>
          </cell>
          <cell r="B85" t="str">
            <v>SINAPI</v>
          </cell>
          <cell r="C85" t="str">
            <v>LANÇAMENTO COM USO DE BALDES, ADENSAMENTO E ACABAMENTO DE CONCRETO EM ESTRUTURAS. AF_12/2015</v>
          </cell>
          <cell r="D85" t="str">
            <v>m³</v>
          </cell>
          <cell r="E85" t="str">
            <v>Antes do lançamento do concreto, as formas deverão ser limpas e molhadas até a saturação. O lançamento do concreto deverá ser com baldes. Para o adensamento do concreto devera ser utilizado o vibrador mecânico, conforme orientação do projetos estrutural, na qual será vibrado até a densidade máxima praticável, para ficar livre de vazios entre agregados graúdos e bolsas de ar.</v>
          </cell>
        </row>
        <row r="86">
          <cell r="A86" t="str">
            <v xml:space="preserve"> 101963 </v>
          </cell>
          <cell r="B86" t="str">
            <v>SINAPI</v>
          </cell>
          <cell r="C86" t="str">
            <v>LAJE PRÉ-MOLDADA UNIDIRECIONAL, BIAPOIADA, PARA PISO, ENCHIMENTO EM CERÂMICA, VIGOTA CONVENCIONAL, ALTURA TOTAL DA LAJE (ENCHIMENTO+CAPA) = (8+4). AF_11/2020</v>
          </cell>
          <cell r="D86" t="str">
            <v>m²</v>
          </cell>
          <cell r="E86" t="str">
            <v>Laje pré-fabricada mista vigota treliçada/lajota cerâmica – LT 12 (8+4) E CAPA COMCONCRETO DE 20MPA. Composto por vigota pré-fabricada treliçada (VT) e lajota cerâmica com altura de 8 cm;concreto com fck maior ou igual a 20 MPa, para o capeamento; aço para armadura de distribuição.</v>
          </cell>
        </row>
        <row r="87">
          <cell r="A87" t="str">
            <v xml:space="preserve"> 92785 </v>
          </cell>
          <cell r="B87" t="str">
            <v>SINAPI</v>
          </cell>
          <cell r="C87" t="str">
            <v>ARMAÇÃO DE LAJE DE UMA ESTRUTURA CONVENCIONAL DE CONCRETO ARMADO EM UMA EDIFICAÇÃO TÉRREA OU SOBRADO UTILIZANDO AÇO CA-50 DE 6,3 MM - MONTAGEM. AF_12/2015</v>
          </cell>
          <cell r="D87" t="str">
            <v>KG</v>
          </cell>
          <cell r="E87"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88">
          <cell r="A88" t="str">
            <v xml:space="preserve"> 92786 </v>
          </cell>
          <cell r="B88" t="str">
            <v>SINAPI</v>
          </cell>
          <cell r="C88" t="str">
            <v>ARMAÇÃO DE LAJE DE UMA ESTRUTURA CONVENCIONAL DE CONCRETO ARMADO EM UMA EDIFICAÇÃO TÉRREA OU SOBRADO UTILIZANDO AÇO CA-50 DE 8,0 MM - MONTAGEM. AF_12/2015</v>
          </cell>
          <cell r="D88" t="str">
            <v>KG</v>
          </cell>
          <cell r="E88"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89">
          <cell r="A89" t="str">
            <v xml:space="preserve"> 92784 </v>
          </cell>
          <cell r="B89" t="str">
            <v>SINAPI</v>
          </cell>
          <cell r="C89" t="str">
            <v>ARMAÇÃO DE LAJE DE UMA ESTRUTURA CONVENCIONAL DE CONCRETO ARMADO EM UMA EDIFICAÇÃO TÉRREA OU SOBRADO UTILIZANDO AÇO CA-60 DE 5,0 MM - MONTAGEM. AF_12/2015</v>
          </cell>
          <cell r="D89" t="str">
            <v>KG</v>
          </cell>
          <cell r="E89"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90">
          <cell r="A90" t="str">
            <v xml:space="preserve"> SEDUC 01.24 </v>
          </cell>
          <cell r="B90" t="str">
            <v>Próprio</v>
          </cell>
          <cell r="C90" t="str">
            <v>Laje pré-fabricada treliçada para piso ou cobertura, intereixo 38cm, h=12cm, el. enchimento em EPS h=8cm, inclusive escoramento em madeira e capeamento 4cm. (Ref. ORSE 7393)</v>
          </cell>
          <cell r="D90" t="str">
            <v>m²</v>
          </cell>
          <cell r="E90" t="str">
            <v xml:space="preserve">Laje pré-fabricada mista vigota treliçada/lajota cerâmica – LT 12 (8+4) E CAPA COMCONCRETO DE 20MPA. Composto por vigota pré-fabricada treliçada (VT) e lajota cerâmica com altura de 8 cm;concreto com fck maior ou igual a 20 MPa, para o capeamento; aço para capeamento, aço para armadura de distribuição. </v>
          </cell>
        </row>
        <row r="91">
          <cell r="A91" t="str">
            <v xml:space="preserve"> 92467 </v>
          </cell>
          <cell r="B91" t="str">
            <v>SINAPI</v>
          </cell>
          <cell r="C91" t="str">
            <v>MONTAGEM E DESMONTAGEM DE FÔRMA DE VIGA, ESCORAMENTO COM GARFO DE MADEIRA, PÉ-DIREITO SIMPLES, EM CHAPA DE MADEIRA PLASTIFICADA, 10 UTILIZAÇÕES. AF_09/2020</v>
          </cell>
          <cell r="D91" t="str">
            <v>KG</v>
          </cell>
          <cell r="E91"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92">
          <cell r="A92"/>
          <cell r="B92"/>
          <cell r="C92" t="str">
            <v>PAREDES E DIVISORIAS</v>
          </cell>
          <cell r="D92"/>
        </row>
        <row r="93">
          <cell r="A93" t="str">
            <v xml:space="preserve"> SEDUC 6.02 </v>
          </cell>
          <cell r="B93" t="str">
            <v>Próprio</v>
          </cell>
          <cell r="C93" t="str">
            <v>ALVENARIA EM TIJOLO CERAMICO FURADO 9X14X19CM, E = 9 CM, ASSENTADO EM ARGAMASSA TRACO 1:4, PREPARO MECÂNICO, BETONEIRA 400 L , JUNTA 1 CM (REF. SINAPI 73935/5 JAN 2014)</v>
          </cell>
          <cell r="D93" t="str">
            <v>M²</v>
          </cell>
          <cell r="E93" t="str">
            <v xml:space="preserve">Alvenarias deverão ser assentadas com uma argamassa mista traço 1:4 (cim:areia), com juntas desencontradas no alinhamento vertical. As fiadas serão perfeitamente alinhadas e aprumadas. As juntas terão a espessura máxima de 15mm.
</v>
          </cell>
        </row>
        <row r="94">
          <cell r="A94" t="str">
            <v xml:space="preserve"> SEDUC 6.04 </v>
          </cell>
          <cell r="B94" t="str">
            <v>Próprio</v>
          </cell>
          <cell r="C94" t="str">
            <v>DIVISÓRIA DE GRANITO CINZA E= 3 CM (Ref. SEINFRA C4096)</v>
          </cell>
          <cell r="D94" t="str">
            <v>M²</v>
          </cell>
          <cell r="E94" t="str">
            <v xml:space="preserve">Normalmente são executadas 15 cm acima do piso (verificar projeto arquitetônico), com altura final igual à divisória.Acabamento do granito: O polimento das superfícies será de forma manual, executado com esmeris e lixas sucessivamente mais finos.
</v>
          </cell>
        </row>
        <row r="95">
          <cell r="A95" t="str">
            <v xml:space="preserve"> 93187 </v>
          </cell>
          <cell r="B95" t="str">
            <v>SINAPI</v>
          </cell>
          <cell r="C95" t="str">
            <v>VERGA MOLDADA IN LOCO EM CONCRETO PARA JANELAS COM MAIS DE 1,5 M DE VÃO. AF_03/2016</v>
          </cell>
          <cell r="D95" t="str">
            <v>M</v>
          </cell>
          <cell r="E95" t="str">
            <v>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v>
          </cell>
        </row>
        <row r="96">
          <cell r="A96" t="str">
            <v xml:space="preserve"> 93186 </v>
          </cell>
          <cell r="B96" t="str">
            <v>SINAPI</v>
          </cell>
          <cell r="C96" t="str">
            <v>VERGA MOLDADA IN LOCO EM CONCRETO PARA JANELAS COM ATÉ 1,5 M DE VÃO. AF_03/2016</v>
          </cell>
          <cell r="D96" t="str">
            <v>M</v>
          </cell>
          <cell r="E96" t="str">
            <v>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v>
          </cell>
        </row>
        <row r="97">
          <cell r="A97" t="str">
            <v xml:space="preserve"> 93188 </v>
          </cell>
          <cell r="B97" t="str">
            <v>SINAPI</v>
          </cell>
          <cell r="C97" t="str">
            <v>VERGA MOLDADA IN LOCO EM CONCRETO PARA PORTAS COM ATÉ 1,5 M DE VÃO. AF_03/2016</v>
          </cell>
          <cell r="D97" t="str">
            <v>M</v>
          </cell>
          <cell r="E97" t="str">
            <v>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v>
          </cell>
        </row>
        <row r="98">
          <cell r="A98"/>
          <cell r="B98"/>
          <cell r="C98" t="str">
            <v>COBERTURAS</v>
          </cell>
          <cell r="D98"/>
        </row>
        <row r="99">
          <cell r="A99" t="str">
            <v xml:space="preserve"> 94195 </v>
          </cell>
          <cell r="B99" t="str">
            <v>SINAPI</v>
          </cell>
          <cell r="C99" t="str">
            <v>TELHAMENTO COM TELHA CERÂMICA DE ENCAIXE, TIPO PORTUGUESA, COM ATÉ 2 ÁGUAS, INCLUSO TRANSPORTE VERTICAL. AF_07/2019</v>
          </cell>
          <cell r="D99" t="str">
            <v>m²</v>
          </cell>
          <cell r="E99" t="str">
            <v>Aplicação de telhas de barro cozidas, tipo portuguesa, de primeira qualidade, fixadas com fios de cobre ou arame de aço galvanizado sobre ripas de madeira de 1,5x5cm, apoiados em madeiramento de telhado.</v>
          </cell>
        </row>
        <row r="100">
          <cell r="A100" t="str">
            <v xml:space="preserve"> 92539 </v>
          </cell>
          <cell r="B100" t="str">
            <v>SINAPI</v>
          </cell>
          <cell r="C100" t="str">
            <v>TRAMA DE MADEIRA COMPOSTA POR RIPAS, CAIBROS E TERÇAS PARA TELHADOS DE ATÉ 2 ÁGUAS PARA TELHA DE ENCAIXE DE CERÂMICA OU DE CONCRETO, INCLUSO TRANSPORTE VERTICAL. AF_07/2019</v>
          </cell>
          <cell r="D100" t="str">
            <v>m²</v>
          </cell>
          <cell r="E100" t="str">
            <v>Madeiramento do telhado em Peroba ou espécies de madeira apropriadas, conformeClassificação de Uso, construção pesada interna.</v>
          </cell>
        </row>
        <row r="101">
          <cell r="A101" t="str">
            <v xml:space="preserve"> 94221 </v>
          </cell>
          <cell r="B101" t="str">
            <v>SINAPI</v>
          </cell>
          <cell r="C101" t="str">
            <v>CUMEEIRA PARA TELHA CERÂMICA EMBOÇADA COM ARGAMASSA TRAÇO 1:2:9 (CIMENTO, CAL E AREIA) PARA TELHADOS COM ATÉ 2 ÁGUAS, INCLUSO TRANSPORTE VERTICAL. AF_07/2019</v>
          </cell>
          <cell r="D101" t="str">
            <v>M</v>
          </cell>
          <cell r="E101" t="str">
            <v>A cumeeira deverá ser de material ceramico, conforme tipo de telha, Incluso acessórios para fixação. O ângulo da cumeeira deverá coincidir com o ângulo do telhado.</v>
          </cell>
        </row>
        <row r="102">
          <cell r="A102" t="str">
            <v xml:space="preserve"> SEDUC 7.15 </v>
          </cell>
          <cell r="B102" t="str">
            <v>Próprio</v>
          </cell>
          <cell r="C102" t="str">
            <v>CHAPIM DE CONCRETO APARENTE COM ACABAMENTO DESEMPENADO, FORMA DE COMPENSADO PLASTIFICADO (MADEIRIT) DE 14 X 10 CM, FUNDIDO NO LOCAL. (Ref. SINAPI 01/2020: 71623)</v>
          </cell>
          <cell r="D102" t="str">
            <v>M</v>
          </cell>
          <cell r="E102" t="str">
            <v>O chapim será assentado, devendo-se exceder a largura em 2 cm de cada lado na parede e estar nivelada e alinhada, tendo como referência o alinhamento das paredes. Deverá obedecer o projeto de arquitetura.</v>
          </cell>
        </row>
        <row r="103">
          <cell r="A103" t="str">
            <v xml:space="preserve"> 94213 </v>
          </cell>
          <cell r="B103" t="str">
            <v>SINAPI</v>
          </cell>
          <cell r="C103" t="str">
            <v>TELHAMENTO COM TELHA DE AÇO/ALUMÍNIO E = 0,5 MM, COM ATÉ 2 ÁGUAS, INCLUSO IÇAMENTO. AF_07/2019</v>
          </cell>
          <cell r="D103" t="str">
            <v>m²</v>
          </cell>
          <cell r="E103" t="str">
            <v xml:space="preserve">A colocação deve ser feita por fiadas, iniciando-se pelo beiral até a cumeeira, e simultaneamente em águas opostas. Obedecer à inclinação do projeto e a
inclinação mínima determinada para cada tipo de telha. As primeiras fiadas devemser amarradas às ripas com arame de cobre. Os encontros dos planos de telhado com planos verticais, empenas e paredes, deverão receber rufos metálicos, para evitar infiltrações de água. Os encontros dos planos de telhado com planos horizontais de laje deverão receber calhas coletoras, conforme especificação. Deverão ser tomadas medidas adequadas para proteção contra danos aos
operários, aos transeuntes e observadas as prescrições na NR 18.
</v>
          </cell>
        </row>
        <row r="104">
          <cell r="A104" t="str">
            <v xml:space="preserve"> 94228 </v>
          </cell>
          <cell r="B104" t="str">
            <v>SINAPI</v>
          </cell>
          <cell r="C104" t="str">
            <v>CALHA EM CHAPA DE AÇO GALVANIZADO NÚMERO 24, DESENVOLVIMENTO DE 50 CM, INCLUSO TRANSPORTE VERTICAL. AF_07/2019</v>
          </cell>
          <cell r="D104" t="str">
            <v>m</v>
          </cell>
          <cell r="E104" t="str">
            <v>Calha em chapa de aço galvanizado ou aço galvalume. Dimensões especificadas em projeto. Fixar com o auxilio de parafusos inicialmente os suportes de calhas, nas distancias e para a obtenção do caimento estabelecido, conforme projeto de instalações de água</v>
          </cell>
        </row>
        <row r="105">
          <cell r="A105" t="str">
            <v xml:space="preserve"> 94201 </v>
          </cell>
          <cell r="B105" t="str">
            <v>SINAPI</v>
          </cell>
          <cell r="C105" t="str">
            <v>TELHAMENTO COM TELHA CERÂMICA CAPA-CANAL, TIPO COLONIAL, COM ATÉ 2 ÁGUAS, INCLUSO TRANSPORTE VERTICAL. AF_07/2019</v>
          </cell>
          <cell r="D105" t="str">
            <v>m²</v>
          </cell>
          <cell r="E105" t="str">
            <v>A aplicação de telhas de barro cozidos, tipo capa-canal, de primeira qualidade, fixadas com fios de cobre ou arame de aço galvanizado sobre ripas de madeira de 1,5x5cm, apoiadas em madeiramento de telhado.</v>
          </cell>
        </row>
        <row r="106">
          <cell r="A106" t="str">
            <v xml:space="preserve"> 92541 </v>
          </cell>
          <cell r="B106" t="str">
            <v>SINAPI</v>
          </cell>
          <cell r="C106" t="str">
            <v>TRAMA DE MADEIRA COMPOSTA POR RIPAS, CAIBROS E TERÇAS PARA TELHADOS DE ATÉ 2 ÁGUAS PARA TELHA CERÂMICA CAPA-CANAL, INCLUSO TRANSPORTE VERTICAL. AF_07/2019</v>
          </cell>
          <cell r="D106" t="str">
            <v>m²</v>
          </cell>
          <cell r="E106" t="str">
            <v>Madeiramento do telhado em Peroba ou espécies de madeira apropriadas, conformeClassificação de Uso, construção pesada interna.</v>
          </cell>
        </row>
        <row r="107">
          <cell r="A107" t="str">
            <v xml:space="preserve"> 55960 </v>
          </cell>
          <cell r="B107" t="str">
            <v>SINAPI</v>
          </cell>
          <cell r="C107" t="str">
            <v>IMUNIZACAO DE MADEIRAMENTO PARA COBERTURA UTILIZANDO CUPINICIDA INCOLOR</v>
          </cell>
          <cell r="D107" t="str">
            <v>m²</v>
          </cell>
          <cell r="E107" t="str">
            <v xml:space="preserve">Imunização do telhado com cupinicida </v>
          </cell>
        </row>
        <row r="108">
          <cell r="A108" t="str">
            <v xml:space="preserve"> 94221 </v>
          </cell>
          <cell r="B108" t="str">
            <v>SINAPI</v>
          </cell>
          <cell r="C108" t="str">
            <v>CUMEEIRA PARA TELHA CERÂMICA EMBOÇADA COM ARGAMASSA TRAÇO 1:2:9 (CIMENTO, CAL E AREIA) PARA TELHADOS COM ATÉ 2 ÁGUAS, INCLUSO TRANSPORTE VERTICAL. AF_07/2019</v>
          </cell>
          <cell r="D108" t="str">
            <v>m</v>
          </cell>
          <cell r="E108" t="str">
            <v>A cumeeira deverá ser de material ceramico, conforme tipo de telha, Incluso acessórios para fixação. O ângulo da cumeeira deverá coincidir com o ângulo do telhado.</v>
          </cell>
        </row>
        <row r="109">
          <cell r="A109"/>
          <cell r="B109"/>
          <cell r="C109" t="str">
            <v>INSTALAÇÕES HIDRÁULICAS</v>
          </cell>
          <cell r="D109"/>
          <cell r="E109" t="str">
            <v>EXECUTAR CONFORME PROJETO HIDRÁULICO, ATENDENDO A DISPOSIÇÃO DOS APARELHOS.</v>
          </cell>
        </row>
        <row r="110">
          <cell r="A110" t="str">
            <v xml:space="preserve"> 90443 </v>
          </cell>
          <cell r="B110" t="str">
            <v>SINAPI</v>
          </cell>
          <cell r="C110" t="str">
            <v>RASGO EM ALVENARIA PARA RAMAIS/ DISTRIBUIÇÃO COM DIAMETROS MENORES OU IGUAIS A 40 MM. AF_05/2015</v>
          </cell>
          <cell r="D110" t="str">
            <v>M</v>
          </cell>
          <cell r="E110" t="str">
            <v>Será executado a abertura e o fechamento de rasgos nas paredes paraembutimento dos eletrodutos de pvc flexivel</v>
          </cell>
        </row>
        <row r="111">
          <cell r="A111" t="str">
            <v xml:space="preserve"> 89356 </v>
          </cell>
          <cell r="B111" t="str">
            <v>SINAPI</v>
          </cell>
          <cell r="C111" t="str">
            <v>TUBO, PVC, SOLDÁVEL, DN 25MM, INSTALADO EM RAMAL OU SUB-RAMAL DE ÁGUA - FORNECIMENTO E INSTALAÇÃO. AF_12/2014</v>
          </cell>
          <cell r="D111" t="str">
            <v>M</v>
          </cell>
          <cell r="E111" t="str">
            <v>Serão de PVC rígido para água fria.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v>
          </cell>
        </row>
        <row r="112">
          <cell r="A112" t="str">
            <v xml:space="preserve"> 89357 </v>
          </cell>
          <cell r="B112" t="str">
            <v>SINAPI</v>
          </cell>
          <cell r="C112" t="str">
            <v>TUBO, PVC, SOLDÁVEL, DN 32MM, INSTALADO EM RAMAL OU SUB-RAMAL DE ÁGUA - FORNECIMENTO E INSTALAÇÃO. AF_12/2014</v>
          </cell>
          <cell r="D112" t="str">
            <v>M</v>
          </cell>
          <cell r="E112" t="str">
            <v>Serão de PVC rígido para água fria.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v>
          </cell>
        </row>
        <row r="113">
          <cell r="A113" t="str">
            <v xml:space="preserve"> 89448 </v>
          </cell>
          <cell r="B113" t="str">
            <v>SINAPI</v>
          </cell>
          <cell r="C113" t="str">
            <v>TUBO, PVC, SOLDÁVEL, DN 40MM, INSTALADO EM PRUMADA DE ÁGUA - FORNECIMENTO E INSTALAÇÃO. AF_12/2014</v>
          </cell>
          <cell r="D113" t="str">
            <v>M</v>
          </cell>
          <cell r="E113" t="str">
            <v>Serão de PVC rígido para água fria.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v>
          </cell>
        </row>
        <row r="114">
          <cell r="A114" t="str">
            <v xml:space="preserve"> 89440 </v>
          </cell>
          <cell r="B114" t="str">
            <v>SINAPI</v>
          </cell>
          <cell r="C114" t="str">
            <v>TE, PVC, SOLDÁVEL, DN 25MM, INSTALADO EM RAMAL DE DISTRIBUIÇÃO DE ÁGUA - FORNECIMENTO E INSTALAÇÃO. AF_12/2014</v>
          </cell>
          <cell r="D114" t="str">
            <v>UN</v>
          </cell>
          <cell r="E114" t="str">
            <v>Instalação "TE"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5">
          <cell r="A115" t="str">
            <v xml:space="preserve"> 89398 </v>
          </cell>
          <cell r="B115" t="str">
            <v>SINAPI</v>
          </cell>
          <cell r="C115" t="str">
            <v>TE, PVC, SOLDÁVEL, DN 32MM, INSTALADO EM RAMAL OU SUB-RAMAL DE ÁGUA - FORNECIMENTO E INSTALAÇÃO. AF_12/2014</v>
          </cell>
          <cell r="D115" t="str">
            <v>UN</v>
          </cell>
          <cell r="E115" t="str">
            <v>Instalação "TE"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6">
          <cell r="A116" t="str">
            <v xml:space="preserve"> 89623 </v>
          </cell>
          <cell r="B116" t="str">
            <v>SINAPI</v>
          </cell>
          <cell r="C116" t="str">
            <v>TE, PVC, SOLDÁVEL, DN 40MM, INSTALADO EM PRUMADA DE ÁGUA - FORNECIMENTO E INSTALAÇÃO. AF_12/2014</v>
          </cell>
          <cell r="D116" t="str">
            <v>UN</v>
          </cell>
          <cell r="E116" t="str">
            <v>Instalação "TE"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7">
          <cell r="A117" t="str">
            <v xml:space="preserve"> 89362 </v>
          </cell>
          <cell r="B117" t="str">
            <v>SINAPI</v>
          </cell>
          <cell r="C117" t="str">
            <v>JOELHO 90 GRAUS, PVC, SOLDÁVEL, DN 25MM, INSTALADO EM RAMAL OU SUB-RAMAL DE ÁGUA - FORNECIMENTO E INSTALAÇÃO. AF_12/2014</v>
          </cell>
          <cell r="D117" t="str">
            <v>UN</v>
          </cell>
          <cell r="E117" t="str">
            <v>Instalação "Joelho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8">
          <cell r="A118" t="str">
            <v xml:space="preserve"> 89367 </v>
          </cell>
          <cell r="B118" t="str">
            <v>SINAPI</v>
          </cell>
          <cell r="C118" t="str">
            <v>JOELHO 90 GRAUS, PVC, SOLDÁVEL, DN 32MM, INSTALADO EM RAMAL OU SUB-RAMAL DE ÁGUA - FORNECIMENTO E INSTALAÇÃO. AF_12/2014</v>
          </cell>
          <cell r="D118" t="str">
            <v>UN</v>
          </cell>
          <cell r="E118" t="str">
            <v>Instalação "Joelho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9">
          <cell r="A119" t="str">
            <v xml:space="preserve"> 89987 </v>
          </cell>
          <cell r="B119" t="str">
            <v>SINAPI</v>
          </cell>
          <cell r="C119" t="str">
            <v>REGISTRO DE GAVETA BRUTO, LATÃO, ROSCÁVEL, 3/4", COM ACABAMENTO E CANOPLA CROMADOS. FORNECIDO E INSTALADO EM RAMAL DE ÁGUA. AF_12/2014</v>
          </cell>
          <cell r="D119" t="str">
            <v>UN</v>
          </cell>
          <cell r="E119" t="str">
            <v>Intalação de registro bruto, de latão. Deve-se limpar as ranhuras internas do registro e as externas do adaptador. Faz-se a vedação do sistema com fita veda rosca e ao instalar o registro, deve-se tomar cuidado com aperto em demasia, que pode danificar a peça.</v>
          </cell>
        </row>
        <row r="120">
          <cell r="A120" t="str">
            <v xml:space="preserve"> 90373 </v>
          </cell>
          <cell r="B120" t="str">
            <v>SINAPI</v>
          </cell>
          <cell r="C120" t="str">
            <v>JOELHO 90 GRAUS COM BUCHA DE LATÃO, PVC, SOLDÁVEL, DN 25MM, X 1/2 INSTALADO EM RAMAL OU SUB-RAMAL DE ÁGUA - FORNECIMENTO E INSTALAÇÃO. AF_12/2014</v>
          </cell>
          <cell r="D120" t="str">
            <v>UN</v>
          </cell>
          <cell r="E120" t="str">
            <v>Instalação "Joelho 90º" pvc rigido soldavel com bucha de latão.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1">
          <cell r="A121" t="str">
            <v xml:space="preserve"> 89383 </v>
          </cell>
          <cell r="B121" t="str">
            <v>SINAPI</v>
          </cell>
          <cell r="C121" t="str">
            <v>ADAPTADOR CURTO COM BOLSA E ROSCA PARA REGISTRO, PVC, SOLDÁVEL, DN 25MM X 3/4, INSTALADO EM RAMAL OU SUB-RAMAL DE ÁGUA - FORNECIMENTO E INSTALAÇÃO. AF_12/2014</v>
          </cell>
          <cell r="D121" t="str">
            <v>UN</v>
          </cell>
          <cell r="E121" t="str">
            <v>Instalação "adaptador"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2">
          <cell r="A122" t="str">
            <v xml:space="preserve"> 97741 </v>
          </cell>
          <cell r="B122" t="str">
            <v>SINAPI</v>
          </cell>
          <cell r="C122" t="str">
            <v>KIT CAVALETE PARA MEDIÇÃO DE ÁGUA - ENTRADA INDIVIDUALIZADA, EM PVC DN 25 (¾), PARA 1 MEDIDOR  FORNECIMENTO E INSTALAÇÃO (EXCLUSIVE HIDRÔMETRO). AF_11/2016</v>
          </cell>
          <cell r="D122" t="str">
            <v>UN</v>
          </cell>
          <cell r="E122" t="str">
            <v>Instalação "kit cavalete" consumo individual.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3">
          <cell r="A123" t="str">
            <v xml:space="preserve"> 95676 </v>
          </cell>
          <cell r="B123" t="str">
            <v>SINAPI</v>
          </cell>
          <cell r="C123" t="str">
            <v>CAIXA EM CONCRETO PRÉ-MOLDADO PARA ABRIGO DE HIDRÔMETRO COM DN 20 (½)  FORNECIMENTO E INSTALAÇÃO. AF_11/2016</v>
          </cell>
          <cell r="D123" t="str">
            <v>UN</v>
          </cell>
          <cell r="E123" t="str">
            <v xml:space="preserve">Será executada caixa de gordura em concreto, com tampa, diâmetro conforme especificado em projeto., para receber a água servida.
</v>
          </cell>
        </row>
        <row r="124">
          <cell r="A124" t="str">
            <v xml:space="preserve"> 95675 </v>
          </cell>
          <cell r="B124" t="str">
            <v>SINAPI</v>
          </cell>
          <cell r="C124" t="str">
            <v>HIDRÔMETRO DN 25 (¾ ), 5,0 M³/H FORNECIMENTO E INSTALAÇÃO. AF_11/2016</v>
          </cell>
          <cell r="D124" t="str">
            <v>UN</v>
          </cell>
          <cell r="E124" t="str">
            <v>Instalação "Kit hidrômetro" especificação da concessionária.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5">
          <cell r="A125" t="str">
            <v xml:space="preserve"> 90374 </v>
          </cell>
          <cell r="B125" t="str">
            <v>SINAPI</v>
          </cell>
          <cell r="C125" t="str">
            <v>TÊ COM BUCHA DE LATÃO NA BOLSA CENTRAL, PVC, SOLDÁVEL, DN 25MM X 3/4, INSTALADO EM RAMAL OU SUB-RAMAL DE ÁGUA - FORNECIMENTO E INSTALAÇÃO. AF_03/2015</v>
          </cell>
          <cell r="D125" t="str">
            <v>UN</v>
          </cell>
          <cell r="E125" t="str">
            <v>Instalação "TE" pvc rigido soldavel com bucha de latão.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6">
          <cell r="A126" t="str">
            <v xml:space="preserve"> 89497 </v>
          </cell>
          <cell r="B126" t="str">
            <v>SINAPI</v>
          </cell>
          <cell r="C126" t="str">
            <v>JOELHO 90 GRAUS, PVC, SOLDÁVEL, DN 40MM, INSTALADO EM PRUMADA DE ÁGUA - FORNECIMENTO E INSTALAÇÃO. AF_12/2014</v>
          </cell>
          <cell r="D126" t="str">
            <v>UN</v>
          </cell>
          <cell r="E126" t="str">
            <v>Instalação "Joelho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7">
          <cell r="A127" t="str">
            <v xml:space="preserve"> 94495 </v>
          </cell>
          <cell r="B127" t="str">
            <v>SINAPI</v>
          </cell>
          <cell r="C127" t="str">
            <v>REGISTRO DE GAVETA BRUTO, LATÃO, ROSCÁVEL, 1, INSTALADO EM RESERVAÇÃO DE ÁGUA DE EDIFICAÇÃO QUE POSSUA RESERVATÓRIO DE FIBRA/FIBROCIMENTO  FORNECIMENTO E INSTALAÇÃO. AF_06/2016</v>
          </cell>
          <cell r="D127" t="str">
            <v>UN</v>
          </cell>
          <cell r="E127" t="str">
            <v>Intalação de registro bruto, de latão. Deve-se limpar as ranhuras internas do registro e as externas do adaptador. Faz-se a vedação do sistema com fita veda rosca e ao instalar o registro, deve-se tomar cuidado com aperto em demasia, que pode danificar a peça.</v>
          </cell>
        </row>
        <row r="128">
          <cell r="A128" t="str">
            <v xml:space="preserve"> 94489 </v>
          </cell>
          <cell r="B128" t="str">
            <v>SINAPI</v>
          </cell>
          <cell r="C128" t="str">
            <v>REGISTRO DE ESFERA, PVC, SOLDÁVEL, DN  25 MM, INSTALADO EM RESERVAÇÃO DE ÁGUA DE EDIFICAÇÃO QUE POSSUA RESERVATÓRIO DE FIBRA/FIBROCIMENTO   FORNECIMENTO E INSTALAÇÃO. AF_06/2016</v>
          </cell>
          <cell r="D128" t="str">
            <v>UN</v>
          </cell>
          <cell r="E128" t="str">
            <v>Intalação de registro esfera, PVC. Deve-se limpar as ranhuras internas do registro e as externas do adaptador. Faz-se a vedação do sistema com fita veda rosca e ao instalar o registro, deve-se tomar cuidado com aperto em demasia, que pode danificar a peça.</v>
          </cell>
        </row>
        <row r="129">
          <cell r="A129" t="str">
            <v xml:space="preserve"> 94490 </v>
          </cell>
          <cell r="B129" t="str">
            <v>SINAPI</v>
          </cell>
          <cell r="C129" t="str">
            <v>REGISTRO DE ESFERA, PVC, SOLDÁVEL, DN  32 MM, INSTALADO EM RESERVAÇÃO DE ÁGUA DE EDIFICAÇÃO QUE POSSUA RESERVATÓRIO DE FIBRA/FIBROCIMENTO   FORNECIMENTO E INSTALAÇÃO. AF_06/2016</v>
          </cell>
          <cell r="D129" t="str">
            <v>UN</v>
          </cell>
          <cell r="E129" t="str">
            <v>Intalação de registro esfera, PVC. Deve-se limpar as ranhuras internas do registro e as externas do adaptador. Faz-se a vedação do sistema com fita veda rosca e ao instalar o registro, deve-se tomar cuidado com aperto em demasia, que pode danificar a peça.</v>
          </cell>
        </row>
        <row r="130">
          <cell r="A130" t="str">
            <v xml:space="preserve"> SEDUC 14.16 </v>
          </cell>
          <cell r="B130" t="str">
            <v>Próprio</v>
          </cell>
          <cell r="C130" t="str">
            <v>BUCHA DE REDUÇÃO, PVC, SOLDÁVEL, DN 32MM X 25MM, INSTALADO EM RAMAL OU SUB-RAMAL DE ÁGUA (Ref. SINAPI 90375)</v>
          </cell>
          <cell r="D130" t="str">
            <v>UN</v>
          </cell>
          <cell r="E130" t="str">
            <v>Instalação "Bucha de redução"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1">
          <cell r="A131" t="str">
            <v xml:space="preserve"> 89432 </v>
          </cell>
          <cell r="B131" t="str">
            <v>SINAPI</v>
          </cell>
          <cell r="C131" t="str">
            <v>LUVA DE CORRER, PVC, SOLDÁVEL, DN 32MM, INSTALADO EM RAMAL DE DISTRIBUIÇÃO DE ÁGUA   FORNECIMENTO E INSTALAÇÃO. AF_12/2014</v>
          </cell>
          <cell r="D131" t="str">
            <v>UN</v>
          </cell>
          <cell r="E131" t="str">
            <v>Instalação "Luva de correr"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2">
          <cell r="A132" t="str">
            <v xml:space="preserve"> 89425 </v>
          </cell>
          <cell r="B132" t="str">
            <v>SINAPI</v>
          </cell>
          <cell r="C132" t="str">
            <v>LUVA DE CORRER, PVC, SOLDÁVEL, DN 25MM, INSTALADO EM RAMAL DE DISTRIBUIÇÃO DE ÁGUA - FORNECIMENTO E INSTALAÇÃO. AF_12/2014</v>
          </cell>
          <cell r="D132" t="str">
            <v>UN</v>
          </cell>
          <cell r="E132" t="str">
            <v>Instalação "Luva de correr"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3">
          <cell r="A133" t="str">
            <v xml:space="preserve"> SEDUC 02.07 </v>
          </cell>
          <cell r="B133" t="str">
            <v>Próprio</v>
          </cell>
          <cell r="C133" t="str">
            <v>Joelho de redução 90º de pvc rígido soldável, marrom  diâm = 32 x 25mm (Ref. ORSE 1144)</v>
          </cell>
          <cell r="D133" t="str">
            <v>un</v>
          </cell>
          <cell r="E133" t="str">
            <v>Instalação "Joelho de redução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4">
          <cell r="A134" t="str">
            <v xml:space="preserve"> SEDUC 02.08 </v>
          </cell>
          <cell r="B134" t="str">
            <v>Próprio</v>
          </cell>
          <cell r="C134" t="str">
            <v>TE REDUCAO PVC SOLDAVEL 32x25mm (Ref. SBC 052214)</v>
          </cell>
          <cell r="D134" t="str">
            <v>UN</v>
          </cell>
          <cell r="E134" t="str">
            <v>Instalação "TE redução"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5">
          <cell r="A135" t="str">
            <v xml:space="preserve"> 94703 </v>
          </cell>
          <cell r="B135" t="str">
            <v>SINAPI</v>
          </cell>
          <cell r="C135" t="str">
            <v>ADAPTADOR COM FLANGE E ANEL DE VEDAÇÃO, PVC, SOLDÁVEL, DN  25 MM X 3/4 , INSTALADO EM RESERVAÇÃO DE ÁGUA DE EDIFICAÇÃO QUE POSSUA RESERVATÓRIO DE FIBRA/FIBROCIMENTO   FORNECIMENTO E INSTALAÇÃO. AF_06/2016</v>
          </cell>
          <cell r="D135" t="str">
            <v>UN</v>
          </cell>
          <cell r="E135" t="str">
            <v>Instalação "Adptador com flange e anel de vedação"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6">
          <cell r="A136" t="str">
            <v xml:space="preserve"> 94704 </v>
          </cell>
          <cell r="B136" t="str">
            <v>SINAPI</v>
          </cell>
          <cell r="C136" t="str">
            <v>ADAPTADOR COM FLANGE E ANEL DE VEDAÇÃO, PVC, SOLDÁVEL, DN 32 MM X 1 , INSTALADO EM RESERVAÇÃO DE ÁGUA DE EDIFICAÇÃO QUE POSSUA RESERVATÓRIO DE FIBRA/FIBROCIMENTO   FORNECIMENTO E INSTALAÇÃO. AF_06/2016</v>
          </cell>
          <cell r="D136" t="str">
            <v>UN</v>
          </cell>
          <cell r="E136" t="str">
            <v>Instalação "Adptador com flange e anel de vedação"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7">
          <cell r="A137" t="str">
            <v xml:space="preserve"> 89985 </v>
          </cell>
          <cell r="B137" t="str">
            <v>SINAPI</v>
          </cell>
          <cell r="C137" t="str">
            <v>REGISTRO DE PRESSÃO BRUTO, LATÃO, ROSCÁVEL, 3/4", COM ACABAMENTO E CANOPLA CROMADOS. FORNECIDO E INSTALADO EM RAMAL DE ÁGUA. AF_12/2014</v>
          </cell>
          <cell r="D137" t="str">
            <v>UN</v>
          </cell>
          <cell r="E137" t="str">
            <v>Intalação de registro de pressão, de latão. Deve-se limpar as ranhuras internas do registro e as externas do adaptador. Faz-se a vedação do sistema com fita veda rosca e ao instalar o registro, deve-se tomar cuidado com aperto em demasia, que pode danificar a peça.</v>
          </cell>
        </row>
        <row r="138">
          <cell r="A138" t="str">
            <v xml:space="preserve"> 94656 </v>
          </cell>
          <cell r="B138" t="str">
            <v>SINAPI</v>
          </cell>
          <cell r="C138" t="str">
            <v>ADAPTADOR CURTO COM BOLSA E ROSCA PARA REGISTRO, PVC, SOLDÁVEL, DN  25 MM X 3/4 , INSTALADO EM RESERVAÇÃO DE ÁGUA DE EDIFICAÇÃO QUE POSSUA RESERVATÓRIO DE FIBRA/FIBROCIMENTO   FORNECIMENTO E INSTALAÇÃO. AF_06/2016</v>
          </cell>
          <cell r="D138" t="str">
            <v>UN</v>
          </cell>
          <cell r="E138" t="str">
            <v>Instalação "Adptador curto com bolsa"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9">
          <cell r="A139" t="str">
            <v xml:space="preserve"> 94658 </v>
          </cell>
          <cell r="B139" t="str">
            <v>SINAPI</v>
          </cell>
          <cell r="C139" t="str">
            <v>ADAPTADOR CURTO COM BOLSA E ROSCA PARA REGISTRO, PVC, SOLDÁVEL, DN 32 MM X 1 , INSTALADO EM RESERVAÇÃO DE ÁGUA DE EDIFICAÇÃO QUE POSSUA RESERVATÓRIO DE FIBRA/FIBROCIMENTO   FORNECIMENTO E INSTALAÇÃO. AF_06/2016</v>
          </cell>
          <cell r="D139" t="str">
            <v>UN</v>
          </cell>
          <cell r="E139" t="str">
            <v>Instalação "Adptador curto com bolsa"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40">
          <cell r="A140" t="str">
            <v xml:space="preserve"> 94672 </v>
          </cell>
          <cell r="B140" t="str">
            <v>SINAPI</v>
          </cell>
          <cell r="C140" t="str">
            <v>JOELHO 90 GRAUS COM BUCHA DE LATÃO, PVC, SOLDÁVEL, DN  25 MM, X 3/4 INSTALADO EM RESERVAÇÃO DE ÁGUA DE EDIFICAÇÃO QUE POSSUA RESERVATÓRIO DE FIBRA/FIBROCIMENTO   FORNECIMENTO E INSTALAÇÃO. AF_06/2016</v>
          </cell>
          <cell r="D140" t="str">
            <v>UN</v>
          </cell>
          <cell r="E140" t="str">
            <v>Instalação "Joelho de 90" pvc rigido soldavel com bucha de latão.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41">
          <cell r="A141" t="str">
            <v xml:space="preserve"> SEDUC 02.09 </v>
          </cell>
          <cell r="B141" t="str">
            <v>Próprio</v>
          </cell>
          <cell r="C141" t="str">
            <v>Joelho de redução 90º de pvc rígido soldável, marrom  diâm = 25 x 20mm (Ref. ORSE 1143)</v>
          </cell>
          <cell r="D141" t="str">
            <v>un</v>
          </cell>
          <cell r="E141" t="str">
            <v>Instalação "Joelho de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42">
          <cell r="A142" t="str">
            <v xml:space="preserve"> 94689 </v>
          </cell>
          <cell r="B142" t="str">
            <v>SINAPI</v>
          </cell>
          <cell r="C142" t="str">
            <v>TÊ COM BUCHA DE LATÃO NA BOLSA CENTRAL, PVC, SOLDÁVEL, DN  25 MM X 3/4 , INSTALADO EM RESERVAÇÃO DE ÁGUA DE EDIFICAÇÃO QUE POSSUA RESERVATÓRIO DE FIBRA/FIBROCIMENTO   FORNECIMENTO E INSTALAÇÃO. AF_06/2016</v>
          </cell>
          <cell r="D142" t="str">
            <v>UN</v>
          </cell>
          <cell r="E142" t="str">
            <v>Instalação "TE" pvc rigido soldavel com bucha de latão.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43">
          <cell r="A143" t="str">
            <v xml:space="preserve"> SEDUC 03.09 </v>
          </cell>
          <cell r="B143" t="str">
            <v>Próprio</v>
          </cell>
          <cell r="C143" t="str">
            <v>ENCHIMENTO DE RASGO C/ARGAMASSA DIAM.= 15 A 25mm (1/2" A 1") (Ref. SEINFRA C1238)</v>
          </cell>
          <cell r="D143" t="str">
            <v>M</v>
          </cell>
          <cell r="E143" t="str">
            <v>Em todos os rasgos em alvenaria utilizar argamassa para fechamento e acabamento.</v>
          </cell>
        </row>
        <row r="144">
          <cell r="A144"/>
          <cell r="B144"/>
          <cell r="C144" t="str">
            <v>INSTALAÇOES SANITÁRIAS</v>
          </cell>
          <cell r="D144"/>
          <cell r="E144" t="str">
            <v>EXECUTAR CONFORME PROJETO SANITÁRIO, ATENDENDO A DISPOSIÇÃO DOS APARELHOS SANITÁRIOS.</v>
          </cell>
        </row>
        <row r="145">
          <cell r="A145" t="str">
            <v xml:space="preserve"> 89711 </v>
          </cell>
          <cell r="B145" t="str">
            <v>SINAPI</v>
          </cell>
          <cell r="C145" t="str">
            <v>TUBO PVC, SERIE NORMAL, ESGOTO PREDIAL, DN 40 MM, FORNECIDO E INSTALADO EM RAMAL DE DESCARGA OU RAMAL DE ESGOTO SANITÁRIO. AF_12/2014</v>
          </cell>
          <cell r="D145" t="str">
            <v>M</v>
          </cell>
          <cell r="E145" t="str">
            <v>Serão de PVC rígido, esgoto serie normal.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 Obedecer as inclinaçãoes do projeto.</v>
          </cell>
        </row>
        <row r="146">
          <cell r="A146" t="str">
            <v xml:space="preserve"> 89712 </v>
          </cell>
          <cell r="B146" t="str">
            <v>SINAPI</v>
          </cell>
          <cell r="C146" t="str">
            <v>TUBO PVC, SERIE NORMAL, ESGOTO PREDIAL, DN 50 MM, FORNECIDO E INSTALADO EM RAMAL DE DESCARGA OU RAMAL DE ESGOTO SANITÁRIO. AF_12/2014</v>
          </cell>
          <cell r="D146" t="str">
            <v>M</v>
          </cell>
          <cell r="E146" t="str">
            <v>Serão de PVC rígido, esgoto serie normal.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 Obedecer as inclinaçãoes do projeto.</v>
          </cell>
        </row>
        <row r="147">
          <cell r="A147" t="str">
            <v xml:space="preserve"> 89714 </v>
          </cell>
          <cell r="B147" t="str">
            <v>SINAPI</v>
          </cell>
          <cell r="C147" t="str">
            <v>TUBO PVC, SERIE NORMAL, ESGOTO PREDIAL, DN 100 MM, FORNECIDO E INSTALADO EM RAMAL DE DESCARGA OU RAMAL DE ESGOTO SANITÁRIO. AF_12/2014</v>
          </cell>
          <cell r="D147" t="str">
            <v>M</v>
          </cell>
          <cell r="E147" t="str">
            <v>Serão de PVC rígido, esgoto serie normal.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 Obedecer as inclinaçãoes do projeto.</v>
          </cell>
        </row>
        <row r="148">
          <cell r="A148" t="str">
            <v xml:space="preserve"> 89713 </v>
          </cell>
          <cell r="B148" t="str">
            <v>SINAPI</v>
          </cell>
          <cell r="C148" t="str">
            <v>TUBO PVC, SERIE NORMAL, ESGOTO PREDIAL, DN 75 MM, FORNECIDO E INSTALADO EM RAMAL DE DESCARGA OU RAMAL DE ESGOTO SANITÁRIO. AF_12/2014</v>
          </cell>
          <cell r="D148" t="str">
            <v>M</v>
          </cell>
          <cell r="E148" t="str">
            <v>Serão de PVC rígido, esgoto serie normal.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 Obedecer as inclinaçãoes do projeto.</v>
          </cell>
        </row>
        <row r="149">
          <cell r="A149" t="str">
            <v xml:space="preserve"> 89726 </v>
          </cell>
          <cell r="B149" t="str">
            <v>SINAPI</v>
          </cell>
          <cell r="C149" t="str">
            <v>JOELHO 45 GRAUS, PVC, SERIE NORMAL, ESGOTO PREDIAL, DN 40 MM, JUNTA SOLDÁVEL, FORNECIDO E INSTALADO EM RAMAL DE DESCARGA OU RAMAL DE ESGOTO SANITÁRIO. AF_12/2014</v>
          </cell>
          <cell r="D149" t="str">
            <v>UN</v>
          </cell>
          <cell r="E149" t="str">
            <v>Instalação "Joelho de 45"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50">
          <cell r="A150" t="str">
            <v xml:space="preserve"> 89802 </v>
          </cell>
          <cell r="B150" t="str">
            <v>SINAPI</v>
          </cell>
          <cell r="C150" t="str">
            <v>JOELHO 45 GRAUS, PVC, SERIE NORMAL, ESGOTO PREDIAL, DN 50 MM, JUNTA ELÁSTICA, FORNECIDO E INSTALADO EM PRUMADA DE ESGOTO SANITÁRIO OU VENTILAÇÃO. AF_12/2014</v>
          </cell>
          <cell r="D150" t="str">
            <v>UN</v>
          </cell>
          <cell r="E150" t="str">
            <v>Instalação "Joelho de 45"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51">
          <cell r="A151" t="str">
            <v xml:space="preserve"> 89851 </v>
          </cell>
          <cell r="B151" t="str">
            <v>SINAPI</v>
          </cell>
          <cell r="C151" t="str">
            <v>JOELHO 45 GRAUS, PVC, SERIE NORMAL, ESGOTO PREDIAL, DN 100 MM, JUNTA ELÁSTICA, FORNECIDO E INSTALADO EM SUBCOLETOR AÉREO DE ESGOTO SANITÁRIO. AF_12/2014</v>
          </cell>
          <cell r="D151" t="str">
            <v>UN</v>
          </cell>
          <cell r="E151" t="str">
            <v>Instalação "Joelho de 45"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52">
          <cell r="A152" t="str">
            <v xml:space="preserve"> 89739 </v>
          </cell>
          <cell r="B152" t="str">
            <v>SINAPI</v>
          </cell>
          <cell r="C152" t="str">
            <v>JOELHO 45 GRAUS, PVC, SERIE NORMAL, ESGOTO PREDIAL, DN 75 MM, JUNTA ELÁSTICA, FORNECIDO E INSTALADO EM RAMAL DE DESCARGA OU RAMAL DE ESGOTO SANITÁRIO. AF_12/2014</v>
          </cell>
          <cell r="D152" t="str">
            <v>UN</v>
          </cell>
          <cell r="E152" t="str">
            <v>Instalação "Joelho de 45"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53">
          <cell r="A153" t="str">
            <v xml:space="preserve"> 89801 </v>
          </cell>
          <cell r="B153" t="str">
            <v>SINAPI</v>
          </cell>
          <cell r="C153" t="str">
            <v>JOELHO 90 GRAUS, PVC, SERIE NORMAL, ESGOTO PREDIAL, DN 50 MM, JUNTA ELÁSTICA, FORNECIDO E INSTALADO EM PRUMADA DE ESGOTO SANITÁRIO OU VENTILAÇÃO. AF_12/2014</v>
          </cell>
          <cell r="D153" t="str">
            <v>UN</v>
          </cell>
          <cell r="E153" t="str">
            <v>Instalação "Joelho de 90"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54">
          <cell r="A154" t="str">
            <v xml:space="preserve"> 89724 </v>
          </cell>
          <cell r="B154" t="str">
            <v>SINAPI</v>
          </cell>
          <cell r="C154" t="str">
            <v>JOELHO 90 GRAUS, PVC, SERIE NORMAL, ESGOTO PREDIAL, DN 40 MM, JUNTA SOLDÁVEL, FORNECIDO E INSTALADO EM RAMAL DE DESCARGA OU RAMAL DE ESGOTO SANITÁRIO. AF_12/2014</v>
          </cell>
          <cell r="D154" t="str">
            <v>UN</v>
          </cell>
          <cell r="E154" t="str">
            <v>Instalação "Joelho de 90"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55">
          <cell r="A155" t="str">
            <v xml:space="preserve"> 89809 </v>
          </cell>
          <cell r="B155" t="str">
            <v>SINAPI</v>
          </cell>
          <cell r="C155" t="str">
            <v>JOELHO 90 GRAUS, PVC, SERIE NORMAL, ESGOTO PREDIAL, DN 100 MM, JUNTA ELÁSTICA, FORNECIDO E INSTALADO EM PRUMADA DE ESGOTO SANITÁRIO OU VENTILAÇÃO. AF_12/2014</v>
          </cell>
          <cell r="D155" t="str">
            <v>UN</v>
          </cell>
          <cell r="E155" t="str">
            <v>Instalação "Joelho de 90"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56">
          <cell r="A156" t="str">
            <v xml:space="preserve"> 89778 </v>
          </cell>
          <cell r="B156" t="str">
            <v>SINAPI</v>
          </cell>
          <cell r="C156" t="str">
            <v>LUVA SIMPLES, PVC, SERIE NORMAL, ESGOTO PREDIAL, DN 100 MM, JUNTA ELÁSTICA, FORNECIDO E INSTALADO EM RAMAL DE DESCARGA OU RAMAL DE ESGOTO SANITÁRIO. AF_12/2014</v>
          </cell>
          <cell r="D156" t="str">
            <v>UN</v>
          </cell>
          <cell r="E156" t="str">
            <v>Instalação "luva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57">
          <cell r="A157" t="str">
            <v xml:space="preserve"> 74166/001 </v>
          </cell>
          <cell r="B157" t="str">
            <v>SINAPI</v>
          </cell>
          <cell r="C157" t="str">
            <v>CAIXA DE INSPEÇÃO EM CONCRETO PRÉ-MOLDADO DN 60CM COM TAMPA H= 60CM - FORNECIMENTO E INSTALACAO</v>
          </cell>
          <cell r="D157" t="str">
            <v>UN</v>
          </cell>
          <cell r="E157" t="str">
            <v xml:space="preserve">Será executada caixa de inspeção em concreto, com tampa, diâmetro conforme especificado em projeto., para receber a água servida.
</v>
          </cell>
        </row>
        <row r="158">
          <cell r="A158" t="str">
            <v xml:space="preserve"> 053631 </v>
          </cell>
          <cell r="B158" t="str">
            <v>SBC</v>
          </cell>
          <cell r="C158" t="str">
            <v>BUCHA DE REDUCAO LONGA PVC PARA ESGOTO SECUNDARIO 50x40mm</v>
          </cell>
          <cell r="D158" t="str">
            <v>UN</v>
          </cell>
          <cell r="E158" t="str">
            <v>Instalação "Bucha de redução longa" esgoto secundário.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59">
          <cell r="A159" t="str">
            <v xml:space="preserve"> 89709 </v>
          </cell>
          <cell r="B159" t="str">
            <v>SINAPI</v>
          </cell>
          <cell r="C159" t="str">
            <v>RALO SIFONADO, PVC, DN 100 X 40 MM, JUNTA SOLDÁVEL, FORNECIDO E INSTALADO EM RAMAL DE DESCARGA OU EM RAMAL DE ESGOTO SANITÁRIO. AF_12/2014</v>
          </cell>
          <cell r="D159" t="str">
            <v>UN</v>
          </cell>
          <cell r="E159" t="str">
            <v>Instalação "Ralo Sifonado" junta soldável.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60">
          <cell r="A160" t="str">
            <v xml:space="preserve"> 98062 </v>
          </cell>
          <cell r="B160" t="str">
            <v>SINAPI</v>
          </cell>
          <cell r="C160" t="str">
            <v>SUMIDOURO CIRCULAR, EM CONCRETO PRÉ-MOLDADO, DIÂMETRO INTERNO = 1,88 M, ALTURA INTERNA = 2,00 M, ÁREA DE INFILTRAÇÃO: 13,1 M² (PARA 5 CONTRIBUINTES). AF_12/2020</v>
          </cell>
          <cell r="D160" t="str">
            <v>UN</v>
          </cell>
          <cell r="E160" t="str">
            <v>A estrutura será composta por em concreto, dimensionados e esoeficifados em porjeto, recomendan-se que dois aneis sejam perfuradospara promover a filtração das águas no solo. Os elementos pré-moldados deverão apresentardimensões padronizadas, sem desvios visíveis na forma ou dimensões. O fundo do sumidourodeverá ser de terra e sua superfície deverá ser regularizada.</v>
          </cell>
        </row>
        <row r="161">
          <cell r="A161" t="str">
            <v xml:space="preserve"> 98067 </v>
          </cell>
          <cell r="B161" t="str">
            <v>SINAPI</v>
          </cell>
          <cell r="C161" t="str">
            <v>TANQUE SÉPTICO RETANGULAR, EM ALVENARIA COM TIJOLOS CERÂMICOS MACIÇOS, DIMENSÕES INTERNAS: 1,2 X 2,4 X 1,6 M, VOLUME ÚTIL: 3456 L (PARA 13 CONTRIBUINTES). AF_12/2020</v>
          </cell>
          <cell r="D161" t="str">
            <v>UN</v>
          </cell>
          <cell r="E161" t="str">
            <v>Os tanques sépticos de alvenaria deverão ser executados conforme orientações do projeto de esgoto.</v>
          </cell>
        </row>
        <row r="162">
          <cell r="A162" t="str">
            <v xml:space="preserve"> 89827 </v>
          </cell>
          <cell r="B162" t="str">
            <v>SINAPI</v>
          </cell>
          <cell r="C162" t="str">
            <v>JUNÇÃO SIMPLES, PVC, SERIE NORMAL, ESGOTO PREDIAL, DN 50 X 50 MM, JUNTA ELÁSTICA, FORNECIDO E INSTALADO EM PRUMADA DE ESGOTO SANITÁRIO OU VENTILAÇÃO. AF_12/2014</v>
          </cell>
          <cell r="D162" t="str">
            <v>UN</v>
          </cell>
          <cell r="E162" t="str">
            <v>Instalação "Junção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63">
          <cell r="A163" t="str">
            <v xml:space="preserve"> 98066 </v>
          </cell>
          <cell r="B163" t="str">
            <v>SINAPI</v>
          </cell>
          <cell r="C163" t="str">
            <v>TANQUE SÉPTICO RETANGULAR, EM ALVENARIA COM TIJOLOS CERÂMICOS MACIÇOS, DIMENSÕES INTERNAS: 1,0 X 2,0 X 1,4 M, VOLUME ÚTIL: 2000 L (PARA 5 CONTRIBUINTES). AF_12/2020</v>
          </cell>
          <cell r="D163" t="str">
            <v>UN</v>
          </cell>
          <cell r="E163" t="str">
            <v>Os tanques sépticos de alvenaria deverão ser executados conforme orientações do projeto de esgoto.</v>
          </cell>
        </row>
        <row r="164">
          <cell r="A164" t="str">
            <v xml:space="preserve"> 89797 </v>
          </cell>
          <cell r="B164" t="str">
            <v>SINAPI</v>
          </cell>
          <cell r="C164" t="str">
            <v>JUNÇÃO SIMPLES, PVC, SERIE NORMAL, ESGOTO PREDIAL, DN 100 X 100 MM, JUNTA ELÁSTICA, FORNECIDO E INSTALADO EM RAMAL DE DESCARGA OU RAMAL DE ESGOTO SANITÁRIO. AF_12/2014</v>
          </cell>
          <cell r="D164" t="str">
            <v>UN</v>
          </cell>
          <cell r="E164" t="str">
            <v>Instalação "Junção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65">
          <cell r="A165" t="str">
            <v xml:space="preserve"> 89795 </v>
          </cell>
          <cell r="B165" t="str">
            <v>SINAPI</v>
          </cell>
          <cell r="C165" t="str">
            <v>JUNÇÃO SIMPLES, PVC, SERIE NORMAL, ESGOTO PREDIAL, DN 75 X 75 MM, JUNTA ELÁSTICA, FORNECIDO E INSTALADO EM RAMAL DE DESCARGA OU RAMAL DE ESGOTO SANITÁRIO. AF_12/2014</v>
          </cell>
          <cell r="D165" t="str">
            <v>UN</v>
          </cell>
          <cell r="E165" t="str">
            <v>Instalação "Junção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66">
          <cell r="A166" t="str">
            <v xml:space="preserve"> 89783 </v>
          </cell>
          <cell r="B166" t="str">
            <v>SINAPI</v>
          </cell>
          <cell r="C166" t="str">
            <v>JUNÇÃO SIMPLES, PVC, SERIE NORMAL, ESGOTO PREDIAL, DN 40 MM, JUNTA SOLDÁVEL, FORNECIDO E INSTALADO EM RAMAL DE DESCARGA OU RAMAL DE ESGOTO SANITÁRIO. AF_12/2014</v>
          </cell>
          <cell r="D166" t="str">
            <v>UN</v>
          </cell>
          <cell r="E166" t="str">
            <v>Instalação "Junção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67">
          <cell r="A167"/>
          <cell r="B167"/>
          <cell r="C167" t="str">
            <v>LOUÇAS E ACESSÓRIOS</v>
          </cell>
          <cell r="D167"/>
        </row>
        <row r="168">
          <cell r="A168" t="str">
            <v xml:space="preserve"> 86938 </v>
          </cell>
          <cell r="B168" t="str">
            <v>SINAPI</v>
          </cell>
          <cell r="C168" t="str">
            <v>CUBA DE EMBUTIR OVAL EM LOUÇA BRANCA, 35 X 50CM OU EQUIVALENTE, INCLUSO VÁLVULA E SIFÃO TIPO GARRAFA EM METAL CROMADO - FORNECIMENTO E INSTALAÇÃO. AF_01/2020</v>
          </cell>
          <cell r="D168" t="str">
            <v>UN</v>
          </cell>
          <cell r="E168"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69">
          <cell r="A169" t="str">
            <v xml:space="preserve"> SEDUC 20.12 </v>
          </cell>
          <cell r="B169" t="str">
            <v>Próprio</v>
          </cell>
          <cell r="C169" t="str">
            <v>LAVATÓRIO LOUÇA DE CANTO SEM COLUNA, COM SIFÃO CROMADO, VÁLVULA CROMADA E ENGATE CROMADO (Ref. ORSE 07350)</v>
          </cell>
          <cell r="D169" t="str">
            <v>UN</v>
          </cell>
          <cell r="E169"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v>
          </cell>
        </row>
        <row r="170">
          <cell r="A170" t="str">
            <v xml:space="preserve"> 86915 </v>
          </cell>
          <cell r="B170" t="str">
            <v>SINAPI</v>
          </cell>
          <cell r="C170" t="str">
            <v>TORNEIRA CROMADA DE MESA, 1/2 OU 3/4, PARA LAVATÓRIO, PADRÃO MÉDIO - FORNECIMENTO E INSTALAÇÃO. AF_01/2020</v>
          </cell>
          <cell r="D170" t="str">
            <v>UN</v>
          </cell>
          <cell r="E170" t="str">
            <v xml:space="preserve">Válvula cromada: desrosquear a porca de aperto; colocar a válvula juntamente com uma das vedações da aba no lavatório ou tanque (parte superior). Pode-se também utilizar silicone na canaleta da porca de aperto, caso não utilize as vedações.
</v>
          </cell>
        </row>
        <row r="171">
          <cell r="A171" t="str">
            <v xml:space="preserve"> 86916 </v>
          </cell>
          <cell r="B171" t="str">
            <v>SINAPI</v>
          </cell>
          <cell r="C171" t="str">
            <v>TORNEIRA PLÁSTICA 3/4 PARA TANQUE - FORNECIMENTO E INSTALAÇÃO. AF_01/2020</v>
          </cell>
          <cell r="D171" t="str">
            <v>UN</v>
          </cell>
          <cell r="E171" t="str">
            <v>Fornecer e instalar torenira plástica para tanque, sempre observando o rosquementos / aperto, evitando danos no equipamento.</v>
          </cell>
        </row>
        <row r="172">
          <cell r="A172" t="str">
            <v xml:space="preserve"> 95544 </v>
          </cell>
          <cell r="B172" t="str">
            <v>SINAPI</v>
          </cell>
          <cell r="C172" t="str">
            <v>PAPELEIRA DE PAREDE EM METAL CROMADO SEM TAMPA, INCLUSO FIXAÇÃO. AF_01/2020</v>
          </cell>
          <cell r="D172" t="str">
            <v>UN</v>
          </cell>
          <cell r="E172" t="str">
            <v>Fornecer e instalar papeleira, sempre observando o rosquementos / aperto, evitando danos no equipamento.</v>
          </cell>
        </row>
        <row r="173">
          <cell r="A173" t="str">
            <v xml:space="preserve"> SEDUC 20.07 </v>
          </cell>
          <cell r="B173" t="str">
            <v>Próprio</v>
          </cell>
          <cell r="C173" t="str">
            <v>TOALHEIRO PLÁSTICO TIPO DISPENSER PARA PAPEL TOALHA INTERFOLHADO (Ref. C1996)</v>
          </cell>
          <cell r="D173" t="str">
            <v>UN</v>
          </cell>
          <cell r="E173" t="str">
            <v>Fornecer e instalar toalheiro, sempre observando o rosquementos / aperto, evitando danos no equipamento.</v>
          </cell>
        </row>
        <row r="174">
          <cell r="A174" t="str">
            <v xml:space="preserve"> SEDUC 20.15 </v>
          </cell>
          <cell r="B174" t="str">
            <v>Próprio</v>
          </cell>
          <cell r="C174" t="str">
            <v>VASO SANITÁRIO COM CAIXA ACOPLADA PARA DEFICIENTE (Ref. SINAPI 86888)</v>
          </cell>
          <cell r="D174" t="str">
            <v>UN</v>
          </cell>
          <cell r="E174"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75">
          <cell r="A175" t="str">
            <v xml:space="preserve"> 86931 </v>
          </cell>
          <cell r="B175" t="str">
            <v>SINAPI</v>
          </cell>
          <cell r="C175" t="str">
            <v>VASO SANITÁRIO SIFONADO COM CAIXA ACOPLADA LOUÇA BRANCA, INCLUSO ENGATE FLEXÍVEL EM PLÁSTICO BRANCO, 1/2  X 40CM - FORNECIMENTO E INSTALAÇÃO. AF_01/2020</v>
          </cell>
          <cell r="D175" t="str">
            <v>UN</v>
          </cell>
          <cell r="E175"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76">
          <cell r="A176" t="str">
            <v xml:space="preserve"> SEDUC 20.08 </v>
          </cell>
          <cell r="B176" t="str">
            <v>Próprio</v>
          </cell>
          <cell r="C176" t="str">
            <v>CHUVEIRO PLÁSTICO (INSTALADO) (Ref. Seinfra 24.1 C0797)</v>
          </cell>
          <cell r="D176" t="str">
            <v>UN</v>
          </cell>
          <cell r="E176" t="str">
            <v>Fornecer e instalar chuveiro plastico, sempre observando o rosquementos / aperto, evitando danos no equipamento.</v>
          </cell>
        </row>
        <row r="177">
          <cell r="A177" t="str">
            <v xml:space="preserve"> 95545 </v>
          </cell>
          <cell r="B177" t="str">
            <v>SINAPI</v>
          </cell>
          <cell r="C177" t="str">
            <v>SABONETEIRA DE PAREDE EM METAL CROMADO, INCLUSO FIXAÇÃO. AF_01/2020</v>
          </cell>
          <cell r="D177" t="str">
            <v>UN</v>
          </cell>
          <cell r="E177" t="str">
            <v>Fornecer e instalar saboneteira cromada, sempre observando o rosquementos / aperto, evitando danos no equipamento.</v>
          </cell>
        </row>
        <row r="178">
          <cell r="A178" t="str">
            <v xml:space="preserve"> 95547 </v>
          </cell>
          <cell r="B178" t="str">
            <v>SINAPI</v>
          </cell>
          <cell r="C178" t="str">
            <v>SABONETEIRA PLASTICA TIPO DISPENSER PARA SABONETE LIQUIDO COM RESERVATORIO 800 A 1500 ML, INCLUSO FIXAÇÃO. AF_01/2020</v>
          </cell>
          <cell r="D178" t="str">
            <v>UN</v>
          </cell>
          <cell r="E178" t="str">
            <v>Fornecer e instalar saboneteira cromada, sempre observando o rosquementos / aperto, evitando danos no equipamento.</v>
          </cell>
        </row>
        <row r="179">
          <cell r="A179" t="str">
            <v xml:space="preserve"> SEDUC 20.16 </v>
          </cell>
          <cell r="B179" t="str">
            <v>Próprio</v>
          </cell>
          <cell r="C179" t="str">
            <v>CABIDE DE LOUÇA BRANCA C/DOIS GANCHOS (Ref. SEINFRA C0515 )</v>
          </cell>
          <cell r="D179" t="str">
            <v>UN</v>
          </cell>
          <cell r="E179" t="str">
            <v>Fornecer e instalar cabide, sempre observando o rosquementos / aperto, evitando danos no equipamento.</v>
          </cell>
        </row>
        <row r="180">
          <cell r="A180" t="str">
            <v xml:space="preserve"> 100858 </v>
          </cell>
          <cell r="B180" t="str">
            <v>SINAPI</v>
          </cell>
          <cell r="C180" t="str">
            <v>MICTÓRIO SIFONADO LOUÇA BRANCA  PADRÃO MÉDIO  FORNECIMENTO E INSTALAÇÃO. AF_01/2020</v>
          </cell>
          <cell r="D180" t="str">
            <v>UN</v>
          </cell>
          <cell r="E180"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81">
          <cell r="A181" t="str">
            <v xml:space="preserve"> SEDUC 20.14 </v>
          </cell>
          <cell r="B181" t="str">
            <v>Próprio</v>
          </cell>
          <cell r="C181" t="str">
            <v>TANQUE PRÉ-MOLDADO DE CONCRETO (0.80X0.70)m (Ref. SEINFRA C2313 )</v>
          </cell>
          <cell r="D181" t="str">
            <v>UN</v>
          </cell>
          <cell r="E181" t="str">
            <v>Fornecer e instalar tanque premoldado, sempre observando o rosquementos / aperto, evitando danos no equipamento. Ao finalizar a instalação, deve-se realizar os ensaios prescritos na NBR 8160.</v>
          </cell>
        </row>
        <row r="182">
          <cell r="A182" t="str">
            <v xml:space="preserve"> 86884 </v>
          </cell>
          <cell r="B182" t="str">
            <v>SINAPI</v>
          </cell>
          <cell r="C182" t="str">
            <v>ENGATE FLEXÍVEL EM PLÁSTICO BRANCO, 1/2 X 30CM - FORNECIMENTO E INSTALAÇÃO. AF_01/2020</v>
          </cell>
          <cell r="D182" t="str">
            <v>UN</v>
          </cell>
          <cell r="E182" t="str">
            <v>Fornecer e instalar engate flexível, sempre observando o rosquementos / aperto, evitando danos no equipamento.</v>
          </cell>
        </row>
        <row r="183">
          <cell r="A183" t="str">
            <v xml:space="preserve"> 100852 </v>
          </cell>
          <cell r="B183" t="str">
            <v>SINAPI</v>
          </cell>
          <cell r="C183" t="str">
            <v>CUBA DE EMBUTIR RETANGULAR DE AÇO INOXIDÁVEL, 56 X 33 X 12 CM - FORNECIMENTO E INSTALAÇÃO. AF_01/2020</v>
          </cell>
          <cell r="D183" t="str">
            <v>UN</v>
          </cell>
          <cell r="E183"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84">
          <cell r="A184" t="str">
            <v xml:space="preserve"> SEDUC 20.01 </v>
          </cell>
          <cell r="B184" t="str">
            <v>Próprio</v>
          </cell>
          <cell r="C184" t="str">
            <v>PIA DE AÇO INOX (1.20x0.55)m C/ 1 CUBA E ACESSÓRIOS (Ref. Seinfra C3017)</v>
          </cell>
          <cell r="D184" t="str">
            <v>UN</v>
          </cell>
          <cell r="E184"/>
        </row>
        <row r="185">
          <cell r="A185" t="str">
            <v xml:space="preserve"> 100849 </v>
          </cell>
          <cell r="B185" t="str">
            <v>SINAPI</v>
          </cell>
          <cell r="C185" t="str">
            <v>ASSENTO SANITÁRIO CONVENCIONAL - FORNECIMENTO E INSTALACAO. AF_01/2020</v>
          </cell>
          <cell r="D185" t="str">
            <v>UN</v>
          </cell>
          <cell r="E185" t="str">
            <v>Fornecer e instalar assento convencional, sempre observando o rosquementos / aperto, evitando danos no equipamento.</v>
          </cell>
        </row>
        <row r="186">
          <cell r="A186"/>
          <cell r="B186"/>
          <cell r="C186" t="str">
            <v>INSTALAÇÕES ELÉTRICAS - INTERNA, CLIMATIZAÇÃO E SUBESTAÇÃO DE ENERGIA</v>
          </cell>
          <cell r="D186"/>
          <cell r="E186" t="str">
            <v>EXECUTAR CONFORME PROJETO ELÉTRICO</v>
          </cell>
        </row>
        <row r="187">
          <cell r="A187" t="str">
            <v xml:space="preserve"> 91836 </v>
          </cell>
          <cell r="B187" t="str">
            <v>SINAPI</v>
          </cell>
          <cell r="C187" t="str">
            <v>ELETRODUTO FLEXÍVEL CORRUGADO, PVC, DN 32 MM (1"), PARA CIRCUITOS TERMINAIS, INSTALADO EM FORRO - FORNECIMENTO E INSTALAÇÃO. AF_12/2015</v>
          </cell>
          <cell r="D187" t="str">
            <v>M</v>
          </cell>
          <cell r="E187" t="str">
            <v xml:space="preserve">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 Diâmetros seguem aos especificados em projeto.
</v>
          </cell>
        </row>
        <row r="188">
          <cell r="A188" t="str">
            <v xml:space="preserve"> 91834 </v>
          </cell>
          <cell r="B188" t="str">
            <v>SINAPI</v>
          </cell>
          <cell r="C188" t="str">
            <v>ELETRODUTO FLEXÍVEL CORRUGADO, PVC, DN 25 MM (3/4"), PARA CIRCUITOS TERMINAIS, INSTALADO EM FORRO - FORNECIMENTO E INSTALAÇÃO. AF_12/2015</v>
          </cell>
          <cell r="D188" t="str">
            <v>M</v>
          </cell>
          <cell r="E188" t="str">
            <v xml:space="preserve">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 Diâmetros seguem aos especificados em projeto.
</v>
          </cell>
        </row>
        <row r="189">
          <cell r="A189" t="str">
            <v xml:space="preserve"> 91924 </v>
          </cell>
          <cell r="B189" t="str">
            <v>SINAPI</v>
          </cell>
          <cell r="C189" t="str">
            <v>CABO DE COBRE FLEXÍVEL ISOLADO, 1,5 MM², ANTI-CHAMA 450/750 V, PARA CIRCUITOS TERMINAIS - FORNECIMENTO E INSTALAÇÃO. AF_12/2015</v>
          </cell>
          <cell r="D189" t="str">
            <v>M</v>
          </cell>
          <cell r="E189" t="str">
            <v xml:space="preserve">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
</v>
          </cell>
        </row>
        <row r="190">
          <cell r="A190" t="str">
            <v xml:space="preserve"> 91926 </v>
          </cell>
          <cell r="B190" t="str">
            <v>SINAPI</v>
          </cell>
          <cell r="C190" t="str">
            <v>CABO DE COBRE FLEXÍVEL ISOLADO, 2,5 MM², ANTI-CHAMA 450/750 V, PARA CIRCUITOS TERMINAIS - FORNECIMENTO E INSTALAÇÃO. AF_12/2015</v>
          </cell>
          <cell r="D190" t="str">
            <v>M</v>
          </cell>
          <cell r="E190" t="str">
            <v xml:space="preserve">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
</v>
          </cell>
        </row>
        <row r="191">
          <cell r="A191" t="str">
            <v xml:space="preserve"> 91928 </v>
          </cell>
          <cell r="B191" t="str">
            <v>SINAPI</v>
          </cell>
          <cell r="C191" t="str">
            <v>CABO DE COBRE FLEXÍVEL ISOLADO, 4 MM², ANTI-CHAMA 450/750 V, PARA CIRCUITOS TERMINAIS - FORNECIMENTO E INSTALAÇÃO. AF_12/2015</v>
          </cell>
          <cell r="D191" t="str">
            <v>M</v>
          </cell>
          <cell r="E191" t="str">
            <v xml:space="preserve">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
</v>
          </cell>
        </row>
        <row r="192">
          <cell r="A192" t="str">
            <v xml:space="preserve"> 91953 </v>
          </cell>
          <cell r="B192" t="str">
            <v>SINAPI</v>
          </cell>
          <cell r="C192" t="str">
            <v>INTERRUPTOR SIMPLES (1 MÓDULO), 10A/250V, INCLUINDO SUPORTE E PLACA - FORNECIMENTO E INSTALAÇÃO. AF_12/2015</v>
          </cell>
          <cell r="D192" t="str">
            <v>UN</v>
          </cell>
          <cell r="E192" t="str">
            <v>Fornecimento e instalação de interruptor simples, 10A/250V, obedecendo as alturas de projeto. A instalação ocorrerá após a abertura das alvenarias.</v>
          </cell>
        </row>
        <row r="193">
          <cell r="A193" t="str">
            <v xml:space="preserve"> 91959 </v>
          </cell>
          <cell r="B193" t="str">
            <v>SINAPI</v>
          </cell>
          <cell r="C193" t="str">
            <v>INTERRUPTOR SIMPLES (2 MÓDULOS), 10A/250V, INCLUINDO SUPORTE E PLACA - FORNECIMENTO E INSTALAÇÃO. AF_12/2015</v>
          </cell>
          <cell r="D193" t="str">
            <v>UN</v>
          </cell>
          <cell r="E193" t="str">
            <v>Fornecimento e instalação de interruptor duplo, 10A/250V, obedecendo as alturas de projeto. A instalação ocorrerá após a abertura das alvenarias.</v>
          </cell>
        </row>
        <row r="194">
          <cell r="A194" t="str">
            <v xml:space="preserve"> 91967 </v>
          </cell>
          <cell r="B194" t="str">
            <v>SINAPI</v>
          </cell>
          <cell r="C194" t="str">
            <v>INTERRUPTOR SIMPLES (3 MÓDULOS), 10A/250V, INCLUINDO SUPORTE E PLACA - FORNECIMENTO E INSTALAÇÃO. AF_12/2015</v>
          </cell>
          <cell r="D194" t="str">
            <v>UN</v>
          </cell>
          <cell r="E194" t="str">
            <v>Fornecimento e instalação de interruptor triplo, 10A/250V, obedecendo as alturas de projeto. A instalação ocorrerá após a abertura das alvenarias.</v>
          </cell>
        </row>
        <row r="195">
          <cell r="A195" t="str">
            <v xml:space="preserve"> 92000 </v>
          </cell>
          <cell r="B195" t="str">
            <v>SINAPI</v>
          </cell>
          <cell r="C195" t="str">
            <v>TOMADA BAIXA DE EMBUTIR (1 MÓDULO), 2P+T 10 A, INCLUINDO SUPORTE E PLACA - FORNECIMENTO E INSTALAÇÃO. AF_12/2015</v>
          </cell>
          <cell r="D195" t="str">
            <v>UN</v>
          </cell>
          <cell r="E195" t="str">
            <v>Fornecimento e instalação de tomada baixa de embutir, 10A/250V, obedecendo as alturas de projeto. A instalação ocorrerá após a abertura das alvenarias.</v>
          </cell>
        </row>
        <row r="196">
          <cell r="A196" t="str">
            <v xml:space="preserve"> 93668 </v>
          </cell>
          <cell r="B196" t="str">
            <v>SINAPI</v>
          </cell>
          <cell r="C196" t="str">
            <v>DISJUNTOR TRIPOLAR TIPO DIN, CORRENTE NOMINAL DE 16A - FORNECIMENTO E INSTALAÇÃO. AF_10/2020</v>
          </cell>
          <cell r="D196" t="str">
            <v>UN</v>
          </cell>
          <cell r="E196" t="str">
            <v>Fornecimento e montagem de disjuntor tipo DIN Tripolar 16A em quadro.</v>
          </cell>
        </row>
        <row r="197">
          <cell r="A197" t="str">
            <v xml:space="preserve"> 93653 </v>
          </cell>
          <cell r="B197" t="str">
            <v>SINAPI</v>
          </cell>
          <cell r="C197" t="str">
            <v>DISJUNTOR MONOPOLAR TIPO DIN, CORRENTE NOMINAL DE 10A - FORNECIMENTO E INSTALAÇÃO. AF_10/2020</v>
          </cell>
          <cell r="D197" t="str">
            <v>UN</v>
          </cell>
          <cell r="E197" t="str">
            <v>Fornecimento e montagem de disjuntor tipo DIN monopolar 10A em quadro.</v>
          </cell>
        </row>
        <row r="198">
          <cell r="A198" t="str">
            <v xml:space="preserve"> 93654 </v>
          </cell>
          <cell r="B198" t="str">
            <v>SINAPI</v>
          </cell>
          <cell r="C198" t="str">
            <v>DISJUNTOR MONOPOLAR TIPO DIN, CORRENTE NOMINAL DE 16A - FORNECIMENTO E INSTALAÇÃO. AF_10/2020</v>
          </cell>
          <cell r="D198" t="str">
            <v>UN</v>
          </cell>
          <cell r="E198" t="str">
            <v>Fornecimento e montagem de disjuntor tipo DIN monopolar 16A em quadro.</v>
          </cell>
        </row>
        <row r="199">
          <cell r="A199" t="str">
            <v xml:space="preserve"> 93655 </v>
          </cell>
          <cell r="B199" t="str">
            <v>SINAPI</v>
          </cell>
          <cell r="C199" t="str">
            <v>DISJUNTOR MONOPOLAR TIPO DIN, CORRENTE NOMINAL DE 20A - FORNECIMENTO E INSTALAÇÃO. AF_10/2020</v>
          </cell>
          <cell r="D199" t="str">
            <v>UN</v>
          </cell>
          <cell r="E199" t="str">
            <v>Fornecimento e montagem de disjuntor tipo DIN monopolar 20A em quadro.</v>
          </cell>
        </row>
        <row r="200">
          <cell r="A200" t="str">
            <v xml:space="preserve"> 93656 </v>
          </cell>
          <cell r="B200" t="str">
            <v>SINAPI</v>
          </cell>
          <cell r="C200" t="str">
            <v>DISJUNTOR MONOPOLAR TIPO DIN, CORRENTE NOMINAL DE 25A - FORNECIMENTO E INSTALAÇÃO. AF_10/2020</v>
          </cell>
          <cell r="D200" t="str">
            <v>UN</v>
          </cell>
          <cell r="E200" t="str">
            <v>Fornecimento e montagem de disjuntor tipo DIN monopolar 25A em quadro.</v>
          </cell>
        </row>
        <row r="201">
          <cell r="A201" t="str">
            <v xml:space="preserve"> 91940 </v>
          </cell>
          <cell r="B201" t="str">
            <v>SINAPI</v>
          </cell>
          <cell r="C201" t="str">
            <v>CAIXA RETANGULAR 4" X 2" MÉDIA (1,30 M DO PISO), PVC, INSTALADA EM PAREDE - FORNECIMENTO E INSTALAÇÃO. AF_12/2015</v>
          </cell>
          <cell r="D201" t="str">
            <v>UN</v>
          </cell>
          <cell r="E201" t="str">
            <v>Fornecimento e instalação de caixa 4"x2" alta, obedecendo as alturas de projeto. A instalação ocorrerá após a abertura das alvenarias.</v>
          </cell>
        </row>
        <row r="202">
          <cell r="A202" t="str">
            <v xml:space="preserve"> 91939 </v>
          </cell>
          <cell r="B202" t="str">
            <v>SINAPI</v>
          </cell>
          <cell r="C202" t="str">
            <v>CAIXA RETANGULAR 4" X 2" ALTA (2,00 M DO PISO), PVC, INSTALADA EM PAREDE - FORNECIMENTO E INSTALAÇÃO. AF_12/2015</v>
          </cell>
          <cell r="D202" t="str">
            <v>UN</v>
          </cell>
          <cell r="E202" t="str">
            <v>Fornecimento e instalação de caixa 4"x2" alta, obedecendo as alturas de projeto. A instalação ocorrerá após a abertura das alvenarias.</v>
          </cell>
        </row>
        <row r="203">
          <cell r="A203" t="str">
            <v xml:space="preserve"> 101946 </v>
          </cell>
          <cell r="B203" t="str">
            <v>SINAPI</v>
          </cell>
          <cell r="C203" t="str">
            <v>QUADRO DE MEDIÇÃO GERAL DE ENERGIA PARA 1 MEDIDOR DE SOBREPOR - FORNECIMENTO E INSTALAÇÃO. AF_10/2020</v>
          </cell>
          <cell r="D203" t="str">
            <v>UN</v>
          </cell>
          <cell r="E203" t="str">
            <v>Fornecimento e instalação de Quadro de Medição Geral - 1 medidor. A instalação ocorrerá no local apropriado, conforme especificações da concessionária local.</v>
          </cell>
        </row>
        <row r="204">
          <cell r="A204" t="str">
            <v xml:space="preserve"> 97586 </v>
          </cell>
          <cell r="B204" t="str">
            <v>SINAPI</v>
          </cell>
          <cell r="C204" t="str">
            <v>LUMINÁRIA TIPO CALHA, DE SOBREPOR, COM 2 LÂMPADAS TUBULARES FLUORESCENTES DE 36 W, COM REATOR DE PARTIDA RÁPIDA - FORNECIMENTO E INSTALAÇÃO. AF_02/2020</v>
          </cell>
          <cell r="D204" t="str">
            <v>UN</v>
          </cell>
          <cell r="E204" t="str">
            <v>Fornecimento e instalação de luminária tipo calha, de sobrepor, obedecendo as alturas de projeto. A instalação ocorrerá após as conexões montadas sobre lajes / forros.</v>
          </cell>
        </row>
        <row r="205">
          <cell r="A205" t="str">
            <v xml:space="preserve"> 101883 </v>
          </cell>
          <cell r="B205" t="str">
            <v>SINAPI</v>
          </cell>
          <cell r="C205" t="str">
            <v>QUADRO DE DISTRIBUIÇÃO DE ENERGIA EM CHAPA DE AÇO GALVANIZADO, DE EMBUTIR, COM BARRAMENTO TRIFÁSICO, PARA 18 DISJUNTORES DIN 100A - FORNECIMENTO E INSTALAÇÃO. AF_10/2020</v>
          </cell>
          <cell r="D205" t="str">
            <v>UN</v>
          </cell>
          <cell r="E205" t="str">
            <v>Fornecimento e instalação de quadro de dsitribuição de energia, barramento trifásico, obedecendo as alturas de projeto. A instalação ocorrerá após a abertura das alvenarias.</v>
          </cell>
        </row>
        <row r="206">
          <cell r="A206" t="str">
            <v xml:space="preserve"> 97886 </v>
          </cell>
          <cell r="B206" t="str">
            <v>SINAPI</v>
          </cell>
          <cell r="C206" t="str">
            <v>CAIXA ENTERRADA ELÉTRICA RETANGULAR, EM ALVENARIA COM TIJOLOS CERÂMICOS MACIÇOS, FUNDO COM BRITA, DIMENSÕES INTERNAS: 0,3X0,3X0,3 M. AF_12/2020</v>
          </cell>
          <cell r="D206" t="str">
            <v>UN</v>
          </cell>
          <cell r="E206" t="str">
            <v>Execução de caixa enterrada elétrica retangular, confome projeto elétrico. A caixa será confeccionada em alvenaria com tijolos cerâmicos maciços, assentados com argamassa, impermeabilização do fundo com lastro de brita.</v>
          </cell>
        </row>
        <row r="207">
          <cell r="A207" t="str">
            <v xml:space="preserve"> 91887 </v>
          </cell>
          <cell r="B207" t="str">
            <v>SINAPI</v>
          </cell>
          <cell r="C207" t="str">
            <v>CURVA 90 GRAUS PARA ELETRODUTO, PVC, ROSCÁVEL, DN 20 MM (1/2"), PARA CIRCUITOS TERMINAIS, INSTALADA EM FORRO - FORNECIMENTO E INSTALAÇÃO. AF_12/2015</v>
          </cell>
          <cell r="D207" t="str">
            <v>UN</v>
          </cell>
          <cell r="E207" t="str">
            <v>Fornecimento e instalação de curva 90º para eletroduto roscável, PVC, DN20mm (1/2"). A instalação ocorrerá após a abertura das alvenarias.</v>
          </cell>
        </row>
        <row r="208">
          <cell r="A208" t="str">
            <v xml:space="preserve"> 91864 </v>
          </cell>
          <cell r="B208" t="str">
            <v>SINAPI</v>
          </cell>
          <cell r="C208" t="str">
            <v>ELETRODUTO RÍGIDO ROSCÁVEL, PVC, DN 32 MM (1"), PARA CIRCUITOS TERMINAIS, INSTALADO EM FORRO - FORNECIMENTO E INSTALAÇÃO. AF_12/2015</v>
          </cell>
          <cell r="D208" t="str">
            <v>M</v>
          </cell>
          <cell r="E208" t="str">
            <v>Fornecimento e instalação de eletroduto rígido roscável, PVC, DN32mm (1"). A instalação ocorrerá após a abertura das alvenarias.</v>
          </cell>
        </row>
        <row r="209">
          <cell r="A209" t="str">
            <v xml:space="preserve"> 91865 </v>
          </cell>
          <cell r="B209" t="str">
            <v>SINAPI</v>
          </cell>
          <cell r="C209" t="str">
            <v>ELETRODUTO RÍGIDO ROSCÁVEL, PVC, DN 40 MM (1 1/4"), PARA CIRCUITOS TERMINAIS, INSTALADO EM FORRO - FORNECIMENTO E INSTALAÇÃO. AF_12/2015</v>
          </cell>
          <cell r="D209" t="str">
            <v>M</v>
          </cell>
          <cell r="E209" t="str">
            <v>Fornecimento e instalação de eletroduto rígido roscável, PVC, DN40mm (1 1/4"). A instalação ocorrerá após a abertura das alvenarias.</v>
          </cell>
        </row>
        <row r="210">
          <cell r="A210" t="str">
            <v xml:space="preserve"> 93009 </v>
          </cell>
          <cell r="B210" t="str">
            <v>SINAPI</v>
          </cell>
          <cell r="C210" t="str">
            <v>ELETRODUTO RÍGIDO ROSCÁVEL, PVC, DN 60 MM (2") - FORNECIMENTO E INSTALAÇÃO. AF_12/2015</v>
          </cell>
          <cell r="D210" t="str">
            <v>M</v>
          </cell>
          <cell r="E210" t="str">
            <v>Fornecimento e instalação de eletroduto rígido roscável, PVC, DN60mm (2"). A instalação ocorrerá após a abertura das alvenarias.</v>
          </cell>
        </row>
        <row r="211">
          <cell r="A211" t="str">
            <v xml:space="preserve"> 93011 </v>
          </cell>
          <cell r="B211" t="str">
            <v>SINAPI</v>
          </cell>
          <cell r="C211" t="str">
            <v>ELETRODUTO RÍGIDO ROSCÁVEL, PVC, DN 85 MM (3") - FORNECIMENTO E INSTALAÇÃO. AF_12/2015</v>
          </cell>
          <cell r="D211" t="str">
            <v>M</v>
          </cell>
          <cell r="E211" t="str">
            <v>Fornecimento e instalação de eletroduto rígido roscável, PVC, DN85mm (3"). A instalação ocorrerá após a abertura das alvenarias.</v>
          </cell>
        </row>
        <row r="212">
          <cell r="A212">
            <v>91863</v>
          </cell>
          <cell r="B212" t="str">
            <v>SINAPI</v>
          </cell>
          <cell r="C212" t="str">
            <v>ELETRODUTO RÍGIDO ROSCÁVEL, PVC, DN 25 MM (3/4"), PARA CIRCUITOS TERMINAIS, INSTALADO EM FORRO - FORNECIMENTO E INSTALAÇÃO. AF_12/2015</v>
          </cell>
          <cell r="D212" t="str">
            <v>M</v>
          </cell>
          <cell r="E212" t="str">
            <v>Fornecimento e instalação de eletroduto rígido roscável, PVC, DN25mm (3/4"). A instalação ocorrerá após a abertura das alvenarias.</v>
          </cell>
        </row>
        <row r="213">
          <cell r="A213" t="str">
            <v xml:space="preserve"> 97668 </v>
          </cell>
          <cell r="B213" t="str">
            <v>SINAPI</v>
          </cell>
          <cell r="C213" t="str">
            <v>ELETRODUTO FLEXÍVEL CORRUGADO, PEAD, DN 63 (2")  - FORNECIMENTO E INSTALAÇÃO. AF_04/2016</v>
          </cell>
          <cell r="D213" t="str">
            <v>M</v>
          </cell>
          <cell r="E213" t="str">
            <v>Fornecimento e instalação de eletrodutoflexível corrugado, PEAD, DN63mm (2"). A instalação ocorrerá após a abertura das alvenarias.</v>
          </cell>
        </row>
        <row r="214">
          <cell r="A214" t="str">
            <v xml:space="preserve"> 93012 </v>
          </cell>
          <cell r="B214" t="str">
            <v>SINAPI</v>
          </cell>
          <cell r="C214" t="str">
            <v>ELETRODUTO RÍGIDO ROSCÁVEL, PVC, DN 110 MM (4") - FORNECIMENTO E INSTALAÇÃO. AF_12/2015</v>
          </cell>
          <cell r="D214" t="str">
            <v>M</v>
          </cell>
          <cell r="E214" t="str">
            <v>Fornecimento e instalação de eletroduto rígido roscável, PVC, DN100mm (4"). A instalação ocorrerá após a abertura das alvenarias.</v>
          </cell>
        </row>
        <row r="215">
          <cell r="A215" t="str">
            <v xml:space="preserve"> 91934 </v>
          </cell>
          <cell r="B215" t="str">
            <v>SINAPI</v>
          </cell>
          <cell r="C215" t="str">
            <v>CABO DE COBRE FLEXÍVEL ISOLADO, 16 MM², ANTI-CHAMA 450/750 V, PARA CIRCUITOS TERMINAIS - FORNECIMENTO E INSTALAÇÃO. AF_12/2015</v>
          </cell>
          <cell r="D215" t="str">
            <v>M</v>
          </cell>
          <cell r="E215" t="str">
            <v>Fornecimento e instalação de cabo de cobre flexível isolado, 16mm², anti-cama, 450/750V. A instalação ocorrerá após a instalação dos eletrodutos.</v>
          </cell>
        </row>
        <row r="216">
          <cell r="A216" t="str">
            <v xml:space="preserve"> 92985 </v>
          </cell>
          <cell r="B216" t="str">
            <v>SINAPI</v>
          </cell>
          <cell r="C216" t="str">
            <v>CABO DE COBRE FLEXÍVEL ISOLADO, 35 MM², ANTI-CHAMA 450/750 V, PARA DISTRIBUIÇÃO - FORNECIMENTO E INSTALAÇÃO. AF_12/2015</v>
          </cell>
          <cell r="D216" t="str">
            <v>M</v>
          </cell>
          <cell r="E216" t="str">
            <v>Fornecimento e instalação de cabo de cobre flexível isolado, 35mm², anti-cama, 450/750V. A instalação ocorrerá após a instalação dos eletrodutos.</v>
          </cell>
        </row>
        <row r="217">
          <cell r="A217" t="str">
            <v xml:space="preserve"> 91930 </v>
          </cell>
          <cell r="B217" t="str">
            <v>SINAPI</v>
          </cell>
          <cell r="C217" t="str">
            <v>CABO DE COBRE FLEXÍVEL ISOLADO, 6 MM², ANTI-CHAMA 450/750 V, PARA CIRCUITOS TERMINAIS - FORNECIMENTO E INSTALAÇÃO. AF_12/2015</v>
          </cell>
          <cell r="D217" t="str">
            <v>M</v>
          </cell>
          <cell r="E217" t="str">
            <v>Fornecimento e instalação de cabo de cobre flexível isolado, 6mm², anti-cama, 450/750V. A instalação ocorrerá após a instalação dos eletrodutos.</v>
          </cell>
        </row>
        <row r="218">
          <cell r="A218" t="str">
            <v xml:space="preserve"> 92989 </v>
          </cell>
          <cell r="B218" t="str">
            <v>SINAPI</v>
          </cell>
          <cell r="C218" t="str">
            <v>CABO DE COBRE FLEXÍVEL ISOLADO, 70 MM², ANTI-CHAMA 450/750 V, PARA DISTRIBUIÇÃO - FORNECIMENTO E INSTALAÇÃO. AF_12/2015</v>
          </cell>
          <cell r="D218" t="str">
            <v>M</v>
          </cell>
          <cell r="E218" t="str">
            <v>Fornecimento e instalação de cabo de cobre flexível isolado, 70mm², anti-cama, 450/750V. A instalação ocorrerá após a instalação dos eletrodutos.</v>
          </cell>
        </row>
        <row r="219">
          <cell r="A219" t="str">
            <v xml:space="preserve"> 92996 </v>
          </cell>
          <cell r="B219" t="str">
            <v>SINAPI</v>
          </cell>
          <cell r="C219" t="str">
            <v>CABO DE COBRE FLEXÍVEL ISOLADO, 150 MM², ANTI-CHAMA 0,6/1,0 KV, PARA DISTRIBUIÇÃO - FORNECIMENTO E INSTALAÇÃO. AF_12/2015</v>
          </cell>
          <cell r="D219" t="str">
            <v>M</v>
          </cell>
          <cell r="E219" t="str">
            <v>Fornecimento e instalação de cabo de cobre flexível isolado, 150mm², anti-cama, 0,6/1,0KV. A instalação ocorrerá após a instalação dos eletrodutos.</v>
          </cell>
        </row>
        <row r="220">
          <cell r="A220" t="str">
            <v xml:space="preserve"> 92986 </v>
          </cell>
          <cell r="B220" t="str">
            <v>SINAPI</v>
          </cell>
          <cell r="C220" t="str">
            <v>CABO DE COBRE FLEXÍVEL ISOLADO, 35 MM², ANTI-CHAMA 0,6/1,0 KV, PARA DISTRIBUIÇÃO - FORNECIMENTO E INSTALAÇÃO. AF_12/2015</v>
          </cell>
          <cell r="D220" t="str">
            <v>M</v>
          </cell>
          <cell r="E220" t="str">
            <v>Fornecimento e instalação de cabo de cobre flexível isolado, 35mm², anti-cama, 0,6/1,0KV. A instalação ocorrerá após a instalação dos eletrodutos.</v>
          </cell>
        </row>
        <row r="221">
          <cell r="A221" t="str">
            <v xml:space="preserve"> 92988 </v>
          </cell>
          <cell r="B221" t="str">
            <v>SINAPI</v>
          </cell>
          <cell r="C221" t="str">
            <v>CABO DE COBRE FLEXÍVEL ISOLADO, 50 MM², ANTI-CHAMA 0,6/1,0 KV, PARA DISTRIBUIÇÃO - FORNECIMENTO E INSTALAÇÃO. AF_12/2015</v>
          </cell>
          <cell r="D221" t="str">
            <v>M</v>
          </cell>
          <cell r="E221" t="str">
            <v>Fornecimento e instalação de cabo de cobre flexível isolado, 50mm², anti-cama, 0,6/1,0KV. A instalação ocorrerá após a instalação dos eletrodutos.</v>
          </cell>
        </row>
        <row r="222">
          <cell r="A222" t="str">
            <v xml:space="preserve"> 92990 </v>
          </cell>
          <cell r="B222" t="str">
            <v>SINAPI</v>
          </cell>
          <cell r="C222" t="str">
            <v>CABO DE COBRE FLEXÍVEL ISOLADO, 70 MM², ANTI-CHAMA 0,6/1,0 KV, PARA DISTRIBUIÇÃO - FORNECIMENTO E INSTALAÇÃO. AF_12/2015</v>
          </cell>
          <cell r="D222" t="str">
            <v>M</v>
          </cell>
          <cell r="E222" t="str">
            <v>Fornecimento e instalação de cabo de cobre flexível isolado, 70mm², anti-cama, 0,6/1,0KV. A instalação ocorrerá após a instalação dos eletrodutos.</v>
          </cell>
        </row>
        <row r="223">
          <cell r="A223" t="str">
            <v xml:space="preserve"> 92992 </v>
          </cell>
          <cell r="B223" t="str">
            <v>SINAPI</v>
          </cell>
          <cell r="C223" t="str">
            <v>CABO DE COBRE FLEXÍVEL ISOLADO, 95 MM², ANTI-CHAMA 0,6/1,0 KV, PARA DISTRIBUIÇÃO - FORNECIMENTO E INSTALAÇÃO. AF_12/2015</v>
          </cell>
          <cell r="D223" t="str">
            <v>M</v>
          </cell>
          <cell r="E223" t="str">
            <v>Fornecimento e instalação de cabo de cobre flexível isolado, 95mm², anti-cama, 0,6/1,0KV. A instalação ocorrerá após a instalação dos eletrodutos.</v>
          </cell>
        </row>
        <row r="224">
          <cell r="A224" t="str">
            <v xml:space="preserve"> 101897 </v>
          </cell>
          <cell r="B224" t="str">
            <v>SINAPI</v>
          </cell>
          <cell r="C224" t="str">
            <v>DISJUNTOR TERMOMAGNÉTICO TRIPOLAR , CORRENTE NOMINAL DE 250A - FORNECIMENTO E INSTALAÇÃO. AF_10/2020</v>
          </cell>
          <cell r="D224" t="str">
            <v>UN</v>
          </cell>
          <cell r="E224" t="str">
            <v>Fornecimento e montagem de disjuntor tipo termomagnético tripolar, 250A. Sua instalação ocorrerá após a montagem do quadro correspondente.</v>
          </cell>
        </row>
        <row r="225">
          <cell r="A225" t="str">
            <v xml:space="preserve"> 91941 </v>
          </cell>
          <cell r="B225" t="str">
            <v>SINAPI</v>
          </cell>
          <cell r="C225" t="str">
            <v>CAIXA RETANGULAR 4" X 2" BAIXA (0,30 M DO PISO), PVC, INSTALADA EM PAREDE - FORNECIMENTO E INSTALAÇÃO. AF_12/2015</v>
          </cell>
          <cell r="D225" t="str">
            <v>UN</v>
          </cell>
          <cell r="E225" t="str">
            <v>Fornecimento e instalação de caixa 4"x2" baixa, obedecendo as alturas de projeto. A instalação ocorrerá após a abertura das alvenarias.</v>
          </cell>
        </row>
        <row r="226">
          <cell r="A226" t="str">
            <v xml:space="preserve"> 91877 </v>
          </cell>
          <cell r="B226" t="str">
            <v>SINAPI</v>
          </cell>
          <cell r="C226" t="str">
            <v>LUVA PARA ELETRODUTO, PVC, ROSCÁVEL, DN 40 MM (1 1/4"), PARA CIRCUITOS TERMINAIS, INSTALADA EM FORRO - FORNECIMENTO E INSTALAÇÃO. AF_12/2015</v>
          </cell>
          <cell r="D226" t="str">
            <v>UN</v>
          </cell>
          <cell r="E226" t="str">
            <v>Fornecimento e instalação de luva para eletroduto DN40mm (1 1/4"), PVC, roscável. A montagem da luva ocorrerá sempre que haver necessidade de conectar dois eletrodutos.</v>
          </cell>
        </row>
        <row r="227">
          <cell r="A227" t="str">
            <v xml:space="preserve"> 93015 </v>
          </cell>
          <cell r="B227" t="str">
            <v>SINAPI</v>
          </cell>
          <cell r="C227" t="str">
            <v>LUVA PARA ELETRODUTO, PVC, ROSCÁVEL, DN 75 MM (2 1/2") - FORNECIMENTO E INSTALAÇÃO. AF_12/2015</v>
          </cell>
          <cell r="D227" t="str">
            <v>UN</v>
          </cell>
          <cell r="E227" t="str">
            <v>Fornecimento e instalação de luva para eletroduto DN75mm (2 1/2"), PVC, roscável. A montagem da luva ocorrerá sempre que haver necessidade de conectar dois eletrodutos.</v>
          </cell>
        </row>
        <row r="228">
          <cell r="A228" t="str">
            <v xml:space="preserve"> 90447 </v>
          </cell>
          <cell r="B228" t="str">
            <v>SINAPI</v>
          </cell>
          <cell r="C228" t="str">
            <v>RASGO EM ALVENARIA PARA ELETRODUTOS COM DIAMETROS MENORES OU IGUAIS A 40 MM. AF_05/2015</v>
          </cell>
          <cell r="D228" t="str">
            <v>M</v>
          </cell>
          <cell r="E228" t="str">
            <v>Execução de rasgos em alvenaria para a passagem de eletrodutos. Os rasgos seráo executados após a conclusão das alvenarias, seguindo as orientações do projeto elétrico.</v>
          </cell>
        </row>
        <row r="229">
          <cell r="A229" t="str">
            <v xml:space="preserve"> SEDUC 03.08 </v>
          </cell>
          <cell r="B229" t="str">
            <v>Próprio</v>
          </cell>
          <cell r="C229" t="str">
            <v>ENCHIMENTO DE RASGO C/ARGAMASSA DIAM.= 32 A 50mm (1 1/4" A 2") (Ref. SEINFRA C1239)</v>
          </cell>
          <cell r="D229" t="str">
            <v>M</v>
          </cell>
          <cell r="E229" t="str">
            <v>O preenchimento dos rasgos nas alvenarias ocorrerá após a instalação do eletroduto no local preterido.</v>
          </cell>
        </row>
        <row r="230">
          <cell r="A230" t="str">
            <v xml:space="preserve"> 93669 </v>
          </cell>
          <cell r="B230" t="str">
            <v>SINAPI</v>
          </cell>
          <cell r="C230" t="str">
            <v>DISJUNTOR TRIPOLAR TIPO DIN, CORRENTE NOMINAL DE 20A - FORNECIMENTO E INSTALAÇÃO. AF_10/2020</v>
          </cell>
          <cell r="D230" t="str">
            <v>UN</v>
          </cell>
          <cell r="E230" t="str">
            <v>Fornecimento e montagem de disjuntor tipo DIN Tripolar 20A em quadro.</v>
          </cell>
        </row>
        <row r="231">
          <cell r="A231" t="str">
            <v xml:space="preserve"> 93671 </v>
          </cell>
          <cell r="B231" t="str">
            <v>SINAPI</v>
          </cell>
          <cell r="C231" t="str">
            <v>DISJUNTOR TRIPOLAR TIPO DIN, CORRENTE NOMINAL DE 32A - FORNECIMENTO E INSTALAÇÃO. AF_10/2020</v>
          </cell>
          <cell r="D231" t="str">
            <v>UN</v>
          </cell>
          <cell r="E231" t="str">
            <v>Fornecimento e montagem de disjuntor tipo DIN Tripolar 32A em quadro.</v>
          </cell>
        </row>
        <row r="232">
          <cell r="A232" t="str">
            <v xml:space="preserve"> 93672 </v>
          </cell>
          <cell r="B232" t="str">
            <v>SINAPI</v>
          </cell>
          <cell r="C232" t="str">
            <v>DISJUNTOR TRIPOLAR TIPO DIN, CORRENTE NOMINAL DE 40A - FORNECIMENTO E INSTALAÇÃO. AF_10/2020</v>
          </cell>
          <cell r="D232" t="str">
            <v>UN</v>
          </cell>
          <cell r="E232" t="str">
            <v>Fornecimento e montagem de disjuntor tipo DIN Tripolar 40A em quadro.</v>
          </cell>
        </row>
        <row r="233">
          <cell r="A233" t="str">
            <v xml:space="preserve"> 93673 </v>
          </cell>
          <cell r="B233" t="str">
            <v>SINAPI</v>
          </cell>
          <cell r="C233" t="str">
            <v>DISJUNTOR TRIPOLAR TIPO DIN, CORRENTE NOMINAL DE 50A - FORNECIMENTO E INSTALAÇÃO. AF_10/2020</v>
          </cell>
          <cell r="D233" t="str">
            <v>UN</v>
          </cell>
          <cell r="E233" t="str">
            <v>Fornecimento e montagem de disjuntor tipo DIN Tripolar 50A em quadro.</v>
          </cell>
        </row>
        <row r="234">
          <cell r="A234" t="str">
            <v xml:space="preserve"> 101894 </v>
          </cell>
          <cell r="B234" t="str">
            <v>SINAPI</v>
          </cell>
          <cell r="C234" t="str">
            <v>DISJUNTOR TRIPOLAR TIPO NEMA, CORRENTE NOMINAL DE 60 ATÉ 100A - FORNECIMENTO E INSTALAÇÃO. AF_10/2020</v>
          </cell>
          <cell r="D234" t="str">
            <v>UN</v>
          </cell>
          <cell r="E234" t="str">
            <v>Fornecimento e montagem de disjuntor tipo NEMA 60A até 100A em quadro.</v>
          </cell>
        </row>
        <row r="235">
          <cell r="A235" t="str">
            <v xml:space="preserve"> 101896 </v>
          </cell>
          <cell r="B235" t="str">
            <v>SINAPI</v>
          </cell>
          <cell r="C235" t="str">
            <v>DISJUNTOR TERMOMAGNÉTICO TRIPOLAR , CORRENTE NOMINAL DE 200A - FORNECIMENTO E INSTALAÇÃO. AF_10/2020</v>
          </cell>
          <cell r="D235" t="str">
            <v>UN</v>
          </cell>
          <cell r="E235" t="str">
            <v>Fornecimento e montagem de disjuntor tipo termomagnético tripolar, 200A. Sua instalação ocorrerá após a montagem do quadro correspondente.</v>
          </cell>
        </row>
        <row r="236">
          <cell r="A236" t="str">
            <v xml:space="preserve"> 98287 </v>
          </cell>
          <cell r="B236" t="str">
            <v>SINAPI</v>
          </cell>
          <cell r="C236" t="str">
            <v>CABO TELEFÔNICO CCI-50 1 PAR, SEM BLINDAGEM, INSTALADO EM DISTRIBUIÇÃO DE EDIFICAÇÃO INSTITUCIONAL - FORNECIMENTO E INSTALAÇÃO. AF_11/2019</v>
          </cell>
          <cell r="D236" t="str">
            <v>M</v>
          </cell>
          <cell r="E236" t="str">
            <v>Fornecimento e instalação de cabo telefônico CCI-50 1 PAR, sem blindagem. A instalação ocorrerá após a instalação dos quadros telefônicos, caixas de passagem e eletrodutos. Deve obedecer ao projeto de cabeamento correspodente.</v>
          </cell>
        </row>
        <row r="237">
          <cell r="A237" t="str">
            <v xml:space="preserve"> 98288 </v>
          </cell>
          <cell r="B237" t="str">
            <v>SINAPI</v>
          </cell>
          <cell r="C237" t="str">
            <v>CABO TELEFÔNICO CCI-50 2 PARES, SEM BLINDAGEM, INSTALADO EM DISTRIBUIÇÃO DE EDIFICAÇÃO INSTITUCIONAL - FORNECIMENTO E INSTALAÇÃO. AF_11/2019</v>
          </cell>
          <cell r="D237" t="str">
            <v>M</v>
          </cell>
          <cell r="E237" t="str">
            <v>Fornecimento e instalação de cabo telefônico CCI-50 2 PARES, sem blindagem. A instalação ocorrerá após a instalação dos quadros telefônicos, caixas de passagem e eletrodutos. Deve obedecer ao projeto de cabeamento correspodente.</v>
          </cell>
        </row>
        <row r="238">
          <cell r="A238" t="str">
            <v xml:space="preserve"> 100560 </v>
          </cell>
          <cell r="B238" t="str">
            <v>SINAPI</v>
          </cell>
          <cell r="C238" t="str">
            <v>QUADRO DE DISTRIBUIÇÃO PARA TELEFONE N.2, 20X20X12CM EM CHAPA METALICA, DE EMBUTIR, SEM ACESSORIOS, PADRÃO TELEBRAS, FORNECIMENTO E INSTALAÇÃO. AF_11/2019</v>
          </cell>
          <cell r="D238" t="str">
            <v>UN</v>
          </cell>
          <cell r="E238" t="str">
            <v>Fornecimento e instalação de telefonia N.2, 20x20x12cm. A instalação ocorrerá no local apropriado, conforme especificações do projeto de telefonia.</v>
          </cell>
        </row>
        <row r="239">
          <cell r="A239" t="str">
            <v xml:space="preserve"> SEDUC 01.85 </v>
          </cell>
          <cell r="B239" t="str">
            <v>Próprio</v>
          </cell>
          <cell r="C239" t="str">
            <v>Dispositivo de proteção contra surto de tensão DPS 60kA - 275v (Ref. ORSE 9041)</v>
          </cell>
          <cell r="D239" t="str">
            <v>un</v>
          </cell>
          <cell r="E239" t="str">
            <v>Fornecimento e montagem de dispositivo de proteção contra surto de tensão tipo DPS 60kA -275V. Sua instalação ocorrerá após a montagem do quadro correspondente.</v>
          </cell>
        </row>
        <row r="240">
          <cell r="A240"/>
          <cell r="B240"/>
          <cell r="C240" t="str">
            <v>INSTALAÇÕES DE GÁS</v>
          </cell>
          <cell r="D240"/>
          <cell r="E240" t="str">
            <v>EXECUTAR CONFORME PROJETO ELÉTRICO</v>
          </cell>
        </row>
        <row r="241">
          <cell r="A241" t="str">
            <v xml:space="preserve"> 92687 </v>
          </cell>
          <cell r="B241" t="str">
            <v>SINAPI</v>
          </cell>
          <cell r="C241" t="str">
            <v>TUBO DE AÇO GALVANIZADO COM COSTURA, CLASSE MÉDIA, CONEXÃO ROSQUEADA, DN 15 (1/2"), INSTALADO EM RAMAIS E SUB-RAMAIS DE GÁS - FORNECIMENTO E INSTALAÇÃO. AF_10/2020</v>
          </cell>
          <cell r="D241" t="str">
            <v>M</v>
          </cell>
          <cell r="E241" t="str">
            <v>Fornecimento e instalação de tubo de aço galvanizado com costura, classe média DN15 (1/2"), conexão rosqueada. A montagem do tudo ocorrerá em ramais e sub-ramais de gás, conforme projeto de gás.</v>
          </cell>
        </row>
        <row r="242">
          <cell r="A242" t="str">
            <v xml:space="preserve"> 97547 </v>
          </cell>
          <cell r="B242" t="str">
            <v>SINAPI</v>
          </cell>
          <cell r="C242" t="str">
            <v>CURVA 90 GRAUS, EM AÇO, CONEXÃO SOLDADA, DN 15 (1/2"), INSTALADO EM RAMAIS E SUB-RAMAIS DE GÁS - FORNECIMENTO E INSTALAÇÃO. AF_12/2015</v>
          </cell>
          <cell r="D242" t="str">
            <v>UN</v>
          </cell>
          <cell r="E242" t="str">
            <v>Fornecimento e instalação de curva 90º , em aço DN 15 (1/2"), conexão soldada. A montagem da curva ocorrerá em ramais e sub-ramais de gás, conforme projeto de gás.</v>
          </cell>
        </row>
        <row r="243">
          <cell r="A243" t="str">
            <v xml:space="preserve"> SEDUC 17.02 </v>
          </cell>
          <cell r="B243" t="str">
            <v>Próprio</v>
          </cell>
          <cell r="C243" t="str">
            <v>VALVULA DE BLOQUEIO, CLASSE 300, D=15MM (REF. ORSE 09014)</v>
          </cell>
          <cell r="D243" t="str">
            <v>UN</v>
          </cell>
          <cell r="E243" t="str">
            <v>Fornecimento e instalação de válvula de bloqueio, classe 300, D=15mm. A montagem da peça seguirá conforme projeto de gás.</v>
          </cell>
        </row>
        <row r="244">
          <cell r="A244" t="str">
            <v xml:space="preserve"> SEDUC 17.03 </v>
          </cell>
          <cell r="B244" t="str">
            <v>Próprio</v>
          </cell>
          <cell r="C244" t="str">
            <v>REGISTRO DE FECHO RÁPIDO, 1/2" NPT (REF. ORSE 10339)</v>
          </cell>
          <cell r="D244" t="str">
            <v>UN</v>
          </cell>
          <cell r="E244" t="str">
            <v>Fornecimento e instalação de registro de fecho rápido 1/2". A montagem da peça seguirá conforme projeto de gás.</v>
          </cell>
        </row>
        <row r="245">
          <cell r="A245" t="str">
            <v xml:space="preserve"> SEDUC 17.04 </v>
          </cell>
          <cell r="B245" t="str">
            <v>Próprio</v>
          </cell>
          <cell r="C245" t="str">
            <v>REGULADOR DE BAIXA PRESSÃO, D=15MM, 2º ESTÁGIO (REF. ORSE 09093)</v>
          </cell>
          <cell r="D245" t="str">
            <v>UN</v>
          </cell>
          <cell r="E245" t="str">
            <v>Fornecimento e instalação de regulador de baixa pressão D=15mm, 2º estágio. A montagem da peça seguirá conforme projeto de gás.</v>
          </cell>
        </row>
        <row r="246">
          <cell r="A246" t="str">
            <v xml:space="preserve"> SEDUC 17.05 </v>
          </cell>
          <cell r="B246" t="str">
            <v>Próprio</v>
          </cell>
          <cell r="C246" t="str">
            <v>REGULADOR DE ALTA PRESSÃO, D=28MM, 1º ESTÁGIO (REF. ORSE 09092)</v>
          </cell>
          <cell r="D246" t="str">
            <v>UN</v>
          </cell>
          <cell r="E246" t="str">
            <v>Fornecimento e instalação de regulador de alta pressão D=28mm, 1º estágio. A montagem da peça seguirá conforme projeto de gás.</v>
          </cell>
        </row>
        <row r="247">
          <cell r="A247" t="str">
            <v xml:space="preserve"> SEDUC 21.13 </v>
          </cell>
          <cell r="B247" t="str">
            <v>Próprio</v>
          </cell>
          <cell r="C247" t="str">
            <v>PLACA DE SINALIZAÇÃO DE ABANDONO EM ACRÍLICO 20X20 (Ref. ORSE 4275)</v>
          </cell>
          <cell r="D247" t="str">
            <v>UN</v>
          </cell>
          <cell r="E247" t="str">
            <v>Fornecimento e instalação deplaca de sinalização em acrílico. A montagem da peça seguirá conforme projeto de gás.</v>
          </cell>
        </row>
        <row r="248">
          <cell r="A248" t="str">
            <v xml:space="preserve"> 97546 </v>
          </cell>
          <cell r="B248" t="str">
            <v>SINAPI</v>
          </cell>
          <cell r="C248" t="str">
            <v>CURVA 45 GRAUS, EM AÇO, CONEXÃO SOLDADA, DN 15 (1/2"), INSTALADO EM RAMAIS E SUB-RAMAIS DE GÁS - FORNECIMENTO E INSTALAÇÃO. AF_10/2020</v>
          </cell>
          <cell r="D248" t="str">
            <v>UN</v>
          </cell>
          <cell r="E248" t="str">
            <v>Fornecimento e instalação de curva 45º , em aço DN15 (1/2"), conexão soldada. A montagem da curva ocorrerá em ramais e sub-ramais de gás, conforme projeto de gás.</v>
          </cell>
        </row>
        <row r="249">
          <cell r="A249"/>
          <cell r="B249"/>
          <cell r="C249" t="str">
            <v>INSTALAÇÕES DE INCÊNDIO</v>
          </cell>
          <cell r="D249"/>
        </row>
        <row r="250">
          <cell r="A250" t="str">
            <v xml:space="preserve"> 92367 </v>
          </cell>
          <cell r="B250" t="str">
            <v>SINAPI</v>
          </cell>
          <cell r="C250" t="str">
            <v>TUBO DE AÇO GALVANIZADO COM COSTURA, CLASSE MÉDIA, DN 65 (2 1/2"), CONEXÃO ROSQUEADA, INSTALADO EM REDE DE ALIMENTAÇÃO PARA HIDRANTE - FORNECIMENTO E INSTALAÇÃO. AF_10/2020</v>
          </cell>
          <cell r="D250" t="str">
            <v>M</v>
          </cell>
          <cell r="E250" t="str">
            <v>Fornecimento e instalação de tubo de aço galvanizado com costura, classe média DN65 (2 1/2"), conexão rosqueada. A montagem do tudo ocorrerá em rede de alimentação de hidrantes, conforme orientações do projeto de combate a incêndio.</v>
          </cell>
        </row>
        <row r="251">
          <cell r="A251" t="str">
            <v xml:space="preserve"> 92368 </v>
          </cell>
          <cell r="B251" t="str">
            <v>SINAPI</v>
          </cell>
          <cell r="C251" t="str">
            <v>TUBO DE AÇO GALVANIZADO COM COSTURA, CLASSE MÉDIA, DN 80 (3"), CONEXÃO ROSQUEADA, INSTALADO EM REDE DE ALIMENTAÇÃO PARA HIDRANTE - FORNECIMENTO E INSTALAÇÃO. AF_10/2020</v>
          </cell>
          <cell r="D251" t="str">
            <v>M</v>
          </cell>
          <cell r="E251" t="str">
            <v>Fornecimento e instalação de tubo de aço galvanizado com costura, classe média DN80 (3"), conexão rosqueada. A montagem do tudo ocorrerá em rede de alimentação de hidrantes, conforme orientações do projeto de combate a incêndio.</v>
          </cell>
        </row>
        <row r="252">
          <cell r="A252" t="str">
            <v xml:space="preserve"> 94476 </v>
          </cell>
          <cell r="B252" t="str">
            <v>SINAPI</v>
          </cell>
          <cell r="C252" t="str">
            <v>COTOVELO 45 GRAUS, EM FERRO GALVANIZADO, CONEXÃO ROSQUEADA, DN 80 (3), INSTALADO EM RESERVAÇÃO DE ÁGUA DE EDIFICAÇÃO QUE POSSUA RESERVATÓRIO DE FIBRA/FIBROCIMENTO  FORNECIMENTO E INSTALAÇÃO. AF_06/2016</v>
          </cell>
          <cell r="D252" t="str">
            <v>UN</v>
          </cell>
          <cell r="E252" t="str">
            <v>Fornecimento e instalação de cotovelo 45º ferro galvanizado, conexão rosqueada,DN80 (3"). A montagem do cotovelo ocorrerá em rede de alimentação de hidrantes, conforme orientações do projeto de combate a incêndio.</v>
          </cell>
        </row>
        <row r="253">
          <cell r="A253" t="str">
            <v xml:space="preserve"> 92377 </v>
          </cell>
          <cell r="B253" t="str">
            <v>SINAPI</v>
          </cell>
          <cell r="C253" t="str">
            <v>NIPLE, EM FERRO GALVANIZADO, DN 65 (2 1/2"), CONEXÃO ROSQUEADA, INSTALADO EM REDE DE ALIMENTAÇÃO PARA HIDRANTE - FORNECIMENTO E INSTALAÇÃO. AF_10/2020</v>
          </cell>
          <cell r="D253" t="str">
            <v>UN</v>
          </cell>
          <cell r="E253" t="str">
            <v>Fornecimento e instalação deNIPLE em ferro galvanizado, DN 65 (2 1/2"). A montagem do NIPLE ocorrerá em rede de alimentação de hidrantes, conforme orientações do projeto de combate a incêndio.</v>
          </cell>
        </row>
        <row r="254">
          <cell r="A254" t="str">
            <v xml:space="preserve"> 97455 </v>
          </cell>
          <cell r="B254" t="str">
            <v>SINAPI</v>
          </cell>
          <cell r="C254" t="str">
            <v>CURVA 90 GRAUS, EM AÇO, CONEXÃO SOLDADA, DN 65 (2 1/2"), INSTALADO EM PRUMADAS - FORNECIMENTO E INSTALAÇÃO. AF_10/2020</v>
          </cell>
          <cell r="D254" t="str">
            <v>UN</v>
          </cell>
          <cell r="E254" t="str">
            <v>Fornecimento e instalação de curva 90º , em aço DN 65 (2 1/2"), conexão soldada. A montagem da curva ocorrerá em rede de alimentação de hidrantes, conforme orientações do projeto de combate a incêndio.</v>
          </cell>
        </row>
        <row r="255">
          <cell r="A255" t="str">
            <v xml:space="preserve"> 97457 </v>
          </cell>
          <cell r="B255" t="str">
            <v>SINAPI</v>
          </cell>
          <cell r="C255" t="str">
            <v>CURVA 90 GRAUS, EM AÇO, CONEXÃO SOLDADA, DN 80 (3"), INSTALADO EM PRUMADAS - FORNECIMENTO E INSTALAÇÃO. AF_10/2020</v>
          </cell>
          <cell r="D255" t="str">
            <v>UN</v>
          </cell>
          <cell r="E255" t="str">
            <v>Fornecimento e instalação de curva 90º , em aço DN 80 (3"), conexão soldada. A montagem da curva ocorrerá em rede de alimentação de hidrantes, conforme orientações do projeto de combate a incêndio.</v>
          </cell>
        </row>
        <row r="256">
          <cell r="A256" t="str">
            <v xml:space="preserve"> 97460 </v>
          </cell>
          <cell r="B256" t="str">
            <v>SINAPI</v>
          </cell>
          <cell r="C256" t="str">
            <v>TÊ, EM AÇO, CONEXÃO SOLDADA, DN 80 (3"), INSTALADO EM PRUMADAS - FORNECIMENTO E INSTALAÇÃO. AF_10/2020</v>
          </cell>
          <cell r="D256" t="str">
            <v>UN</v>
          </cell>
          <cell r="E256" t="str">
            <v>Fornecimento e instalação de "TE" 90º , em aço DN 80 (3"), conexão soldada. A montagem da curva ocorrerá em rede de alimentação de hidrantes, conforme orientações do projeto de combate a incêndio.</v>
          </cell>
        </row>
        <row r="257">
          <cell r="A257" t="str">
            <v xml:space="preserve"> 96765 </v>
          </cell>
          <cell r="B257" t="str">
            <v>SINAPI</v>
          </cell>
          <cell r="C257" t="str">
            <v>ABRIGO PARA HIDRANTE, 90X60X17CM, COM REGISTRO GLOBO ANGULAR 45 GRAUS 2 1/2", ADAPTADOR STORZ 2 1/2", MANGUEIRA DE INCÊNDIO 20M, REDUÇÃO 2 1/2" X 1 1/2" E ESGUICHO EM LATÃO 1 1/2" - FORNECIMENTO E INSTALAÇÃO. AF_10/2020</v>
          </cell>
          <cell r="D257" t="str">
            <v>UN</v>
          </cell>
          <cell r="E257" t="str">
            <v>Fornecimento e instalação de abrigo para hidrante 90x60x17cm, com registro globo angular 45º 2 1/2", adaptador storz 2 1/2", mangueira de incêndio, redução e esguicho em latão. A montagem do abrigo ocorrerá em rede de alimentação de hidrantes, conforme orientações do projeto de combate a incêndio.</v>
          </cell>
        </row>
        <row r="258">
          <cell r="A258" t="str">
            <v xml:space="preserve"> 94500 </v>
          </cell>
          <cell r="B258" t="str">
            <v>SINAPI</v>
          </cell>
          <cell r="C258" t="str">
            <v>REGISTRO DE GAVETA BRUTO, LATÃO, ROSCÁVEL, 3, INSTALADO EM RESERVAÇÃO DE ÁGUA DE EDIFICAÇÃO QUE POSSUA RESERVATÓRIO DE FIBRA/FIBROCIMENTO  FORNECIMENTO E INSTALAÇÃO. AF_06/2016</v>
          </cell>
          <cell r="D258" t="str">
            <v>UN</v>
          </cell>
          <cell r="E258" t="str">
            <v>Fornecimento e instalação de registro bruto, latão, roscável, 3". A montagem do registro ocorrerá em rede de alimentação de hidrantes, conforme orientações do projeto de combate a incêndio.</v>
          </cell>
        </row>
        <row r="259">
          <cell r="A259" t="str">
            <v xml:space="preserve"> 99633 </v>
          </cell>
          <cell r="B259" t="str">
            <v>SINAPI</v>
          </cell>
          <cell r="C259" t="str">
            <v>VÁLVULA DE RETENÇÃO VERTICAL, DE BRONZE, ROSCÁVEL, 3" - FORNECIMENTO E INSTALAÇÃO. AF_01/2019</v>
          </cell>
          <cell r="D259" t="str">
            <v>UN</v>
          </cell>
          <cell r="E259" t="str">
            <v>Fornecimento e instalação de válvula de retenção vertical, de bronze, roscável, 3". A montagem da válvula ocorrerá em rede de alimentação de hidrantes, conforme orientações do projeto de combate a incêndio.</v>
          </cell>
        </row>
        <row r="260">
          <cell r="A260" t="str">
            <v xml:space="preserve"> 92897 </v>
          </cell>
          <cell r="B260" t="str">
            <v>SINAPI</v>
          </cell>
          <cell r="C260" t="str">
            <v>UNIÃO, EM FERRO GALVANIZADO, DN 80 (3"), CONEXÃO ROSQUEADA, INSTALADO EM REDE DE ALIMENTAÇÃO PARA HIDRANTE - FORNECIMENTO E INSTALAÇÃO. AF_10/2020</v>
          </cell>
          <cell r="D260" t="str">
            <v>UN</v>
          </cell>
          <cell r="E260" t="str">
            <v>Fornecimento e instalação de união em ferro galvanizado, DN80 (3"). A montagem da união ocorrerá em rede de alimentação de hidrantes, conforme orientações do projeto de combate a incêndio.</v>
          </cell>
        </row>
        <row r="261">
          <cell r="A261" t="str">
            <v xml:space="preserve"> 101916 </v>
          </cell>
          <cell r="B261" t="str">
            <v>SINAPI</v>
          </cell>
          <cell r="C261" t="str">
            <v>HIDRANTE SUBTERRÂNEO PREDIAL (COM CURVA LONGA E CAIXA), DN 75 MM - FORNECIMENTO E INSTALAÇÃO. AF_10/2020</v>
          </cell>
          <cell r="D261" t="str">
            <v>UN</v>
          </cell>
          <cell r="E261" t="str">
            <v>Fornecimento e instalação de hidrante subterrâneo predial com curva longa e caixa, DN75mm. A montagem da união ocorrerá em rede de alimentação de hidrantes, conforme orientações do projeto de combate a incêndio.</v>
          </cell>
        </row>
        <row r="262">
          <cell r="A262" t="str">
            <v xml:space="preserve"> 97599 </v>
          </cell>
          <cell r="B262" t="str">
            <v>SINAPI</v>
          </cell>
          <cell r="C262" t="str">
            <v>LUMINÁRIA DE EMERGÊNCIA, COM 30 LÂMPADAS LED DE 2 W, SEM REATOR - FORNECIMENTO E INSTALAÇÃO. AF_02/2020</v>
          </cell>
          <cell r="D262" t="str">
            <v>UN</v>
          </cell>
          <cell r="E262" t="str">
            <v>Fornecimento e instalação de luminária de emergência, com 30 lâmpadas de LED 2W, sem reator. A montagem da luminária ocorrerá nos locais indicados, conforme orientações do projeto de combate a incêndio.</v>
          </cell>
        </row>
        <row r="263">
          <cell r="A263" t="str">
            <v xml:space="preserve"> 101905 </v>
          </cell>
          <cell r="B263" t="str">
            <v>SINAPI</v>
          </cell>
          <cell r="C263" t="str">
            <v>EXTINTOR DE INCÊNDIO PORTÁTIL COM CARGA DE ÁGUA PRESSURIZADA DE 10 L, CLASSE A - FORNECIMENTO E INSTALAÇÃO. AF_10/2020_P</v>
          </cell>
          <cell r="D263" t="str">
            <v>UN</v>
          </cell>
          <cell r="E263" t="str">
            <v>Fornecimento e instalação de extintor de incêndio de água pressurizada, capacidade 10L, Classe A. A montagem do extintor ocorrerá nos locais indicados, conforme orientações do projeto de combate a incêndio.</v>
          </cell>
        </row>
        <row r="264">
          <cell r="A264" t="str">
            <v xml:space="preserve"> 101911 </v>
          </cell>
          <cell r="B264" t="str">
            <v>SINAPI</v>
          </cell>
          <cell r="C264" t="str">
            <v>EXTINTOR DE INCÊNDIO PORTÁTIL COM CARGA DE PQS DE 12 KG, CLASSE BC - FORNECIMENTO E INSTALAÇÃO. AF_10/2020_P</v>
          </cell>
          <cell r="D264" t="str">
            <v>UN</v>
          </cell>
          <cell r="E264" t="str">
            <v>Fornecimento e instalação de extintor de incêndio PQS, capacidade 12kg, Classe BC. A montagem do extintor ocorrerá nos locais indicados, conforme orientações do projeto de combate a incêndio.</v>
          </cell>
        </row>
        <row r="265">
          <cell r="A265" t="str">
            <v xml:space="preserve"> SEDUC 02.31 </v>
          </cell>
          <cell r="B265" t="str">
            <v>Próprio</v>
          </cell>
          <cell r="C265" t="str">
            <v>Placa de sinalizacao de seguranca contra incendio, fotoluminescente, retangular, *12 x 40* cm, em pvc *2* mm anti-chamas (simbolos, cores e pictogramas conforme nbr 13434) - Ref. ORSE (11852)</v>
          </cell>
          <cell r="D265" t="str">
            <v>Un</v>
          </cell>
          <cell r="E265" t="str">
            <v>Fornecimento e instalação de Placa de sinalizacao de seguranca contra incendio, fotoluminescente, retangular, *12 x 40* cm, em pvc *2* mm anti-chamas. A montagem da placa ocorrerá nos locais indicados, conforme orientações do projeto de combate a incêndio.</v>
          </cell>
        </row>
        <row r="266">
          <cell r="A266" t="str">
            <v xml:space="preserve"> SEDUC 01.90 </v>
          </cell>
          <cell r="B266" t="str">
            <v>Próprio</v>
          </cell>
          <cell r="C266" t="str">
            <v>Placa de sinalizacao, fotoluminescente, em pvc , com logotipo "Extintor de incêndio portátil"- Placa E5 (Ref. ORSE 12888)</v>
          </cell>
          <cell r="D266" t="str">
            <v>un</v>
          </cell>
          <cell r="E266" t="str">
            <v>Fornecimento e instalação de Placa de sinalizacao, fotoluminescente, em pvc , com logotipo "Extintor de incêndio portátil". A montagem da placa ocorrerá nos locais indicados, conforme orientações do projeto de combate a incêndio.</v>
          </cell>
        </row>
        <row r="267">
          <cell r="A267" t="str">
            <v xml:space="preserve"> SEDUC 01.89 </v>
          </cell>
          <cell r="B267" t="str">
            <v>Próprio</v>
          </cell>
          <cell r="C267" t="str">
            <v>Placa de sinalizacao de seguranca contra incendio, fotoluminescente, quadrada, *20 x 20* cm, em pvc *2* mm anti-chamas (simbolos, cores e pictogramas conforme nbr 13434) (Ref. ORSE 12137)</v>
          </cell>
          <cell r="D267" t="str">
            <v>Un</v>
          </cell>
          <cell r="E267" t="str">
            <v>Fornecimento e instalação de Placa de sinalizacao de seguranca contra incendio, fotoluminescente, quadrada, *20 x 20* cm, em pvc *2* mm anti-chamas. A montagem da placa ocorrerá nos locais indicados, conforme orientações do projeto de combate a incêndio.</v>
          </cell>
        </row>
        <row r="268">
          <cell r="A268"/>
          <cell r="B268"/>
          <cell r="C268" t="str">
            <v>SPDA</v>
          </cell>
          <cell r="D268"/>
          <cell r="E268" t="str">
            <v>EXECUTAR CONFORME PROJETO DE SPDA</v>
          </cell>
        </row>
        <row r="269">
          <cell r="A269" t="str">
            <v xml:space="preserve"> 96989 </v>
          </cell>
          <cell r="B269" t="str">
            <v>SINAPI</v>
          </cell>
          <cell r="C269" t="str">
            <v>CAPTOR TIPO FRANKLIN PARA SPDA - FORNECIMENTO E INSTALAÇÃO. AF_12/2017</v>
          </cell>
          <cell r="D269" t="str">
            <v>UN</v>
          </cell>
          <cell r="E269" t="str">
            <v>Fornecimento e instalação de captor tipo FRANKLIN SPDA. A montagem do captor ocorrerá nos locais onde forem instalados reservatórios de água (castelo d'água), conforme orientações do projeto de SPDA.</v>
          </cell>
        </row>
        <row r="270">
          <cell r="A270" t="str">
            <v xml:space="preserve"> 96988 </v>
          </cell>
          <cell r="B270" t="str">
            <v>SINAPI</v>
          </cell>
          <cell r="C270" t="str">
            <v>MASTRO 1 ½  PARA SPDA - FORNECIMENTO E INSTALAÇÃO. AF_12/2017</v>
          </cell>
          <cell r="D270" t="str">
            <v>UN</v>
          </cell>
          <cell r="E270" t="str">
            <v>Fornecimento e instalação de mastro 1 1/2" para SPDA. A montagem do mastro ocorrerá nos locais onde forem instalados reservatórios de água (castelo d'água), conforme orientações do projeto de SPDA.</v>
          </cell>
        </row>
        <row r="271">
          <cell r="A271" t="str">
            <v xml:space="preserve"> 96973 </v>
          </cell>
          <cell r="B271" t="str">
            <v>SINAPI</v>
          </cell>
          <cell r="C271" t="str">
            <v>CORDOALHA DE COBRE NU 35 MM², NÃO ENTERRADA, COM ISOLADOR - FORNECIMENTO E INSTALAÇÃO. AF_12/2017</v>
          </cell>
          <cell r="D271" t="str">
            <v>M</v>
          </cell>
          <cell r="E271" t="str">
            <v>Fornecimento e instalação de cordoalha de cobre nu 35mm² para SPDA. A montagem da cordoalha ocorrerá nos locais onde forem instalados condutos, conforme orientações do projeto de SPDA.</v>
          </cell>
        </row>
        <row r="272">
          <cell r="A272" t="str">
            <v xml:space="preserve"> 96977 </v>
          </cell>
          <cell r="B272" t="str">
            <v>SINAPI</v>
          </cell>
          <cell r="C272" t="str">
            <v>CORDOALHA DE COBRE NU 50 MM², ENTERRADA, SEM ISOLADOR - FORNECIMENTO E INSTALAÇÃO. AF_12/2017</v>
          </cell>
          <cell r="D272" t="str">
            <v>M</v>
          </cell>
          <cell r="E272" t="str">
            <v>Fornecimento e instalação de cordoalha de cobre nu 80mm² para SPDA. A montagem da cordoalha ocorrerá nos locais onde forem instalados condutos, conforme orientações do projeto de SPDA.</v>
          </cell>
        </row>
        <row r="273">
          <cell r="A273" t="str">
            <v xml:space="preserve"> 96986 </v>
          </cell>
          <cell r="B273" t="str">
            <v>SINAPI</v>
          </cell>
          <cell r="C273" t="str">
            <v>HASTE DE ATERRAMENTO 3/4  PARA SPDA - FORNECIMENTO E INSTALAÇÃO. AF_12/2017</v>
          </cell>
          <cell r="D273" t="str">
            <v>UN</v>
          </cell>
          <cell r="E273" t="str">
            <v>Fornecimento e instalação de haste de aterramento cobre 3/4" para SPDA. A montagem da haste ocorrerá nos locais onde forem instalados as caixas de aterramento, conforme orientações do projeto de SPDA.</v>
          </cell>
        </row>
        <row r="274">
          <cell r="A274" t="str">
            <v xml:space="preserve"> 98111 </v>
          </cell>
          <cell r="B274" t="str">
            <v>SINAPI</v>
          </cell>
          <cell r="C274" t="str">
            <v>CAIXA DE INSPEÇÃO PARA ATERRAMENTO, CIRCULAR, EM POLIETILENO, DIÂMETRO INTERNO = 0,3 M. AF_12/2020</v>
          </cell>
          <cell r="D274" t="str">
            <v>UN</v>
          </cell>
          <cell r="E274" t="str">
            <v>Fornecimento e instalação de caixa de inspeção em polietileno, D=30cm, para SPDA. A montagem da caixa ocorrerá nos locais onde as hastes de aterramento serão instaladas, conforme orientações do projeto de SPDA.</v>
          </cell>
        </row>
        <row r="275">
          <cell r="A275" t="str">
            <v xml:space="preserve"> 72315 </v>
          </cell>
          <cell r="B275" t="str">
            <v>SINAPI</v>
          </cell>
          <cell r="C275" t="str">
            <v>TERMINAL AEREO EM ACO GALVANIZADO COM BASE DE FIXACAO H = 30CM</v>
          </cell>
          <cell r="D275" t="str">
            <v>UN</v>
          </cell>
          <cell r="E275" t="str">
            <v>Fornecimento e instalação de terminal aéreo em aço galvanizado. A montagem do terminal ocorrerá nos locais da cobertura da edificação, conforme orientações do projeto de SPDA.</v>
          </cell>
        </row>
        <row r="276">
          <cell r="A276" t="str">
            <v xml:space="preserve"> 93008 </v>
          </cell>
          <cell r="B276" t="str">
            <v>SINAPI</v>
          </cell>
          <cell r="C276" t="str">
            <v>ELETRODUTO RÍGIDO ROSCÁVEL, PVC, DN 50 MM (1 1/2") - FORNECIMENTO E INSTALAÇÃO. AF_12/2015</v>
          </cell>
          <cell r="D276" t="str">
            <v>M</v>
          </cell>
          <cell r="E276" t="str">
            <v>Fornecimento e instalação de eletroduto rígido roscável, PVC, DN 50mm. A montagem do eletroduto ocorrerá nos locais da edificação por onde passarão as descidas das cordoalhas, conforme orientações do projeto de SPDA.</v>
          </cell>
        </row>
        <row r="277">
          <cell r="A277" t="str">
            <v xml:space="preserve"> SEDUC 01.30 </v>
          </cell>
          <cell r="B277" t="str">
            <v>Próprio</v>
          </cell>
          <cell r="C277" t="str">
            <v>Caixa de equipotencialização 40x40x15, com barramento para neutro (Ref. ORSE 10423)</v>
          </cell>
          <cell r="D277" t="str">
            <v>un</v>
          </cell>
          <cell r="E277" t="str">
            <v>Fornecimento e instalação de caixa de equipotencialização 40x40x15. A montagem do dipositivo de equipotencialização ocorrerá em local específico, conforme orientações do projeto de SPDA.</v>
          </cell>
        </row>
        <row r="278">
          <cell r="A278"/>
          <cell r="B278"/>
          <cell r="C278" t="str">
            <v>PAVIMENTAÇÃO</v>
          </cell>
          <cell r="D278"/>
        </row>
        <row r="279">
          <cell r="A279" t="str">
            <v xml:space="preserve"> SEDUC 8.03 </v>
          </cell>
          <cell r="B279" t="str">
            <v>Próprio</v>
          </cell>
          <cell r="C279" t="str">
            <v>REVESTIMENTO CERÂMICO P/ PISO COM PLACAS TIPO GRÊS PADRÃO POPULAR DE DIMENSÕES 40x40 CM APLICADA EM AMBIENTES DE ÁREA &gt; 10 M². (Ref. 93389/87251)</v>
          </cell>
          <cell r="D279" t="str">
            <v>M²</v>
          </cell>
          <cell r="E279" t="str">
            <v>Fornecimento e instalação de revestimento cerâmico para piso, tipo grês, padrão popular, 40x40. O revestimento será aplicado após a etapa de regularzação do piso / contrapiso.</v>
          </cell>
        </row>
        <row r="280">
          <cell r="A280" t="str">
            <v xml:space="preserve"> 93679 </v>
          </cell>
          <cell r="B280" t="str">
            <v>SINAPI</v>
          </cell>
          <cell r="C280" t="str">
            <v>EXECUÇÃO DE PASSEIO EM PISO INTERTRAVADO, COM BLOCO RETANGULAR COLORIDO DE 20 X 10 CM, ESPESSURA 6 CM. AF_12/2015</v>
          </cell>
          <cell r="D280" t="str">
            <v>m²</v>
          </cell>
          <cell r="E280" t="str">
            <v>Após a execução do lastro de concreto magro será executado o piso intertravado com bloco retangular colorido de 20 x 10 x 6 cm e camada de assentamento de 10 cm. Deve ser observado as cores necessárias para cada trecho afim de executar a paginação conforme detalhamento em projeto de paginação de piso.</v>
          </cell>
        </row>
        <row r="281">
          <cell r="A281">
            <v>96620</v>
          </cell>
          <cell r="B281" t="str">
            <v>SINAPI</v>
          </cell>
          <cell r="C281" t="str">
            <v>LASTRO DE CONCRETO MAGRO, APLICADO EM PISOS OU RADIERS. AF_08/2017</v>
          </cell>
          <cell r="D281" t="str">
            <v>m³</v>
          </cell>
          <cell r="E281" t="str">
            <v>Será aplicado nas áreas que vão receber o pavimento intertravado. O traço é 1:4,5:4,5 (cimento; areia média; brita 1)</v>
          </cell>
        </row>
        <row r="282">
          <cell r="A282" t="str">
            <v xml:space="preserve"> SEDUC 8.01 </v>
          </cell>
          <cell r="B282" t="str">
            <v>Próprio</v>
          </cell>
          <cell r="C282" t="str">
            <v>REVESTIMENTO CERÂMICO P/ PISO COM PLACAS TIPO GRÊS PADRÃO POPULAR DE DIMENSÕES 40x40 CM APLICADA EM AMBIENTES DE ÁREA &lt; 5 M². (Ref. 93389/87249)</v>
          </cell>
          <cell r="D282"/>
          <cell r="E282" t="str">
            <v>Fornecimento e instalação de revestimento cerâmico para piso, tipo grês, padrão popular, 40x40. O revestimento será aplicado após a etapa de regularzação do piso / contrapiso.</v>
          </cell>
        </row>
        <row r="283">
          <cell r="A283" t="str">
            <v xml:space="preserve"> 101752 </v>
          </cell>
          <cell r="B283" t="str">
            <v>SINAPI</v>
          </cell>
          <cell r="C283" t="str">
            <v>PISO EM GRANILITE, MARMORITE OU GRANITINA EM AMBIENTES INTERNOS. AF_09/2020</v>
          </cell>
          <cell r="D283" t="str">
            <v>m²</v>
          </cell>
          <cell r="E283" t="str">
            <v>Considera-se o piso de granilite executado por empresa especializada, ficando a cargo da CONTRATADA a regularização de base, serventia, transporte horizontal e vertical; A grana de mármore tem até quatro cores e nas seguintes granulometrias:nos 0, 1, 2 e 3; O cimento pode ser do tipo Portland comum ou branco. Aplicar a pasta de granilite sobre a base constituída de um cimentado, absolutamente limpo,isento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v>
          </cell>
        </row>
        <row r="284">
          <cell r="A284" t="str">
            <v xml:space="preserve"> 94438 </v>
          </cell>
          <cell r="B284" t="str">
            <v>SINAPI</v>
          </cell>
          <cell r="C284" t="str">
            <v>(COMPOSIÇÃO REPRESENTATIVA) DO SERVIÇO DE CONTRAPISO EM ARGAMASSA TRAÇO 1:4 (CIM E AREIA), EM BETONEIRA 400 L, ESPESSURA 3 CM ÁREAS SECAS E 3 CM ÁREAS MOLHADAS, PARA EDIFICAÇÃO HABITACIONAL UNIFAMILIAR (CASA) E EDIFICAÇÃO PÚBLICA PADRÃO. AF_11/2014</v>
          </cell>
          <cell r="D284" t="str">
            <v>m²</v>
          </cell>
          <cell r="E284" t="str">
            <v>contrapiso à executar conforme projeto arquitetônico</v>
          </cell>
        </row>
        <row r="285">
          <cell r="A285" t="str">
            <v xml:space="preserve"> 84191 </v>
          </cell>
          <cell r="B285" t="str">
            <v>SINAPI</v>
          </cell>
          <cell r="C285" t="str">
            <v>PISO EM GRANILITE, MARMORITE OU GRANITINA ESPESSURA 8 MM, INCLUSO JUNTAS DE DILATACAO PLASTICAS</v>
          </cell>
          <cell r="D285" t="str">
            <v>m²</v>
          </cell>
          <cell r="E285" t="str">
            <v>Considera-se o piso de granilite executado por empresa especializada, ficando a cargo da CONTRATADA a regularização de base, serventia, transporte horizontal e vertical; A grana de mármore tem até quatro cores e nas seguintes granulometrias:nos 0, 1, 2 e 3. O cimento pode ser do tipo Portland comum ou branco. Aplicara pasta de granilite sobre a base constituída de um cimentado, absolutamente limpo,isento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v>
          </cell>
        </row>
        <row r="286">
          <cell r="A286" t="str">
            <v xml:space="preserve"> 98680 </v>
          </cell>
          <cell r="B286" t="str">
            <v>SINAPI</v>
          </cell>
          <cell r="C286" t="str">
            <v>PISO CIMENTADO, TRAÇO 1:3 (CIMENTO E AREIA), ACABAMENTO LISO, ESPESSURA 3,0 CM, PREPARO MECÂNICO DA ARGAMASSA. AF_09/2020</v>
          </cell>
          <cell r="D286" t="str">
            <v>m²</v>
          </cell>
          <cell r="E286" t="str">
            <v>Piso cimentado à executar em locais conforme projeto arquitetônico</v>
          </cell>
        </row>
        <row r="287">
          <cell r="A287" t="str">
            <v xml:space="preserve"> SEDUC 01.93 </v>
          </cell>
          <cell r="B287" t="str">
            <v>Próprio</v>
          </cell>
          <cell r="C287" t="str">
            <v>Polimento de piso de alta resistência (existente) (Ref. ORSE 2187)</v>
          </cell>
          <cell r="D287" t="str">
            <v>m²</v>
          </cell>
          <cell r="E287" t="str">
            <v>Polimento de piso granilite existente.</v>
          </cell>
        </row>
        <row r="288">
          <cell r="A288"/>
          <cell r="B288"/>
          <cell r="C288" t="str">
            <v>REVESTIMENTOS</v>
          </cell>
          <cell r="D288"/>
        </row>
        <row r="289">
          <cell r="A289" t="str">
            <v xml:space="preserve"> 87879 </v>
          </cell>
          <cell r="B289" t="str">
            <v>SINAPI</v>
          </cell>
          <cell r="C289" t="str">
            <v>CHAPISCO APLICADO EM ALVENARIAS E ESTRUTURAS DE CONCRETO INTERNAS, COM COLHER DE PEDREIRO.  ARGAMASSA TRAÇO 1:3 COM PREPARO EM BETONEIRA 400L. AF_06/2014</v>
          </cell>
          <cell r="D289" t="str">
            <v>m²</v>
          </cell>
          <cell r="E289" t="str">
            <v>Todas as paredes e lajes serão chapiscadas com argamassa de cimento e areia grossa no traço 1:3, devendo previamente ser umedecidas a alvenaria e a laje. O chapisco aplicado tanto em pilares e vigas de concreto como em alvenarias de paredes internas, com colher de pedreiro.</v>
          </cell>
        </row>
        <row r="290">
          <cell r="A290" t="str">
            <v xml:space="preserve"> SEDUC 9.04 </v>
          </cell>
          <cell r="B290" t="str">
            <v>Próprio</v>
          </cell>
          <cell r="C290" t="str">
            <v>MASSA ÚNICA PARA RECEBIMENTO DE PINTURA, EM ARGAMASSA TRAÇO 1:2:8, PREPARO MECÂNICO COM BETONEIRA 400L, APLICADA MANUALMENTE EM PAREDES, ESPESSURA DE 25 MM, COM EXECUÇÃO DE TALISCAS. (Ref. SINAPI 87529)</v>
          </cell>
          <cell r="D290" t="str">
            <v>M²</v>
          </cell>
          <cell r="E290" t="str">
            <v>O emboço será executado após a "pega" da argamassa em chapisco, assentamento das canalizações embutidas das instalações, assentamento de
marcos e aduelas e limpeza das alvenarias. A argamassa será de cimento, cal e areia no traço 1:2:8</v>
          </cell>
        </row>
        <row r="291">
          <cell r="A291" t="str">
            <v xml:space="preserve"> SEDUC 01.38 </v>
          </cell>
          <cell r="B291" t="str">
            <v>Próprio</v>
          </cell>
          <cell r="C291" t="str">
            <v>REVESTIMENTO CERÂMICO PARA PAREDES INTERNAS COM PLACAS TIPO ESMALTADA EXTRA DE DIMENSÕES 10X10 CM COR BRANCA APLICADAS EM AMBIENTES DE ÁREA MAIOR QUE 5 M² A MEIA ALTURA DAS PAREDES. AF_06/2014 (Ref. SINAPI 87267)</v>
          </cell>
          <cell r="D291" t="str">
            <v>m²</v>
          </cell>
          <cell r="E291" t="str">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ell>
        </row>
        <row r="292">
          <cell r="A292" t="str">
            <v xml:space="preserve"> 87535 </v>
          </cell>
          <cell r="B292" t="str">
            <v>SINAPI</v>
          </cell>
          <cell r="C292" t="str">
            <v>EMBOÇO, PARA RECEBIMENTO DE CERÂMICA, EM ARGAMASSA TRAÇO 1:2:8, PREPARO MECÂNICO COM BETONEIRA 400L, APLICADO MANUALMENTE EM FACES INTERNAS DE PAREDES, PARA AMBIENTE COM ÁREA  MAIOR QUE 10M2, ESPESSURA DE 20MM, COM EXECUÇÃO DE TALISCAS. AF_06/2014</v>
          </cell>
          <cell r="D292" t="str">
            <v>m²</v>
          </cell>
          <cell r="E292" t="str">
            <v>O emboço será executado após a "pega" da argamassa em chapisco, assentamento das canalizações embutidas das instalações, assentamento de
marcos e aduelas e limpeza das alvenarias. A argamassa será de cimento, cal e areia no traço 1:2:8</v>
          </cell>
        </row>
        <row r="293">
          <cell r="A293" t="str">
            <v xml:space="preserve"> SEDUC 9.01 </v>
          </cell>
          <cell r="B293" t="str">
            <v>Próprio</v>
          </cell>
          <cell r="C293" t="str">
            <v>REVESTIMENTO CERÂMICO PARA PAREDES COM PLACAS TIPO GRÊS (OU SEMI-GRÊS) DE DIMENSÕES 10x10 CM,  APLICADO COM ARGAMASSA PRÉ-FABRICADA EM PAREDES INTERNAS, INCLUSIVE REJUNTAMENTO. (Ref. Seinfra C4442, C1102)</v>
          </cell>
          <cell r="D293" t="str">
            <v>m²</v>
          </cell>
          <cell r="E293" t="str">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ell>
        </row>
        <row r="294">
          <cell r="A294" t="str">
            <v xml:space="preserve"> SEDUC 01.39 </v>
          </cell>
          <cell r="B294" t="str">
            <v>Próprio</v>
          </cell>
          <cell r="C294" t="str">
            <v>REVESTIMENTO CERÂMICO PARA PAREDES INTERNAS COM PLACAS TIPO ESMALTADA EXTRA DE DIMENSÕES 10X10 CM  COR VERDE APLICADAS EM AMBIENTES DE ÁREA MAIOR QUE 5 M² A MEIA ALTURA DAS PAREDES. AF_06/2014</v>
          </cell>
          <cell r="D294" t="str">
            <v>m²</v>
          </cell>
          <cell r="E294" t="str">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ell>
        </row>
        <row r="295">
          <cell r="A295"/>
          <cell r="B295"/>
          <cell r="C295" t="str">
            <v>FORROS</v>
          </cell>
          <cell r="D295"/>
        </row>
        <row r="296">
          <cell r="A296" t="str">
            <v xml:space="preserve"> 96113 </v>
          </cell>
          <cell r="B296" t="str">
            <v>SINAPI</v>
          </cell>
          <cell r="C296" t="str">
            <v>FORRO EM PLACAS DE GESSO, PARA AMBIENTES COMERCIAIS. AF_05/2017_P</v>
          </cell>
          <cell r="D296" t="str">
            <v>m²</v>
          </cell>
          <cell r="E296" t="str">
            <v>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v>
          </cell>
        </row>
        <row r="297">
          <cell r="A297" t="str">
            <v xml:space="preserve"> SEDUC 01.94 </v>
          </cell>
          <cell r="B297" t="str">
            <v>Próprio</v>
          </cell>
          <cell r="C297" t="str">
            <v>Forro acústico em placas de fibra mineral 1250x625x15mm,  absorção sonora NRC = 0,55, reflexão luz = 0,86, marca Armstrong, ref. Georgian, ou similar, resist. fogo: classe A, instalado sobre perfís metálicos (Ref. ORSE 12024)</v>
          </cell>
          <cell r="D297" t="str">
            <v>m²</v>
          </cell>
          <cell r="E297" t="str">
            <v>O Forro em placas acústicas em fibra mineral incombustíveis com acabamento na cor branca, , nas dimensões 0,625x0,625 (Forro removível) + Lã de rocha 50mm para o isolamento acústico. Deverá ser instalado por firma especializada, sendo:Placa de pura fibra mineral branca com compostos naturais, livre de formaldeído, resistente a fungos e bactérias (DIN 53739), com pintura acrílica de ação bacteriostática.</v>
          </cell>
        </row>
        <row r="298">
          <cell r="A298"/>
          <cell r="B298"/>
          <cell r="C298" t="str">
            <v>ESQUADRIAS</v>
          </cell>
          <cell r="D298"/>
        </row>
        <row r="299">
          <cell r="A299" t="str">
            <v xml:space="preserve"> SEDUC 10.01 </v>
          </cell>
          <cell r="B299" t="str">
            <v>Próprio</v>
          </cell>
          <cell r="C299" t="str">
            <v>PORTA DE FERRO COMPACTA EM CHAPA, INCLUS. BATENTES E FERRAGENS (Ref. Seinfra C1958)</v>
          </cell>
          <cell r="D299" t="str">
            <v>M²</v>
          </cell>
          <cell r="E299" t="str">
            <v>Fornecimento e instalação de porta compacta em chapa, incluso, batentes e ferragens. As cores obedecerão o projeto de arquitetura (padrão SEDUC).</v>
          </cell>
        </row>
        <row r="300">
          <cell r="A300" t="str">
            <v xml:space="preserve"> SEDUC 10.21 </v>
          </cell>
          <cell r="B300" t="str">
            <v>Próprio</v>
          </cell>
          <cell r="C300" t="str">
            <v>GRADE DE FERRO DE PROTEÇÃO (Ref. SEINFRA: C1426)</v>
          </cell>
          <cell r="D300" t="str">
            <v>M²</v>
          </cell>
          <cell r="E300" t="str">
            <v>Grade conforme padrão SEDUC especificado em projeto.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ell>
        </row>
        <row r="301">
          <cell r="A301" t="str">
            <v xml:space="preserve"> 100705 </v>
          </cell>
          <cell r="B301" t="str">
            <v>SINAPI</v>
          </cell>
          <cell r="C301" t="str">
            <v>TARJETA TIPO LIVRE/OCUPADO PARA PORTA DE BANHEIRO. AF_12/2019</v>
          </cell>
          <cell r="D301" t="str">
            <v>UN</v>
          </cell>
          <cell r="E301" t="str">
            <v>Será instalado nas portas dos banheiros.</v>
          </cell>
        </row>
        <row r="302">
          <cell r="A302" t="str">
            <v xml:space="preserve"> 100684 </v>
          </cell>
          <cell r="B302" t="str">
            <v>SINAPI</v>
          </cell>
          <cell r="C302" t="str">
            <v>KIT DE PORTA DE MADEIRA PARA VERNIZ, SEMI-OCA (LEVE OU MÉDIA), PADRÃO POPULAR, 80X210CM, ESPESSURA DE 3,5CM, ITENS INCLUSOS: DOBRADIÇAS, MONTAGEM E INSTALAÇÃO DE BATENTE, FECHADURA COM EXECUÇÃO DO FURO - FORNECIMENTO E INSTALAÇÃO. AF_12/2019</v>
          </cell>
          <cell r="D302" t="str">
            <v>UN</v>
          </cell>
          <cell r="E302" t="str">
            <v>TODAS AS PORTAS E JANELAS DEVERÃO OBEDECER O MODELO CONFORME ESPECIFICADO NO PROJETO. Todas as portas de madeira serão
pintadas com esmalte sintético (livre de solvente) na cor indicada pela SEDUC.</v>
          </cell>
        </row>
        <row r="303">
          <cell r="A303" t="str">
            <v xml:space="preserve"> 94570 </v>
          </cell>
          <cell r="B303" t="str">
            <v>SINAPI</v>
          </cell>
          <cell r="C303" t="str">
            <v>JANELA DE ALUMÍNIO DE CORRER COM 2 FOLHAS PARA VIDROS, COM VIDROS, BATENTE, ACABAMENTO COM ACETATO OU BRILHANTE E FERRAGENS. EXCLUSIVE ALIZAR E CONTRAMARCO. FORNECIMENTO E INSTALAÇÃO. AF_12/2019</v>
          </cell>
          <cell r="D303" t="str">
            <v>m²</v>
          </cell>
          <cell r="E303" t="str">
            <v>TODAS AS PORTAS E JANELAS DEVERÃO OBEDECER O MODELO CONFORME ESPECIFICADO NO PROJETO. Todas as portas de madeira serão
pintadas com esmalte sintético (livre de solvente) na cor indicada pela SEDUC.</v>
          </cell>
        </row>
        <row r="304">
          <cell r="A304" t="str">
            <v xml:space="preserve"> 102180 </v>
          </cell>
          <cell r="B304" t="str">
            <v>SINAPI</v>
          </cell>
          <cell r="C304" t="str">
            <v>INSTALAÇÃO DE VIDRO TEMPERADO, E = 8 MM, ENCAIXADO EM PERFIL U. AF_01/2021_P</v>
          </cell>
          <cell r="D304" t="str">
            <v>m²</v>
          </cell>
          <cell r="E304" t="str">
            <v>As esquadrias das janelas serão de vidro temperado canelado, encaixilhados com mínima moldura aparente em alumínio natural, do tipo conforme o quadro de esquadrias.</v>
          </cell>
        </row>
        <row r="305">
          <cell r="A305" t="str">
            <v xml:space="preserve"> 94569 </v>
          </cell>
          <cell r="B305" t="str">
            <v>SINAPI</v>
          </cell>
          <cell r="C305" t="str">
            <v>JANELA DE ALUMÍNIO TIPO MAXIM-AR, COM VIDROS, BATENTE E FERRAGENS. EXCLUSIVE ALIZAR, ACABAMENTO E CONTRAMARCO. FORNECIMENTO E INSTALAÇÃO. AF_12/2019</v>
          </cell>
          <cell r="D305" t="str">
            <v>m²</v>
          </cell>
          <cell r="E305" t="str">
            <v>TODAS AS PORTAS E JANELAS DEVERÃO OBEDECER O MODELO CONFORME ESPECIFICADO NO PROJETO. Todas as portas de madeira serão
pintadas com esmalte sintético (livre de solvente) na cor indicada pela SEDUC.</v>
          </cell>
        </row>
        <row r="306">
          <cell r="A306" t="str">
            <v xml:space="preserve"> SEDUC 01.32 </v>
          </cell>
          <cell r="B306" t="str">
            <v>Próprio</v>
          </cell>
          <cell r="C306" t="str">
            <v>Porta em madeira compensada (canela), lisa, semi-ôca, 1.00 x 2.10 m, para sanitário de deficiente físico (inclusive batente, ferragens, fechadura, suporte e chapa de alumínio e=1mm) - Rev - 01 (Ref. ORSE 7766)</v>
          </cell>
          <cell r="D306" t="str">
            <v>un</v>
          </cell>
          <cell r="E306" t="str">
            <v>TODAS AS PORTAS E JANELAS DEVERÃO OBEDECER O MODELO CONFORME ESPECIFICADO NO PROJETO. Todas as portas de madeira serão
pintadas com esmalte sintético (livre de solvente) na cor indicada pela SEDUC.</v>
          </cell>
        </row>
        <row r="307">
          <cell r="A307" t="str">
            <v xml:space="preserve"> SEDUC 03.07 </v>
          </cell>
          <cell r="B307" t="str">
            <v>Próprio</v>
          </cell>
          <cell r="C307" t="str">
            <v>Porta em madeira compensada (canela), lisa, semi-ôca, 0.70 x 2.10 m (Ref. ORSE 3495)</v>
          </cell>
          <cell r="D307" t="str">
            <v>un</v>
          </cell>
          <cell r="E307" t="str">
            <v>TODAS AS PORTAS E JANELAS DEVERÃO OBEDECER O MODELO CONFORME ESPECIFICADO NO PROJETO. Todas as portas de madeira serão
pintadas com esmalte sintético (livre de solvente) na cor indicada pela SEDUC.</v>
          </cell>
        </row>
        <row r="308">
          <cell r="A308" t="str">
            <v xml:space="preserve"> 91341 </v>
          </cell>
          <cell r="B308" t="str">
            <v>SINAPI</v>
          </cell>
          <cell r="C308" t="str">
            <v>PORTA EM ALUMÍNIO DE ABRIR TIPO VENEZIANA COM GUARNIÇÃO, FIXAÇÃO COM PARAFUSOS - FORNECIMENTO E INSTALAÇÃO. AF_12/2019</v>
          </cell>
          <cell r="D308" t="str">
            <v>m²</v>
          </cell>
          <cell r="E308" t="str">
            <v>TODAS AS PORTAS E JANELAS DEVERÃO OBEDECER O MODELO CONFORME ESPECIFICADO NO PROJETO. Todas as portas de madeira serão
pintadas com esmalte sintético (livre de solvente) na cor indicada pela SEDUC.</v>
          </cell>
        </row>
        <row r="309">
          <cell r="A309" t="str">
            <v xml:space="preserve"> 94559 </v>
          </cell>
          <cell r="B309" t="str">
            <v>SINAPI</v>
          </cell>
          <cell r="C309" t="str">
            <v>JANELA DE AÇO TIPO BASCULANTE PARA VIDROS, COM BATENTE, FERRAGENS E PINTURA ANTICORROSIVA. EXCLUSIVE VIDROS, ACABAMENTO, ALIZAR E CONTRAMARCO. FORNECIMENTO E INSTALAÇÃO. AF_12/2019</v>
          </cell>
          <cell r="D309" t="str">
            <v>m²</v>
          </cell>
          <cell r="E309" t="str">
            <v>TODAS AS PORTAS E JANELAS DEVERÃO OBEDECER O MODELO CONFORME ESPECIFICADO NO PROJETO. Todas as portas de madeira serão
pintadas com esmalte sintético (livre de solvente) na cor indicada pela SEDUC.</v>
          </cell>
        </row>
        <row r="310">
          <cell r="A310" t="str">
            <v xml:space="preserve"> 100674 </v>
          </cell>
          <cell r="B310" t="str">
            <v>SINAPI</v>
          </cell>
          <cell r="C310" t="str">
            <v>JANELA FIXA DE ALUMÍNIO PARA VIDRO, COM VIDRO, BATENTE E FERRAGENS. EXCLUSIVE ACABAMENTO, ALIZAR E CONTRAMARCO. FORNECIMENTO E INSTALAÇÃO. AF_12/2019</v>
          </cell>
          <cell r="D310" t="str">
            <v>m²</v>
          </cell>
          <cell r="E310" t="str">
            <v>TODAS AS PORTAS E JANELAS DEVERÃO OBEDECER O MODELO CONFORME ESPECIFICADO NO PROJETO. Todas as portas de madeira serão
pintadas com esmalte sintético (livre de solvente) na cor indicada pela SEDUC.</v>
          </cell>
        </row>
        <row r="311">
          <cell r="A311" t="str">
            <v xml:space="preserve"> 91010 </v>
          </cell>
          <cell r="B311" t="str">
            <v>SINAPI</v>
          </cell>
          <cell r="C311" t="str">
            <v>PORTA DE MADEIRA PARA VERNIZ, SEMI-OCA (LEVE OU MÉDIA), 70X210CM, ESPESSURA DE 3,5CM, INCLUSO DOBRADIÇAS - FORNECIMENTO E INSTALAÇÃO. AF_12/2019</v>
          </cell>
          <cell r="D311" t="str">
            <v>m²</v>
          </cell>
          <cell r="E311" t="str">
            <v>TODAS AS PORTAS E JANELAS DEVERÃO OBEDECER O MODELO CONFORME ESPECIFICADO NO PROJETO. Todas as portas de madeira serão
pintadas com esmalte sintético (livre de solvente) na cor indicada pela SEDUC.</v>
          </cell>
        </row>
        <row r="312">
          <cell r="A312"/>
          <cell r="B312"/>
          <cell r="C312" t="str">
            <v>PINTURAS</v>
          </cell>
          <cell r="D312"/>
        </row>
        <row r="313">
          <cell r="A313" t="str">
            <v xml:space="preserve"> 88497 </v>
          </cell>
          <cell r="B313" t="str">
            <v>SINAPI</v>
          </cell>
          <cell r="C313" t="str">
            <v>APLICAÇÃO E LIXAMENTO DE MASSA LÁTEX EM PAREDES, DUAS DEMÃOS. AF_06/2014</v>
          </cell>
          <cell r="D313" t="str">
            <v>m²</v>
          </cell>
          <cell r="E313"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314">
          <cell r="A314" t="str">
            <v xml:space="preserve"> 88489 </v>
          </cell>
          <cell r="B314" t="str">
            <v>SINAPI</v>
          </cell>
          <cell r="C314" t="str">
            <v>APLICAÇÃO MANUAL DE PINTURA COM TINTA LÁTEX ACRÍLICA EM PAREDES, DUAS DEMÃOS. AF_06/2014</v>
          </cell>
          <cell r="D314" t="str">
            <v>m²</v>
          </cell>
          <cell r="E314"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315">
          <cell r="A315" t="str">
            <v xml:space="preserve"> SEDUC 11.06 </v>
          </cell>
          <cell r="B315" t="str">
            <v>Próprio</v>
          </cell>
          <cell r="C315" t="str">
            <v>PINTURA ESMALTE FOSCO, DUAS DEMAOS, SOBRE SUPERFICIE METALICA, INCLUSO UMA DEMAO DE FUNDO ANTICORROSIVO. UTILIZACAO DE REVOLVER ( AR-COMPRIMIDO). (Ref. SINAPI 2019: 74145/1)</v>
          </cell>
          <cell r="D315" t="str">
            <v>M²</v>
          </cell>
          <cell r="E315" t="str">
            <v>Previamente a pintura das superficies metálicas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316">
          <cell r="A316" t="str">
            <v xml:space="preserve"> 102218 </v>
          </cell>
          <cell r="B316" t="str">
            <v>SINAPI</v>
          </cell>
          <cell r="C316" t="str">
            <v>PINTURA TINTA DE ACABAMENTO (PIGMENTADA) ESMALTE SINTÉTICO FOSCO EM MADEIRA, 2 DEMÃOS. AF_01/2021</v>
          </cell>
          <cell r="D316" t="str">
            <v>m²</v>
          </cell>
          <cell r="E316" t="str">
            <v>Previamente a pintura das superficies de madeira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317">
          <cell r="A317" t="str">
            <v xml:space="preserve"> 88431 </v>
          </cell>
          <cell r="B317" t="str">
            <v>SINAPI</v>
          </cell>
          <cell r="C317" t="str">
            <v>APLICAÇÃO MANUAL DE PINTURA COM TINTA TEXTURIZADA ACRÍLICA EM PAREDES EXTERNAS DE CASAS, DUAS CORES. AF_06/2014</v>
          </cell>
          <cell r="D317" t="str">
            <v>m²</v>
          </cell>
          <cell r="E317" t="str">
            <v>Aplicação manual de pintura com tinta texturizada acrílica nas paredes externas. Previamente a pintura das paredes deverão ser lixadas, limpas até apresentarem uma superfície uniforme livre de partículas.</v>
          </cell>
        </row>
        <row r="318">
          <cell r="A318"/>
          <cell r="B318"/>
          <cell r="C318" t="str">
            <v>BANCADAS E DIVISÓRIAS</v>
          </cell>
          <cell r="D318"/>
        </row>
        <row r="319">
          <cell r="A319" t="str">
            <v xml:space="preserve"> SEDUC 19.01 </v>
          </cell>
          <cell r="B319" t="str">
            <v>Próprio</v>
          </cell>
          <cell r="C319" t="str">
            <v>BANCADA DE GRANITO CINZA, E = 2 CM (Ref. SEINFRA C4068)</v>
          </cell>
          <cell r="D319" t="str">
            <v>M²</v>
          </cell>
          <cell r="E319" t="str">
            <v>Normalmente são executadas 15 cm acima do piso, com altura final igual à divisória. Acabamento do granito: O polimento das superfícies será de forma manual,
executado com esmeris e lixas sucessivamente mais finas.</v>
          </cell>
        </row>
        <row r="320">
          <cell r="A320" t="str">
            <v xml:space="preserve"> 98689 </v>
          </cell>
          <cell r="B320" t="str">
            <v>SINAPI</v>
          </cell>
          <cell r="C320" t="str">
            <v>SOLEIRA EM GRANITO, LARGURA 15 CM, ESPESSURA 2,0 CM. AF_06/2018</v>
          </cell>
          <cell r="D320" t="str">
            <v>M</v>
          </cell>
          <cell r="E320" t="str">
            <v>Será colocada soleira de granito, largura 15cm, espessura 3cm, assentada sobre argamassa traço 1:4 (cimento e areia) nas portas.</v>
          </cell>
        </row>
        <row r="321">
          <cell r="A321" t="str">
            <v xml:space="preserve"> 100861 </v>
          </cell>
          <cell r="B321" t="str">
            <v>SINAPI</v>
          </cell>
          <cell r="C321" t="str">
            <v>SUPORTE MÃO FRANCESA EM AÇO, ABAS IGUAIS 30 CM, CAPACIDADE MINIMA 60 KG, BRANCO - FORNECIMENTO E INSTALAÇÃO. AF_01/2020</v>
          </cell>
          <cell r="D321" t="str">
            <v>UN</v>
          </cell>
          <cell r="E321" t="str">
            <v>Serão executadas nos locais onde recebrão louças / pias, no banheiros e nas pias de cozinha, lavatórios que não forem apoiados em alvenaria.</v>
          </cell>
        </row>
        <row r="322">
          <cell r="A322"/>
          <cell r="B322"/>
          <cell r="C322" t="str">
            <v>SERVIÇOS DIVERSOS</v>
          </cell>
          <cell r="D322"/>
        </row>
        <row r="323">
          <cell r="A323" t="str">
            <v xml:space="preserve"> 74125/002 </v>
          </cell>
          <cell r="B323" t="str">
            <v>SINAPI</v>
          </cell>
          <cell r="C323" t="str">
            <v>ESPELHO CRISTAL ESPESSURA 4MM, COM MOLDURA EM ALUMINIO E COMPENSADO 6MM PLASTIFICADO COLADO</v>
          </cell>
          <cell r="D323" t="str">
            <v>m²</v>
          </cell>
          <cell r="E323" t="str">
            <v>Nos banheiros os espelhos deverão possuir 4mm de espessura, com moldura em alumínio .</v>
          </cell>
        </row>
        <row r="324">
          <cell r="A324" t="str">
            <v xml:space="preserve"> SEDUC 21.18 </v>
          </cell>
          <cell r="B324" t="str">
            <v>Próprio</v>
          </cell>
          <cell r="C324" t="str">
            <v>PLACA EM AÇO GALVANIZADO C/ APLICAÇÃO EM 1 FACE EM VINIL E FUNDO C/ PINTURA EM ESMALTE SINTÉTICO PRETO FOSCO (FORNECIMENTO E MONTAGEM) (Ref. SEINFRA: C4629 )</v>
          </cell>
          <cell r="D324" t="str">
            <v>m²</v>
          </cell>
          <cell r="E324" t="str">
            <v>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v>
          </cell>
        </row>
        <row r="325">
          <cell r="A325" t="str">
            <v xml:space="preserve"> 100868 </v>
          </cell>
          <cell r="B325" t="str">
            <v>SINAPI</v>
          </cell>
          <cell r="C325" t="str">
            <v>BARRA DE APOIO RETA, EM ACO INOX POLIDO, COMPRIMENTO 80 CM,  FIXADA NA PAREDE - FORNECIMENTO E INSTALAÇÃO. AF_01/2020</v>
          </cell>
          <cell r="D325" t="str">
            <v>UN</v>
          </cell>
          <cell r="E325" t="str">
            <v>Nos banheiros acessiveis deverá ser instalados barras de apoio em aço inox. A instalação deve seguir a NBR 9050 -Acessibilidade a edificações, mobiliário, espaços e equipamentos urbanos.</v>
          </cell>
        </row>
        <row r="326">
          <cell r="A326" t="str">
            <v xml:space="preserve"> 100874 </v>
          </cell>
          <cell r="B326" t="str">
            <v>SINAPI</v>
          </cell>
          <cell r="C326" t="str">
            <v>PUXADOR PARA PCD, FIXADO NA PORTA - FORNECIMENTO E INSTALAÇÃO. AF_01/2020</v>
          </cell>
          <cell r="D326" t="str">
            <v>UN</v>
          </cell>
          <cell r="E326" t="str">
            <v>Nas portas dos banheiros acessiveis deverá ser instalados puxadores em aço inox. A instalação deve seguir a NBR 9050 -Acessibilidade a edificações, mobiliário, espaços e equipamentos urbanos.</v>
          </cell>
        </row>
        <row r="327">
          <cell r="A327" t="str">
            <v xml:space="preserve"> 100875 </v>
          </cell>
          <cell r="B327" t="str">
            <v>SINAPI</v>
          </cell>
          <cell r="C327" t="str">
            <v>BANCO ARTICULADO, EM ACO INOX, PARA PCD, FIXADO NA PAREDE - FORNECIMENTO E INSTALAÇÃO. AF_01/2020</v>
          </cell>
          <cell r="D327" t="str">
            <v>UN</v>
          </cell>
          <cell r="E327" t="str">
            <v>Nos banheiros acessiveis deverá ser instalados bancos articulados em aço inox. A instalação deve seguir a NBR 9050 -Acessibilidade a edificações, mobiliário, espaços e equipamentos urbanos.</v>
          </cell>
        </row>
        <row r="328">
          <cell r="A328" t="str">
            <v xml:space="preserve"> 98504 </v>
          </cell>
          <cell r="B328" t="str">
            <v>SINAPI</v>
          </cell>
          <cell r="C328" t="str">
            <v>PLANTIO DE GRAMA EM PLACAS. AF_05/2018</v>
          </cell>
          <cell r="D328"/>
          <cell r="E328" t="str">
            <v>Plantio de gramas conforme projeto arquitetônico</v>
          </cell>
        </row>
        <row r="329">
          <cell r="A329" t="str">
            <v xml:space="preserve"> SEDUC 01.53 </v>
          </cell>
          <cell r="B329" t="str">
            <v>Próprio</v>
          </cell>
          <cell r="C329" t="str">
            <v>Banco de concreto pre-moldado com pintura, sem encosto (padrão emurb) (Ref. ORSE 3224)</v>
          </cell>
          <cell r="D329"/>
          <cell r="E329" t="str">
            <v>Banco em concreto à instalar nos locais indicados conforme projeto elétrico</v>
          </cell>
        </row>
        <row r="330">
          <cell r="A330" t="str">
            <v xml:space="preserve"> C0864 </v>
          </cell>
          <cell r="B330" t="str">
            <v>SEINFRA</v>
          </cell>
          <cell r="C330" t="str">
            <v>CONJUNTO DE MASTRO P/ TRÊS BANDEIRAS E PEDESTAL</v>
          </cell>
          <cell r="D330" t="str">
            <v>UN</v>
          </cell>
          <cell r="E330" t="str">
            <v>Conjunto com 3 mastros para sustentação de bandeiras em ferro galvanizado, cor natural, medidas conforme especificação em projeto.</v>
          </cell>
        </row>
        <row r="331">
          <cell r="A331" t="str">
            <v xml:space="preserve"> SEDUC 01.58 </v>
          </cell>
          <cell r="B331" t="str">
            <v>Próprio</v>
          </cell>
          <cell r="C331" t="str">
            <v>Revestimento metálico em alumínio composto (Alucobond), e=0,3mm, pintura Kaynar 500 composta por seis camadas,  inclusive estrutura metálica auxiliar em perfil de viga "U" de 2" - fornecimento e montagem (Ref. ORSE 11099)</v>
          </cell>
          <cell r="D331"/>
          <cell r="E331" t="str">
            <v>Revestimento em alumínio composto à ser executado na fachada frontal.Conforme projeto arquitetônico</v>
          </cell>
        </row>
        <row r="332">
          <cell r="A332"/>
          <cell r="B332"/>
          <cell r="C332" t="str">
            <v>LIMPEZA DA OBRA</v>
          </cell>
          <cell r="D332"/>
        </row>
        <row r="333">
          <cell r="A333" t="str">
            <v xml:space="preserve"> 99803 </v>
          </cell>
          <cell r="B333" t="str">
            <v>SINAPI</v>
          </cell>
          <cell r="C333" t="str">
            <v>LIMPEZA DE PISO CERÂMICO OU PORCELANATO COM PANO ÚMIDO. AF_04/2019</v>
          </cell>
          <cell r="D333" t="str">
            <v>m²</v>
          </cell>
          <cell r="E333" t="str">
            <v>Será de responsabilidade da CONTRATADA a retirada de toda sobra de material e limpeza do local de trabalho. Os serviços de limpeza geral deverão ser executados com todo cuidado a fim de não se danificar os elementos da construção. A limpeza fina de um compartimento só será executada após a conclusão de todos os serviços a serem efetuados neste, sendo que após o término da limpeza, o ambiente será trancado com chave, sendo impedido o acesso ao local. Ainda ao término da obra, será procedida uma rigorosa verificação final do funcionamento e condições dos diversos elementos que compõem a obra, cabendo à CONTRATADA refazer ou recuperar. os danos verificados. A limpeza de pisos e revestimentos cerâmicos será feita com o uso de ácido muriático diluído em água na proporção necessária. As ferragens deverão ser limpas com palha de aço e algum polidor para cromados. Os vidros deverão ser limpos mediante o uso de álcool e pano seco. Os granilites serão limpos mediante o uso de sabão neutro. As louças e metais serão limpos com o uso de detergente apropriado em solução com água.</v>
          </cell>
        </row>
        <row r="334">
          <cell r="A334" t="str">
            <v xml:space="preserve"> 72897 </v>
          </cell>
          <cell r="B334" t="str">
            <v>SINAPI</v>
          </cell>
          <cell r="C334" t="str">
            <v>CARGA MANUAL DE ENTULHO EM CAMINHAO BASCULANTE 6 M3</v>
          </cell>
          <cell r="D334" t="str">
            <v>m³</v>
          </cell>
          <cell r="E334" t="str">
            <v>Consiste em carga manual e transporte de entulho com caminhão basculante 6m³ até bota fora especificado pelo fiscal de obra. O transporte do material a ser descartado, dentro do canteiro de obras,  deverá ser em carrinho de mão / jerica.</v>
          </cell>
        </row>
        <row r="335">
          <cell r="A335" t="str">
            <v xml:space="preserve"> 99802 </v>
          </cell>
          <cell r="B335" t="str">
            <v>SINAPI</v>
          </cell>
          <cell r="C335" t="str">
            <v>LIMPEZA DE PISO CERÂMICO OU PORCELANATO COM VASSOURA A SECO. AF_04/2019</v>
          </cell>
          <cell r="D335" t="str">
            <v>m²</v>
          </cell>
          <cell r="E335" t="str">
            <v>Será de responsabilidade da CONTRATADA a retirada de toda sobra de material e limpeza do local de trabalho. Os serviços de limpeza geral deverão ser executados com todo cuidado a fim de não se danificar os elementos da construção. A limpeza fina de um compartimento só será executada após a conclusão de todos os serviços a serem efetuados neste, sendo que após o término da limpeza, o ambiente será trancado com chave, sendo impedido o acesso ao local. Ainda ao término da obra, será procedida uma rigorosa verificação final do funcionamento e condições dos diversos elementos que compõem a obra, cabendo à CONTRATADA refazer ou recuperar. os danos verificados. A limpeza de pisos e revestimentos cerâmicos será feita com o uso de ácido muriático diluído em água na proporção necessária. As ferragens deverão ser limpas com palha de aço e algum polidor para cromados. Os vidros deverão ser limpos mediante o uso de álcool e pano seco. Os granilites serão limpos mediante o uso de sabão neutro. As louças e metais serão limpos com o uso de detergente apropriado em solução com água.</v>
          </cell>
        </row>
        <row r="336">
          <cell r="A336" t="str">
            <v xml:space="preserve"> 72900 </v>
          </cell>
          <cell r="B336" t="str">
            <v>SINAPI</v>
          </cell>
          <cell r="C336" t="str">
            <v>TRANSPORTE DE ENTULHO COM CAMINHAO BASCULANTE 6 M3, RODOVIA PAVIMENTADA, DMT 0,5 A 1,0 KM</v>
          </cell>
          <cell r="D336" t="str">
            <v>m³</v>
          </cell>
          <cell r="E336" t="str">
            <v>O transporte do material a ser descartado, fora do canteiro de obras, será em caminhão basculante 6m³.</v>
          </cell>
        </row>
        <row r="337">
          <cell r="A337" t="str">
            <v xml:space="preserve"> 100981 </v>
          </cell>
          <cell r="B337" t="str">
            <v>SINAPI</v>
          </cell>
          <cell r="C337" t="str">
            <v>CARGA, MANOBRA E DESCARGA DE ENTULHO EM CAMINHÃO BASCULANTE 6 M³ - CARGA COM ESCAVADEIRA HIDRÁULICA  (CAÇAMBA DE 0,80 M³ / 111 HP) E DESCARGA LIVRE (UNIDADE: M3). AF_07/2020</v>
          </cell>
          <cell r="D337" t="str">
            <v>m³</v>
          </cell>
          <cell r="E337" t="str">
            <v>Consiste em carga manual e transporte de entulho com caminhão basculante 6m³ até bota fora especificado pelo fiscal de obra. O transporte do material a ser descartado, dentro do canteiro de obras,  deverá ser em carrinho de mão / jerica.</v>
          </cell>
        </row>
        <row r="338">
          <cell r="A338"/>
          <cell r="B338"/>
          <cell r="C338" t="str">
            <v>QUADRA PADRÃO SEDUC</v>
          </cell>
          <cell r="D338"/>
        </row>
        <row r="339">
          <cell r="A339"/>
          <cell r="B339"/>
          <cell r="C339" t="str">
            <v>SERVIÇOS PRELIMINARES</v>
          </cell>
          <cell r="D339"/>
        </row>
        <row r="340">
          <cell r="A340" t="str">
            <v xml:space="preserve"> 99059 </v>
          </cell>
          <cell r="B340" t="str">
            <v>SINAPI</v>
          </cell>
          <cell r="C340" t="str">
            <v>LOCACAO CONVENCIONAL DE OBRA, UTILIZANDO GABARITO DE TÁBUAS CORRIDAS PONTALETADAS A CADA 2,00M -  2 UTILIZAÇÕES. AF_10/2018</v>
          </cell>
          <cell r="D340" t="str">
            <v>M</v>
          </cell>
        </row>
        <row r="341">
          <cell r="A341"/>
          <cell r="B341"/>
          <cell r="C341" t="str">
            <v>MOVIMENTO DE TERRA</v>
          </cell>
          <cell r="D341"/>
        </row>
        <row r="342">
          <cell r="A342" t="str">
            <v xml:space="preserve"> 93358 </v>
          </cell>
          <cell r="B342" t="str">
            <v>SINAPI</v>
          </cell>
          <cell r="C342" t="str">
            <v>ESCAVAÇÃO MANUAL DE VALA COM PROFUNDIDADE MENOR OU IGUAL A 1,30 M. AF_03/2016</v>
          </cell>
          <cell r="D342" t="str">
            <v>m³</v>
          </cell>
        </row>
        <row r="343">
          <cell r="A343" t="str">
            <v xml:space="preserve"> SEDUC 3.01 </v>
          </cell>
          <cell r="B343" t="str">
            <v>Próprio</v>
          </cell>
          <cell r="C343" t="str">
            <v>ESCAVAÇÃO MANUAL DE CAMPO ABERTO EM TERRA ATÉ 2M (Ref. SEINFRA C1256)</v>
          </cell>
          <cell r="D343" t="str">
            <v>M³</v>
          </cell>
          <cell r="E343" t="str">
            <v>As cavas para escavação da fundação corrida para paredes e sapatas deverão atingir terreno sólido e firme, e serão executados de acordo com o projeto específico da obra.</v>
          </cell>
        </row>
        <row r="344">
          <cell r="A344" t="str">
            <v xml:space="preserve"> 97083 </v>
          </cell>
          <cell r="B344" t="str">
            <v>SINAPI</v>
          </cell>
          <cell r="C344" t="str">
            <v>COMPACTAÇÃO MECÂNICA DE SOLO PARA EXECUÇÃO DE RADIER, COM COMPACTADOR DE SOLOS A PERCUSSÃO. AF_09/2017</v>
          </cell>
          <cell r="D344" t="str">
            <v>m²</v>
          </cell>
        </row>
        <row r="345">
          <cell r="A345" t="str">
            <v xml:space="preserve"> 96995 </v>
          </cell>
          <cell r="B345" t="str">
            <v>SINAPI</v>
          </cell>
          <cell r="C345" t="str">
            <v>REATERRO MANUAL APILOADO COM SOQUETE. AF_10/2017</v>
          </cell>
          <cell r="D345" t="str">
            <v>m³</v>
          </cell>
        </row>
        <row r="346">
          <cell r="A346"/>
          <cell r="B346"/>
          <cell r="C346" t="str">
            <v>INFRAESTRUTURA</v>
          </cell>
          <cell r="D346"/>
        </row>
        <row r="347">
          <cell r="A347" t="str">
            <v xml:space="preserve"> 95241 </v>
          </cell>
          <cell r="B347" t="str">
            <v>SINAPI</v>
          </cell>
          <cell r="C347" t="str">
            <v>LASTRO DE CONCRETO MAGRO, APLICADO EM PISOS OU RADIERS, ESPESSURA DE 5 CM. AF_07/2016</v>
          </cell>
          <cell r="D347" t="str">
            <v>m²</v>
          </cell>
        </row>
        <row r="348">
          <cell r="A348" t="str">
            <v xml:space="preserve"> 73361 </v>
          </cell>
          <cell r="B348" t="str">
            <v>SINAPI</v>
          </cell>
          <cell r="C348" t="str">
            <v>CONCRETO CICLOPICO FCK=10MPA 30% PEDRA DE MAO INCLUSIVE LANCAMENTO</v>
          </cell>
          <cell r="D348" t="str">
            <v>m³</v>
          </cell>
          <cell r="E348" t="str">
            <v>Será executado com concreto 10MPA, com acrescimo de 30% de pedra de mão.</v>
          </cell>
        </row>
        <row r="349">
          <cell r="A349" t="str">
            <v xml:space="preserve"> SEDUC 4.03 </v>
          </cell>
          <cell r="B349" t="str">
            <v>Próprio</v>
          </cell>
          <cell r="C349" t="str">
            <v>EMBASAMENTO C/PEDRA ARGAMASSADA UTILIZANDO ARG.CIM/AREIA 1:4 (Ref: SINAPI 01/2020: 95467)</v>
          </cell>
          <cell r="D349" t="str">
            <v>M³</v>
          </cell>
          <cell r="E349" t="str">
            <v>Antes da implantação da alvenaria de embasamento o fundo da vala deve estar devidamente apiloado e regularizado por um lastro de concreto com espessura de 5cm e largura 10cm maior que a largura da estrutura de fundação em alvenaria de pedra a ser executada. Deverão ser selecionadas pedras de boa qualidade, não se admitindo o uso de material em estado de decomposição ou proveniente de capa de pedreira. As pedras serão colocadas lado a lado formando uma camada horizontal; em seguida, a superfície formada será umedecida em toda sua extensão. Será, então, lançada uma camada de argamassa, de modo a possibilitar a aderência com a camada de pedras subseqüente. Os espaços maiores entre as pedras serão preenchido com pedras menores, permitindo um melhor preenchimento dos vazios entre elas, aumentando, assim, a segurança da estrutura. Desse modo, em camadas sucessivas, o maciço será executado ate atingir a altura indicada no projeto.</v>
          </cell>
        </row>
        <row r="350">
          <cell r="A350" t="str">
            <v xml:space="preserve"> 87509 </v>
          </cell>
          <cell r="B350" t="str">
            <v>SINAPI</v>
          </cell>
          <cell r="C350" t="str">
            <v>ALVENARIA DE VEDAÇÃO DE BLOCOS CERÂMICOS FURADOS NA HORIZONTAL DE 14X9X19CM (ESPESSURA 14CM, BLOCO DEITADO) DE PAREDES COM ÁREA LÍQUIDA MAIOR OU IGUAL A 6M² SEM VÃOS E ARGAMASSA DE ASSENTAMENTO COM PREPARO EM BETONEIRA. AF_06/2014</v>
          </cell>
          <cell r="D350" t="str">
            <v>m²</v>
          </cell>
          <cell r="E350" t="str">
            <v>Alvenarias deverão ser assentadas com uma argamassa mista traço 1:4 (cim:areia), com juntas desencontradas no alinhamento vertical. As fiadas serão perfeitamente alinhadas e aprumadas. As juntas terão a espessura máxima de 15mm.</v>
          </cell>
        </row>
        <row r="351">
          <cell r="A351" t="str">
            <v xml:space="preserve"> 98557 </v>
          </cell>
          <cell r="B351" t="str">
            <v>SINAPI</v>
          </cell>
          <cell r="C351" t="str">
            <v>IMPERMEABILIZAÇÃO DE SUPERFÍCIE COM EMULSÃO ASFÁLTICA, 2 DEMÃOS AF_06/2018</v>
          </cell>
          <cell r="D351" t="str">
            <v>m²</v>
          </cell>
        </row>
        <row r="352">
          <cell r="A352" t="str">
            <v xml:space="preserve"> 94965 </v>
          </cell>
          <cell r="B352" t="str">
            <v>SINAPI</v>
          </cell>
          <cell r="C352" t="str">
            <v>CONCRETO FCK = 25MPA, TRAÇO 1:2,3:2,7 (CIMENTO/ AREIA MÉDIA/ BRITA 1)  - PREPARO MECÂNICO COM BETONEIRA 400 L. AF_07/2016</v>
          </cell>
          <cell r="D352" t="str">
            <v>m³</v>
          </cell>
        </row>
        <row r="353">
          <cell r="A353" t="str">
            <v xml:space="preserve"> 92873 </v>
          </cell>
          <cell r="B353" t="str">
            <v>SINAPI</v>
          </cell>
          <cell r="C353" t="str">
            <v>LANÇAMENTO COM USO DE BALDES, ADENSAMENTO E ACABAMENTO DE CONCRETO EM ESTRUTURAS. AF_12/2015</v>
          </cell>
          <cell r="D353" t="str">
            <v>m³</v>
          </cell>
        </row>
        <row r="354">
          <cell r="A354" t="str">
            <v xml:space="preserve"> 96543 </v>
          </cell>
          <cell r="B354" t="str">
            <v>SINAPI</v>
          </cell>
          <cell r="C354" t="str">
            <v>ARMAÇÃO DE BLOCO, VIGA BALDRAME E SAPATA UTILIZANDO AÇO CA-60 DE 5 MM - MONTAGEM. AF_06/2017</v>
          </cell>
          <cell r="D354" t="str">
            <v>KG</v>
          </cell>
        </row>
        <row r="355">
          <cell r="A355" t="str">
            <v xml:space="preserve"> 96545 </v>
          </cell>
          <cell r="B355" t="str">
            <v>SINAPI</v>
          </cell>
          <cell r="C355" t="str">
            <v>ARMAÇÃO DE BLOCO, VIGA BALDRAME OU SAPATA UTILIZANDO AÇO CA-50 DE 8 MM - MONTAGEM. AF_06/2017</v>
          </cell>
          <cell r="D355" t="str">
            <v>KG</v>
          </cell>
        </row>
        <row r="356">
          <cell r="A356" t="str">
            <v xml:space="preserve"> 96535 </v>
          </cell>
          <cell r="B356" t="str">
            <v>SINAPI</v>
          </cell>
          <cell r="C356" t="str">
            <v>FABRICAÇÃO, MONTAGEM E DESMONTAGEM DE FÔRMA PARA SAPATA, EM MADEIRA SERRADA, E=25 MM, 4 UTILIZAÇÕES. AF_06/2017</v>
          </cell>
          <cell r="D356" t="str">
            <v>m²</v>
          </cell>
          <cell r="E356" t="str">
            <v>A montagem das formas deverá obedecer o projeto de formas estrutural. A desmontagem das fôrmas ocorrerá com após a cura do concreto, seguindo as recondações do proejto estrutural.</v>
          </cell>
        </row>
        <row r="357">
          <cell r="A357"/>
          <cell r="B357"/>
          <cell r="C357" t="str">
            <v>SUPERESTRUTURA</v>
          </cell>
          <cell r="D357"/>
        </row>
        <row r="358">
          <cell r="A358" t="str">
            <v xml:space="preserve"> 94965 </v>
          </cell>
          <cell r="B358" t="str">
            <v>SINAPI</v>
          </cell>
          <cell r="C358" t="str">
            <v>CONCRETO FCK = 25MPA, TRAÇO 1:2,3:2,7 (CIMENTO/ AREIA MÉDIA/ BRITA 1)  - PREPARO MECÂNICO COM BETONEIRA 400 L. AF_07/2016</v>
          </cell>
          <cell r="D358" t="str">
            <v>m³</v>
          </cell>
        </row>
        <row r="359">
          <cell r="A359" t="str">
            <v xml:space="preserve"> 92873 </v>
          </cell>
          <cell r="B359" t="str">
            <v>SINAPI</v>
          </cell>
          <cell r="C359" t="str">
            <v>LANÇAMENTO COM USO DE BALDES, ADENSAMENTO E ACABAMENTO DE CONCRETO EM ESTRUTURAS. AF_12/2015</v>
          </cell>
          <cell r="D359" t="str">
            <v>m³</v>
          </cell>
        </row>
        <row r="360">
          <cell r="A360" t="str">
            <v xml:space="preserve"> 92775 </v>
          </cell>
          <cell r="B360" t="str">
            <v>SINAPI</v>
          </cell>
          <cell r="C360" t="str">
            <v>ARMAÇÃO DE PILAR OU VIGA DE UMA ESTRUTURA CONVENCIONAL DE CONCRETO ARMADO EM UMA EDIFICAÇÃO TÉRREA OU SOBRADO UTILIZANDO AÇO CA-60 DE 5,0 MM - MONTAGEM. AF_12/2015</v>
          </cell>
          <cell r="D360" t="str">
            <v>KG</v>
          </cell>
          <cell r="E360"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361">
          <cell r="A361" t="str">
            <v xml:space="preserve"> 92777 </v>
          </cell>
          <cell r="B361" t="str">
            <v>SINAPI</v>
          </cell>
          <cell r="C361" t="str">
            <v>ARMAÇÃO DE PILAR OU VIGA DE UMA ESTRUTURA CONVENCIONAL DE CONCRETO ARMADO EM UMA EDIFICAÇÃO TÉRREA OU SOBRADO UTILIZANDO AÇO CA-50 DE 8,0 MM - MONTAGEM. AF_12/2015</v>
          </cell>
          <cell r="D361" t="str">
            <v>KG</v>
          </cell>
          <cell r="E361"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362">
          <cell r="A362" t="str">
            <v xml:space="preserve"> 92778 </v>
          </cell>
          <cell r="B362" t="str">
            <v>SINAPI</v>
          </cell>
          <cell r="C362" t="str">
            <v>ARMAÇÃO DE PILAR OU VIGA DE UMA ESTRUTURA CONVENCIONAL DE CONCRETO ARMADO EM UMA EDIFICAÇÃO TÉRREA OU SOBRADO UTILIZANDO AÇO CA-50 DE 10,0 MM - MONTAGEM. AF_12/2015</v>
          </cell>
          <cell r="D362" t="str">
            <v>KG</v>
          </cell>
          <cell r="E362"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363">
          <cell r="A363" t="str">
            <v xml:space="preserve"> 92787 </v>
          </cell>
          <cell r="B363" t="str">
            <v>SINAPI</v>
          </cell>
          <cell r="C363" t="str">
            <v>ARMAÇÃO DE LAJE DE UMA ESTRUTURA CONVENCIONAL DE CONCRETO ARMADO EM UMA EDIFICAÇÃO TÉRREA OU SOBRADO UTILIZANDO AÇO CA-50 DE 10,0 MM - MONTAGEM. AF_12/2015</v>
          </cell>
          <cell r="D363" t="str">
            <v>KG</v>
          </cell>
          <cell r="E363"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364">
          <cell r="A364" t="str">
            <v xml:space="preserve"> 92780 </v>
          </cell>
          <cell r="B364" t="str">
            <v>SINAPI</v>
          </cell>
          <cell r="C364" t="str">
            <v>ARMAÇÃO DE PILAR OU VIGA DE UMA ESTRUTURA CONVENCIONAL DE CONCRETO ARMADO EM UMA EDIFICAÇÃO TÉRREA OU SOBRADO UTILIZANDO AÇO CA-50 DE 16,0 MM - MONTAGEM. AF_12/2015</v>
          </cell>
          <cell r="D364" t="str">
            <v>KG</v>
          </cell>
          <cell r="E364"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365">
          <cell r="A365" t="str">
            <v xml:space="preserve"> 92448 </v>
          </cell>
          <cell r="B365" t="str">
            <v>SINAPI</v>
          </cell>
          <cell r="C365" t="str">
            <v>MONTAGEM E DESMONTAGEM DE FÔRMA DE VIGA, ESCORAMENTO COM PONTALETE DE MADEIRA, PÉ-DIREITO SIMPLES, EM MADEIRA SERRADA, 4 UTILIZAÇÕES. AF_09/2020</v>
          </cell>
          <cell r="D365" t="str">
            <v>m²</v>
          </cell>
          <cell r="E365" t="str">
            <v>A montagem das formas deverá obedecer o projeto de formas estrutural. A desmontagem das fôrmas ocorrerá com após a cura do concreto, seguindo as recondações do proejto estrutural.</v>
          </cell>
        </row>
        <row r="366">
          <cell r="A366" t="str">
            <v xml:space="preserve"> 92419 </v>
          </cell>
          <cell r="B366" t="str">
            <v>SINAPI</v>
          </cell>
          <cell r="C366" t="str">
            <v>MONTAGEM E DESMONTAGEM DE FÔRMA DE PILARES RETANGULARES E ESTRUTURAS SIMILARES, PÉ-DIREITO SIMPLES, EM CHAPA DE MADEIRA COMPENSADA RESINADA, 4 UTILIZAÇÕES. AF_09/2020</v>
          </cell>
          <cell r="D366" t="str">
            <v>m²</v>
          </cell>
          <cell r="E366" t="str">
            <v>A montagem das formas deverá obedecer o projeto de formas estrutural. A desmontagem das fôrmas ocorrerá com após a cura do concreto, seguindo as recondações do proejto estrutural.</v>
          </cell>
        </row>
        <row r="367">
          <cell r="A367" t="str">
            <v xml:space="preserve"> 92514 </v>
          </cell>
          <cell r="B367" t="str">
            <v>SINAPI</v>
          </cell>
          <cell r="C367" t="str">
            <v>MONTAGEM E DESMONTAGEM DE FÔRMA DE LAJE MACIÇA, PÉ-DIREITO SIMPLES, EM CHAPA DE MADEIRA COMPENSADA RESINADA, 4 UTILIZAÇÕES. AF_09/2020</v>
          </cell>
          <cell r="D367" t="str">
            <v>m²</v>
          </cell>
          <cell r="E367" t="str">
            <v>A montagem das formas deverá obedecer o projeto de formas estrutural. A desmontagem das fôrmas ocorrerá com após a cura do concreto, seguindo as recondações do proejto estrutural.</v>
          </cell>
        </row>
        <row r="368">
          <cell r="A368" t="str">
            <v xml:space="preserve"> 100766 </v>
          </cell>
          <cell r="B368" t="str">
            <v>SINAPI</v>
          </cell>
          <cell r="C368" t="str">
            <v>PILAR METÁLICO PERFIL LAMINADO OU SOLDADO EM AÇO ESTRUTURAL, COM CONEXÕES SOLDADAS, INCLUSOS MÃO DE OBRA, TRANSPORTE E IÇAMENTO UTILIZANDO GUINDASTE - FORNECIMENTO E INSTALAÇÃO. AF_01/2020</v>
          </cell>
          <cell r="D368" t="str">
            <v>KG</v>
          </cell>
          <cell r="E368" t="str">
            <v>Os pilares em perfil "I" ou "H" deverão ser instalados na obra com a utilização de um caminhão muque / guindaste. A montagem deve obedecer o projeto estrutural.</v>
          </cell>
        </row>
        <row r="369">
          <cell r="A369"/>
          <cell r="B369"/>
          <cell r="C369" t="str">
            <v>PAREDES E DIVISORIAS</v>
          </cell>
          <cell r="D369"/>
        </row>
        <row r="370">
          <cell r="A370" t="str">
            <v xml:space="preserve"> 93202 </v>
          </cell>
          <cell r="B370" t="str">
            <v>SINAPI</v>
          </cell>
          <cell r="C370" t="str">
            <v>FIXAÇÃO (ENCUNHAMENTO) DE ALVENARIA DE VEDAÇÃO COM TIJOLO MACIÇO. AF_03/2016</v>
          </cell>
          <cell r="D370" t="str">
            <v>M</v>
          </cell>
          <cell r="E370" t="str">
            <v>O encunhamento de paredes de alvenaria é um procedimento que consiste no fechamento do espaço remanescente entre a estrutura e a última fiada de blocos. Deverá ser utilizada argamassa no traço 1:2:9 (cimento;cal;areia média).</v>
          </cell>
        </row>
        <row r="371">
          <cell r="A371" t="str">
            <v xml:space="preserve"> SEDUC 6.02 </v>
          </cell>
          <cell r="B371" t="str">
            <v>Próprio</v>
          </cell>
          <cell r="C371" t="str">
            <v>ALVENARIA EM TIJOLO CERAMICO FURADO 9X14X19CM, E = 9 CM, ASSENTADO EM ARGAMASSA TRACO 1:4, PREPARO MECÂNICO, BETONEIRA 400 L , JUNTA 1 CM (REF. SINAPI 73935/5 JAN 2014)</v>
          </cell>
          <cell r="D371" t="str">
            <v>M²</v>
          </cell>
          <cell r="E371" t="str">
            <v>Alvenarias deverão ser assentadas com uma argamassa mista traço 1:4 (cim:areia), com juntas desencontradas no alinhamento vertical. As fiadas serão perfeitamente alinhadas e aprumadas. As juntas terão a espessura máxima de 15mm.</v>
          </cell>
        </row>
        <row r="372">
          <cell r="A372"/>
          <cell r="B372"/>
          <cell r="C372" t="str">
            <v>COBERTURAS</v>
          </cell>
          <cell r="D372"/>
        </row>
        <row r="373">
          <cell r="A373" t="str">
            <v xml:space="preserve"> 100775 </v>
          </cell>
          <cell r="B373" t="str">
            <v>SINAPI</v>
          </cell>
          <cell r="C373" t="str">
            <v>ESTRUTURA TRELIÇADA DE COBERTURA, TIPO FINK, COM LIGAÇÕES SOLDADAS, INCLUSOS PERFIS METÁLICOS, CHAPAS METÁLICAS, MÃO DE OBRA E TRANSPORTE COM GUINDASTE - FORNECIMENTO E INSTALAÇÃO. AF_01/2020_P</v>
          </cell>
          <cell r="D373" t="str">
            <v>KG</v>
          </cell>
          <cell r="E373" t="str">
            <v>Estruras treliçadas possuem procediemntos técnicos específicos. Prender a cinta na peça e no gancho do guindaste.- Içar e transportar horizontalmente a peça até o estoque ou local de montagem.- Desprender a cinta. Montagem- Prender a cinta na peça e no gancho do guindaste.- Içar e transportar verticalmente a peça até a posição de montagem. A estrutura metálica devera seguir as recomendações do projeto estrutural.</v>
          </cell>
        </row>
        <row r="374">
          <cell r="A374" t="str">
            <v xml:space="preserve"> 92580 </v>
          </cell>
          <cell r="B374" t="str">
            <v>SINAPI</v>
          </cell>
          <cell r="C374" t="str">
            <v>TRAMA DE AÇO COMPOSTA POR TERÇAS PARA TELHADOS DE ATÉ 2 ÁGUAS PARA TELHA ONDULADA DE FIBROCIMENTO, METÁLICA, PLÁSTICA OU TERMOACÚSTICA, INCLUSO TRANSPORTE VERTICAL. AF_07/2019</v>
          </cell>
          <cell r="D374" t="str">
            <v>m²</v>
          </cell>
          <cell r="E374" t="str">
            <v>Estruras metálicas possuem procediemntos técnicos específicos. A trama compostas de terças de aço deverá seguir as recomendações do projeto estrutural.</v>
          </cell>
        </row>
        <row r="375">
          <cell r="A375" t="str">
            <v xml:space="preserve"> 94213 </v>
          </cell>
          <cell r="B375" t="str">
            <v>SINAPI</v>
          </cell>
          <cell r="C375" t="str">
            <v>TELHAMENTO COM TELHA DE AÇO/ALUMÍNIO E = 0,5 MM, COM ATÉ 2 ÁGUAS, INCLUSO IÇAMENTO. AF_07/2019</v>
          </cell>
          <cell r="D375" t="str">
            <v>m²</v>
          </cell>
        </row>
        <row r="376">
          <cell r="A376" t="str">
            <v xml:space="preserve"> 100768 </v>
          </cell>
          <cell r="B376" t="str">
            <v>SINAPI</v>
          </cell>
          <cell r="C376" t="str">
            <v>CONTRAVENTAMENTO COM CANTONEIRAS DE AÇO, ABAS IGUAIS, COM CONEXÕES SOLDADAS, INCLUSOS MÃO DE OBRA, TRANSPORTE E IÇAMENTO UTILIZANDO TALHA MANUAL, PARA EDIFÍCIOS DE ATÉ 2 PAVIMENTOS - FORNECIMENTO E INSTALAÇÃO. AF_01/2020</v>
          </cell>
          <cell r="D376" t="str">
            <v>KG</v>
          </cell>
          <cell r="E376" t="str">
            <v>Estruras metálicas possuem procediemntos técnicos específicos. Os contraventamentos deverão seguir as recomendações do projeto estrutural.</v>
          </cell>
        </row>
        <row r="377">
          <cell r="A377"/>
          <cell r="B377"/>
          <cell r="C377" t="str">
            <v>PAVIMENTAÇÃO</v>
          </cell>
          <cell r="D377"/>
        </row>
        <row r="378">
          <cell r="A378" t="str">
            <v xml:space="preserve"> 98680 </v>
          </cell>
          <cell r="B378" t="str">
            <v>SINAPI</v>
          </cell>
          <cell r="C378" t="str">
            <v>PISO CIMENTADO, TRAÇO 1:3 (CIMENTO E AREIA), ACABAMENTO LISO, ESPESSURA 3,0 CM, PREPARO MECÂNICO DA ARGAMASSA. AF_09/2020</v>
          </cell>
          <cell r="D378" t="str">
            <v>m²</v>
          </cell>
          <cell r="E378" t="str">
            <v>Os pisos cimentados deverão ser executados utilizando argamassa cimento e areia no traço 1:3. O acabamento deverá ser liso, com espessura de 3cm. A paginação de pisos deverá seguir as orientações do projeto arquitetônico.</v>
          </cell>
        </row>
        <row r="379">
          <cell r="A379" t="str">
            <v xml:space="preserve"> 101747 </v>
          </cell>
          <cell r="B379" t="str">
            <v>SINAPI</v>
          </cell>
          <cell r="C379" t="str">
            <v>PISO EM CONCRETO 20 MPA PREPARO MECÂNICO, ESPESSURA 7CM. AF_09/2020</v>
          </cell>
          <cell r="D379" t="str">
            <v>m²</v>
          </cell>
          <cell r="E379" t="str">
            <v>Os pisos em concreto deverão ser executados utilizando concreto com FCK=20MPA. O acabamento deverá ser liso, com espessura de 7cm. A paginação de pisos deverá seguir as orientações do projeto arquitetônico.</v>
          </cell>
        </row>
        <row r="380">
          <cell r="A380" t="str">
            <v xml:space="preserve"> 101752 </v>
          </cell>
          <cell r="B380" t="str">
            <v>SINAPI</v>
          </cell>
          <cell r="C380" t="str">
            <v>PISO EM GRANILITE, MARMORITE OU GRANITINA EM AMBIENTES INTERNOS. AF_09/2020</v>
          </cell>
          <cell r="D380" t="str">
            <v>m²</v>
          </cell>
        </row>
        <row r="381">
          <cell r="A381"/>
          <cell r="B381"/>
          <cell r="C381" t="str">
            <v>REVESTIMENTOS</v>
          </cell>
          <cell r="D381"/>
        </row>
        <row r="382">
          <cell r="A382" t="str">
            <v xml:space="preserve"> 87879 </v>
          </cell>
          <cell r="B382" t="str">
            <v>SINAPI</v>
          </cell>
          <cell r="C382" t="str">
            <v>CHAPISCO APLICADO EM ALVENARIAS E ESTRUTURAS DE CONCRETO INTERNAS, COM COLHER DE PEDREIRO.  ARGAMASSA TRAÇO 1:3 COM PREPARO EM BETONEIRA 400L. AF_06/2014</v>
          </cell>
          <cell r="D382" t="str">
            <v>m²</v>
          </cell>
          <cell r="E382" t="str">
            <v xml:space="preserve">Todas as paredes e lajes serão chapiscadas com argamassa de cimento e areia grossa no traço 1:3, devendo previamente ser umedecidas a alvenaria e a laje. </v>
          </cell>
        </row>
        <row r="383">
          <cell r="A383" t="str">
            <v xml:space="preserve"> SEDUC 9.04 </v>
          </cell>
          <cell r="B383" t="str">
            <v>Próprio</v>
          </cell>
          <cell r="C383" t="str">
            <v>MASSA ÚNICA PARA RECEBIMENTO DE PINTURA, EM ARGAMASSA TRAÇO 1:2:8, PREPARO MECÂNICO COM BETONEIRA 400L, APLICADA MANUALMENTE EM PAREDES, ESPESSURA DE 25 MM, COM EXECUÇÃO DE TALISCAS. (Ref. SINAPI 87529)</v>
          </cell>
          <cell r="D383" t="str">
            <v>M²</v>
          </cell>
        </row>
        <row r="384">
          <cell r="A384"/>
          <cell r="B384"/>
          <cell r="C384" t="str">
            <v>PINTURAS</v>
          </cell>
          <cell r="D384"/>
        </row>
        <row r="385">
          <cell r="A385" t="str">
            <v xml:space="preserve"> 88497 </v>
          </cell>
          <cell r="B385" t="str">
            <v>SINAPI</v>
          </cell>
          <cell r="C385" t="str">
            <v>APLICAÇÃO E LIXAMENTO DE MASSA LÁTEX EM PAREDES, DUAS DEMÃOS. AF_06/2014</v>
          </cell>
          <cell r="D385" t="str">
            <v>m²</v>
          </cell>
        </row>
        <row r="386">
          <cell r="A386" t="str">
            <v xml:space="preserve"> 88431 </v>
          </cell>
          <cell r="B386" t="str">
            <v>SINAPI</v>
          </cell>
          <cell r="C386" t="str">
            <v>APLICAÇÃO MANUAL DE PINTURA COM TINTA TEXTURIZADA ACRÍLICA EM PAREDES EXTERNAS DE CASAS, DUAS CORES. AF_06/2014</v>
          </cell>
          <cell r="D386" t="str">
            <v>m²</v>
          </cell>
          <cell r="E386"/>
        </row>
        <row r="387">
          <cell r="A387" t="str">
            <v xml:space="preserve"> 88489 </v>
          </cell>
          <cell r="B387" t="str">
            <v>SINAPI</v>
          </cell>
          <cell r="C387" t="str">
            <v>APLICAÇÃO MANUAL DE PINTURA COM TINTA LÁTEX ACRÍLICA EM PAREDES, DUAS DEMÃOS. AF_06/2014</v>
          </cell>
          <cell r="D387" t="str">
            <v>m²</v>
          </cell>
        </row>
        <row r="388">
          <cell r="A388" t="str">
            <v xml:space="preserve"> SEDUC 11.05 </v>
          </cell>
          <cell r="B388" t="str">
            <v>Próprio</v>
          </cell>
          <cell r="C388" t="str">
            <v>TINTA AUTOMOTIVA 2 DEMÃOS EM METÁLICOS (Ref. SEINFRA 2469)</v>
          </cell>
          <cell r="D388" t="str">
            <v>M²</v>
          </cell>
          <cell r="E388" t="str">
            <v>A pintura de acabamento  automotiva deve ser feita logo após a instalação da esquadria, porém nem todos os tipos de tintas podem ser utilizados nos produtos que requerem pintura de acabamento. A aplicação deve ser feita com pistola e auxílio de compressor. O ideal é que se faça duas ou três demãos de tinta para melhor proteção e acabamento da pintura, seguindo corretamente as instruções do fabricante de tinta.</v>
          </cell>
        </row>
        <row r="389">
          <cell r="A389" t="str">
            <v xml:space="preserve"> SEDUC 11.06 </v>
          </cell>
          <cell r="B389" t="str">
            <v>Próprio</v>
          </cell>
          <cell r="C389" t="str">
            <v>PINTURA ESMALTE FOSCO, DUAS DEMAOS, SOBRE SUPERFICIE METALICA, INCLUSO UMA DEMAO DE FUNDO ANTICORROSIVO. UTILIZACAO DE REVOLVER ( AR-COMPRIMIDO). (Ref. SINAPI 2019: 74145/1)</v>
          </cell>
          <cell r="D389" t="str">
            <v>M²</v>
          </cell>
        </row>
        <row r="390">
          <cell r="A390" t="str">
            <v xml:space="preserve"> 72815 </v>
          </cell>
          <cell r="B390" t="str">
            <v>SINAPI</v>
          </cell>
          <cell r="C390" t="str">
            <v>APLICACAO DE TINTA A BASE DE EPOXI SOBRE PISO</v>
          </cell>
          <cell r="D390" t="str">
            <v>m²</v>
          </cell>
          <cell r="E390" t="str">
            <v>Usando um rolo de pintura de 2,0 cm com um cabo de extensão, aplique o material no piso. Certifique-se de que há material suficiente no rolo, e se ele começar a secar, mergulhe-o novamente no balde de mistura. Faça a aplicação rapidamente, pois os epóxis têm um tempo de trabalho de curta duração.</v>
          </cell>
        </row>
        <row r="391">
          <cell r="A391" t="str">
            <v xml:space="preserve"> 41595 </v>
          </cell>
          <cell r="B391" t="str">
            <v>SINAPI</v>
          </cell>
          <cell r="C391" t="str">
            <v>PINTURA ACRILICA DE FAIXAS DE DEMARCACAO EM QUADRA POLIESPORTIVA, 5 CM DE LARGURA</v>
          </cell>
          <cell r="D391" t="str">
            <v>M</v>
          </cell>
          <cell r="E391" t="str">
            <v>No piso da quadra poliesportiva serão aplicadas demarcações em tintaacrílica, essa demarcações serão feitas através de fitas adesivas e após toda ademarcação, a tinta pode ser aplicada obedecendo o diâmetro das faixasestabelecidas no projeto. A cor adotada será branco, conforme especificaçõestécnicas</v>
          </cell>
        </row>
        <row r="392">
          <cell r="A392"/>
          <cell r="B392"/>
          <cell r="C392" t="str">
            <v>SERVIÇOS DIVERSOS</v>
          </cell>
          <cell r="D392"/>
        </row>
        <row r="393">
          <cell r="A393" t="str">
            <v xml:space="preserve"> SEDUC 21.12 </v>
          </cell>
          <cell r="B393" t="str">
            <v>Próprio</v>
          </cell>
          <cell r="C393" t="str">
            <v>ESTRUTURA METÁLICA C/ TABELAS DE BASQUETE (Ref. Seinfra 24.1 C1347 )</v>
          </cell>
          <cell r="D393" t="str">
            <v>CJ</v>
          </cell>
          <cell r="E393" t="str">
            <v>Deverá ser fornecido conforme as definições do projeto arquitetônico.</v>
          </cell>
        </row>
        <row r="394">
          <cell r="A394" t="str">
            <v xml:space="preserve"> SEDUC 21.03 </v>
          </cell>
          <cell r="B394" t="str">
            <v>Próprio</v>
          </cell>
          <cell r="C394" t="str">
            <v>CONJUNTO DE EQUIPAMENTOS OFICIAIS PARA VÔLEI COM POSTES PINTADOS, REDE DE NYLON  E ANTENAS.</v>
          </cell>
          <cell r="D394" t="str">
            <v>CJ</v>
          </cell>
          <cell r="E394" t="str">
            <v>Deverá ser fornecido conforme as definições do projeto arquitetônico.</v>
          </cell>
        </row>
        <row r="395">
          <cell r="A395" t="str">
            <v xml:space="preserve"> SEDUC 21.02 </v>
          </cell>
          <cell r="B395" t="str">
            <v>Próprio</v>
          </cell>
          <cell r="C395" t="str">
            <v>CONJUNTO DE TRAVES PARA FUTSAL EM TUBOS DE AÇO GALVANIZADO; DIMENSÕES OFICIAIS; PINTADA A PRIMER COM TINTA ESMALTE; INCLUSO REDES DE NYLON</v>
          </cell>
          <cell r="D395" t="str">
            <v>CJ</v>
          </cell>
          <cell r="E395" t="str">
            <v>Deverá ser fornecido conforme as definições do projeto arquitetônico.</v>
          </cell>
        </row>
        <row r="396">
          <cell r="A396" t="str">
            <v xml:space="preserve"> 74244/001 </v>
          </cell>
          <cell r="B396" t="str">
            <v>SINAPI</v>
          </cell>
          <cell r="C396" t="str">
            <v>ALAMBRADO PARA QUADRA POLIESPORTIVA, ESTRUTURADO POR TUBOS DE ACO GALVANIZADO, COM COSTURA, DIN 2440, DIAMETRO 2", COM TELA DE ARAME GALVANIZADO, FIO 14 BWG E MALHA QUADRADA 5X5CM</v>
          </cell>
          <cell r="D396" t="str">
            <v>m²</v>
          </cell>
          <cell r="E396" t="str">
            <v>Fornecimento e intalação de alambrado para quadra poliesportiva, estruturado por tubos de aço galvanizado, com costura, DIN 2440, diâmetro 2", com tela de arame galvanizado, fio 14 BWG e malha quadrada 5x5cm.</v>
          </cell>
        </row>
        <row r="397">
          <cell r="A397"/>
          <cell r="B397"/>
          <cell r="C397" t="str">
            <v>LIMPEZA DA OBRA</v>
          </cell>
          <cell r="D397"/>
        </row>
        <row r="398">
          <cell r="A398" t="str">
            <v xml:space="preserve"> 72897 </v>
          </cell>
          <cell r="B398" t="str">
            <v>SINAPI</v>
          </cell>
          <cell r="C398" t="str">
            <v>CARGA MANUAL DE ENTULHO EM CAMINHAO BASCULANTE 6 M3</v>
          </cell>
          <cell r="D398" t="str">
            <v>m³</v>
          </cell>
        </row>
        <row r="399">
          <cell r="A399" t="str">
            <v xml:space="preserve"> 72900 </v>
          </cell>
          <cell r="B399" t="str">
            <v>SINAPI</v>
          </cell>
          <cell r="C399" t="str">
            <v>TRANSPORTE DE ENTULHO COM CAMINHAO BASCULANTE 6 M3, RODOVIA PAVIMENTADA, DMT 0,5 A 1,0 KM</v>
          </cell>
          <cell r="D399" t="str">
            <v>m³</v>
          </cell>
        </row>
        <row r="400">
          <cell r="A400" t="str">
            <v xml:space="preserve"> 99802 </v>
          </cell>
          <cell r="B400" t="str">
            <v>SINAPI</v>
          </cell>
          <cell r="C400" t="str">
            <v>LIMPEZA DE PISO CERÂMICO OU PORCELANATO COM VASSOURA A SECO. AF_04/2019</v>
          </cell>
          <cell r="D400" t="str">
            <v>m²</v>
          </cell>
        </row>
        <row r="401">
          <cell r="A401"/>
          <cell r="B401"/>
          <cell r="C401" t="str">
            <v>CASTELO D'ÁGUA</v>
          </cell>
          <cell r="D401"/>
        </row>
        <row r="402">
          <cell r="A402"/>
          <cell r="B402"/>
          <cell r="C402" t="str">
            <v>SERVIÇOS PRELIMINARES</v>
          </cell>
          <cell r="D402"/>
        </row>
        <row r="403">
          <cell r="A403" t="str">
            <v xml:space="preserve"> 99059 </v>
          </cell>
          <cell r="B403" t="str">
            <v>SINAPI</v>
          </cell>
          <cell r="C403" t="str">
            <v>LOCACAO CONVENCIONAL DE OBRA, UTILIZANDO GABARITO DE TÁBUAS CORRIDAS PONTALETADAS A CADA 2,00M -  2 UTILIZAÇÕES. AF_10/2018</v>
          </cell>
          <cell r="D403" t="str">
            <v>M</v>
          </cell>
        </row>
        <row r="404">
          <cell r="A404"/>
          <cell r="B404"/>
          <cell r="C404" t="str">
            <v>MOVIMENTO DE TERRA</v>
          </cell>
          <cell r="D404"/>
        </row>
        <row r="405">
          <cell r="A405" t="str">
            <v xml:space="preserve"> SEDUC 3.01 </v>
          </cell>
          <cell r="B405" t="str">
            <v>Próprio</v>
          </cell>
          <cell r="C405" t="str">
            <v>ESCAVAÇÃO MANUAL DE CAMPO ABERTO EM TERRA ATÉ 2M (Ref. SEINFRA C1256)</v>
          </cell>
          <cell r="D405" t="str">
            <v>M³</v>
          </cell>
        </row>
        <row r="406">
          <cell r="A406" t="str">
            <v xml:space="preserve"> 93358 </v>
          </cell>
          <cell r="B406" t="str">
            <v>SINAPI</v>
          </cell>
          <cell r="C406" t="str">
            <v>ESCAVAÇÃO MANUAL DE VALA COM PROFUNDIDADE MENOR OU IGUAL A 1,30 M. AF_03/2016</v>
          </cell>
          <cell r="D406" t="str">
            <v>m³</v>
          </cell>
        </row>
        <row r="407">
          <cell r="A407" t="str">
            <v xml:space="preserve"> 97083 </v>
          </cell>
          <cell r="B407" t="str">
            <v>SINAPI</v>
          </cell>
          <cell r="C407" t="str">
            <v>COMPACTAÇÃO MECÂNICA DE SOLO PARA EXECUÇÃO DE RADIER, COM COMPACTADOR DE SOLOS A PERCUSSÃO. AF_09/2017</v>
          </cell>
          <cell r="D407" t="str">
            <v>m²</v>
          </cell>
        </row>
        <row r="408">
          <cell r="A408" t="str">
            <v xml:space="preserve"> 96995 </v>
          </cell>
          <cell r="B408" t="str">
            <v>SINAPI</v>
          </cell>
          <cell r="C408" t="str">
            <v>REATERRO MANUAL APILOADO COM SOQUETE. AF_10/2017</v>
          </cell>
          <cell r="D408" t="str">
            <v>m³</v>
          </cell>
        </row>
        <row r="409">
          <cell r="A409"/>
          <cell r="B409"/>
          <cell r="C409" t="str">
            <v>INFRAESTRUTURA</v>
          </cell>
          <cell r="D409"/>
        </row>
        <row r="410">
          <cell r="A410" t="str">
            <v xml:space="preserve"> 95241 </v>
          </cell>
          <cell r="B410" t="str">
            <v>SINAPI</v>
          </cell>
          <cell r="C410" t="str">
            <v>LASTRO DE CONCRETO MAGRO, APLICADO EM PISOS OU RADIERS, ESPESSURA DE 5 CM. AF_07/2016</v>
          </cell>
          <cell r="D410" t="str">
            <v>m²</v>
          </cell>
        </row>
        <row r="411">
          <cell r="A411" t="str">
            <v xml:space="preserve"> 94965 </v>
          </cell>
          <cell r="B411" t="str">
            <v>SINAPI</v>
          </cell>
          <cell r="C411" t="str">
            <v>CONCRETO FCK = 25MPA, TRAÇO 1:2,3:2,7 (CIMENTO/ AREIA MÉDIA/ BRITA 1)  - PREPARO MECÂNICO COM BETONEIRA 400 L. AF_07/2016</v>
          </cell>
          <cell r="D411" t="str">
            <v>m³</v>
          </cell>
        </row>
        <row r="412">
          <cell r="A412" t="str">
            <v xml:space="preserve"> 92873 </v>
          </cell>
          <cell r="B412" t="str">
            <v>SINAPI</v>
          </cell>
          <cell r="C412" t="str">
            <v>LANÇAMENTO COM USO DE BALDES, ADENSAMENTO E ACABAMENTO DE CONCRETO EM ESTRUTURAS. AF_12/2015</v>
          </cell>
          <cell r="D412" t="str">
            <v>m³</v>
          </cell>
        </row>
        <row r="413">
          <cell r="A413" t="str">
            <v xml:space="preserve"> 96543 </v>
          </cell>
          <cell r="B413" t="str">
            <v>SINAPI</v>
          </cell>
          <cell r="C413" t="str">
            <v>ARMAÇÃO DE BLOCO, VIGA BALDRAME E SAPATA UTILIZANDO AÇO CA-60 DE 5 MM - MONTAGEM. AF_06/2017</v>
          </cell>
          <cell r="D413" t="str">
            <v>KG</v>
          </cell>
        </row>
        <row r="414">
          <cell r="A414" t="str">
            <v xml:space="preserve"> 96544 </v>
          </cell>
          <cell r="B414" t="str">
            <v>SINAPI</v>
          </cell>
          <cell r="C414" t="str">
            <v>ARMAÇÃO DE BLOCO, VIGA BALDRAME OU SAPATA UTILIZANDO AÇO CA-50 DE 6,3 MM - MONTAGEM. AF_06/2017</v>
          </cell>
          <cell r="D414" t="str">
            <v>KG</v>
          </cell>
          <cell r="E414" t="str">
            <v>As armaduras deverão obedecer às prescrições da NB-3 sendo que, antes de sua introdução nas formas, deverão estar limpas, não se admitindo a presença de graxas ou acentuada oxidação.</v>
          </cell>
        </row>
        <row r="415">
          <cell r="A415" t="str">
            <v xml:space="preserve"> 96545 </v>
          </cell>
          <cell r="B415" t="str">
            <v>SINAPI</v>
          </cell>
          <cell r="C415" t="str">
            <v>ARMAÇÃO DE BLOCO, VIGA BALDRAME OU SAPATA UTILIZANDO AÇO CA-50 DE 8 MM - MONTAGEM. AF_06/2017</v>
          </cell>
          <cell r="D415" t="str">
            <v>KG</v>
          </cell>
        </row>
        <row r="416">
          <cell r="A416" t="str">
            <v xml:space="preserve"> 96535 </v>
          </cell>
          <cell r="B416" t="str">
            <v>SINAPI</v>
          </cell>
          <cell r="C416" t="str">
            <v>FABRICAÇÃO, MONTAGEM E DESMONTAGEM DE FÔRMA PARA SAPATA, EM MADEIRA SERRADA, E=25 MM, 4 UTILIZAÇÕES. AF_06/2017</v>
          </cell>
          <cell r="D416" t="str">
            <v>m²</v>
          </cell>
        </row>
        <row r="417">
          <cell r="A417" t="str">
            <v xml:space="preserve"> SEDUC 4.03 </v>
          </cell>
          <cell r="B417" t="str">
            <v>Próprio</v>
          </cell>
          <cell r="C417" t="str">
            <v>EMBASAMENTO C/PEDRA ARGAMASSADA UTILIZANDO ARG.CIM/AREIA 1:4 (Ref: SINAPI 01/2020: 95467)</v>
          </cell>
          <cell r="D417" t="str">
            <v>M³</v>
          </cell>
        </row>
        <row r="418">
          <cell r="A418" t="str">
            <v xml:space="preserve"> 87509 </v>
          </cell>
          <cell r="B418" t="str">
            <v>SINAPI</v>
          </cell>
          <cell r="C418" t="str">
            <v>ALVENARIA DE VEDAÇÃO DE BLOCOS CERÂMICOS FURADOS NA HORIZONTAL DE 14X9X19CM (ESPESSURA 14CM, BLOCO DEITADO) DE PAREDES COM ÁREA LÍQUIDA MAIOR OU IGUAL A 6M² SEM VÃOS E ARGAMASSA DE ASSENTAMENTO COM PREPARO EM BETONEIRA. AF_06/2014</v>
          </cell>
          <cell r="D418" t="str">
            <v>m²</v>
          </cell>
        </row>
        <row r="419">
          <cell r="A419"/>
          <cell r="B419"/>
          <cell r="C419" t="str">
            <v>SUPERESTRUTURA</v>
          </cell>
          <cell r="D419"/>
        </row>
        <row r="420">
          <cell r="A420" t="str">
            <v xml:space="preserve"> 94965 </v>
          </cell>
          <cell r="B420" t="str">
            <v>SINAPI</v>
          </cell>
          <cell r="C420" t="str">
            <v>CONCRETO FCK = 25MPA, TRAÇO 1:2,3:2,7 (CIMENTO/ AREIA MÉDIA/ BRITA 1)  - PREPARO MECÂNICO COM BETONEIRA 400 L. AF_07/2016</v>
          </cell>
          <cell r="D420" t="str">
            <v>m³</v>
          </cell>
        </row>
        <row r="421">
          <cell r="A421" t="str">
            <v xml:space="preserve"> 92873 </v>
          </cell>
          <cell r="B421" t="str">
            <v>SINAPI</v>
          </cell>
          <cell r="C421" t="str">
            <v>LANÇAMENTO COM USO DE BALDES, ADENSAMENTO E ACABAMENTO DE CONCRETO EM ESTRUTURAS. AF_12/2015</v>
          </cell>
          <cell r="D421" t="str">
            <v>m³</v>
          </cell>
        </row>
        <row r="422">
          <cell r="A422" t="str">
            <v xml:space="preserve"> 92786 </v>
          </cell>
          <cell r="B422" t="str">
            <v>SINAPI</v>
          </cell>
          <cell r="C422" t="str">
            <v>ARMAÇÃO DE LAJE DE UMA ESTRUTURA CONVENCIONAL DE CONCRETO ARMADO EM UMA EDIFICAÇÃO TÉRREA OU SOBRADO UTILIZANDO AÇO CA-50 DE 8,0 MM - MONTAGEM. AF_12/2015</v>
          </cell>
          <cell r="D422" t="str">
            <v>KG</v>
          </cell>
        </row>
        <row r="423">
          <cell r="A423" t="str">
            <v xml:space="preserve"> 92787 </v>
          </cell>
          <cell r="B423" t="str">
            <v>SINAPI</v>
          </cell>
          <cell r="C423" t="str">
            <v>ARMAÇÃO DE LAJE DE UMA ESTRUTURA CONVENCIONAL DE CONCRETO ARMADO EM UMA EDIFICAÇÃO TÉRREA OU SOBRADO UTILIZANDO AÇO CA-50 DE 10,0 MM - MONTAGEM. AF_12/2015</v>
          </cell>
          <cell r="D423" t="str">
            <v>KG</v>
          </cell>
        </row>
        <row r="424">
          <cell r="A424" t="str">
            <v xml:space="preserve"> 92775 </v>
          </cell>
          <cell r="B424" t="str">
            <v>SINAPI</v>
          </cell>
          <cell r="C424" t="str">
            <v>ARMAÇÃO DE PILAR OU VIGA DE UMA ESTRUTURA CONVENCIONAL DE CONCRETO ARMADO EM UMA EDIFICAÇÃO TÉRREA OU SOBRADO UTILIZANDO AÇO CA-60 DE 5,0 MM - MONTAGEM. AF_12/2015</v>
          </cell>
          <cell r="D424" t="str">
            <v>KG</v>
          </cell>
        </row>
        <row r="425">
          <cell r="A425" t="str">
            <v xml:space="preserve"> 92776 </v>
          </cell>
          <cell r="B425" t="str">
            <v>SINAPI</v>
          </cell>
          <cell r="C425" t="str">
            <v>ARMAÇÃO DE PILAR OU VIGA DE UMA ESTRUTURA CONVENCIONAL DE CONCRETO ARMADO EM UMA EDIFICAÇÃO TÉRREA OU SOBRADO UTILIZANDO AÇO CA-50 DE 6,3 MM - MONTAGEM. AF_12/2015</v>
          </cell>
          <cell r="D425" t="str">
            <v>KG</v>
          </cell>
        </row>
        <row r="426">
          <cell r="A426" t="str">
            <v xml:space="preserve"> 92777 </v>
          </cell>
          <cell r="B426" t="str">
            <v>SINAPI</v>
          </cell>
          <cell r="C426" t="str">
            <v>ARMAÇÃO DE PILAR OU VIGA DE UMA ESTRUTURA CONVENCIONAL DE CONCRETO ARMADO EM UMA EDIFICAÇÃO TÉRREA OU SOBRADO UTILIZANDO AÇO CA-50 DE 8,0 MM - MONTAGEM. AF_12/2015</v>
          </cell>
          <cell r="D426" t="str">
            <v>KG</v>
          </cell>
        </row>
        <row r="427">
          <cell r="A427" t="str">
            <v xml:space="preserve"> 92778 </v>
          </cell>
          <cell r="B427" t="str">
            <v>SINAPI</v>
          </cell>
          <cell r="C427" t="str">
            <v>ARMAÇÃO DE PILAR OU VIGA DE UMA ESTRUTURA CONVENCIONAL DE CONCRETO ARMADO EM UMA EDIFICAÇÃO TÉRREA OU SOBRADO UTILIZANDO AÇO CA-50 DE 10,0 MM - MONTAGEM. AF_12/2015</v>
          </cell>
          <cell r="D427" t="str">
            <v>KG</v>
          </cell>
        </row>
        <row r="428">
          <cell r="A428" t="str">
            <v xml:space="preserve"> 92779 </v>
          </cell>
          <cell r="B428" t="str">
            <v>SINAPI</v>
          </cell>
          <cell r="C428" t="str">
            <v>ARMAÇÃO DE PILAR OU VIGA DE UMA ESTRUTURA CONVENCIONAL DE CONCRETO ARMADO EM UMA EDIFICAÇÃO TÉRREA OU SOBRADO UTILIZANDO AÇO CA-50 DE 12,5 MM - MONTAGEM. AF_12/2015</v>
          </cell>
          <cell r="D428" t="str">
            <v>KG</v>
          </cell>
        </row>
        <row r="429">
          <cell r="A429" t="str">
            <v xml:space="preserve"> 92780 </v>
          </cell>
          <cell r="B429" t="str">
            <v>SINAPI</v>
          </cell>
          <cell r="C429" t="str">
            <v>ARMAÇÃO DE PILAR OU VIGA DE UMA ESTRUTURA CONVENCIONAL DE CONCRETO ARMADO EM UMA EDIFICAÇÃO TÉRREA OU SOBRADO UTILIZANDO AÇO CA-50 DE 16,0 MM - MONTAGEM. AF_12/2015</v>
          </cell>
          <cell r="D429" t="str">
            <v>KG</v>
          </cell>
        </row>
        <row r="430">
          <cell r="A430" t="str">
            <v xml:space="preserve"> 92419 </v>
          </cell>
          <cell r="B430" t="str">
            <v>SINAPI</v>
          </cell>
          <cell r="C430" t="str">
            <v>MONTAGEM E DESMONTAGEM DE FÔRMA DE PILARES RETANGULARES E ESTRUTURAS SIMILARES, PÉ-DIREITO SIMPLES, EM CHAPA DE MADEIRA COMPENSADA RESINADA, 4 UTILIZAÇÕES. AF_09/2020</v>
          </cell>
          <cell r="D430" t="str">
            <v>m²</v>
          </cell>
        </row>
        <row r="431">
          <cell r="A431" t="str">
            <v xml:space="preserve"> 92514 </v>
          </cell>
          <cell r="B431" t="str">
            <v>SINAPI</v>
          </cell>
          <cell r="C431" t="str">
            <v>MONTAGEM E DESMONTAGEM DE FÔRMA DE LAJE MACIÇA, PÉ-DIREITO SIMPLES, EM CHAPA DE MADEIRA COMPENSADA RESINADA, 4 UTILIZAÇÕES. AF_09/2020</v>
          </cell>
          <cell r="D431" t="str">
            <v>m²</v>
          </cell>
        </row>
        <row r="432">
          <cell r="A432" t="str">
            <v xml:space="preserve"> 92448 </v>
          </cell>
          <cell r="B432" t="str">
            <v>SINAPI</v>
          </cell>
          <cell r="C432" t="str">
            <v>MONTAGEM E DESMONTAGEM DE FÔRMA DE VIGA, ESCORAMENTO COM PONTALETE DE MADEIRA, PÉ-DIREITO SIMPLES, EM MADEIRA SERRADA, 4 UTILIZAÇÕES. AF_09/2020</v>
          </cell>
          <cell r="D432" t="str">
            <v>m²</v>
          </cell>
        </row>
        <row r="433">
          <cell r="A433"/>
          <cell r="B433"/>
          <cell r="C433" t="str">
            <v>PAREDES E DIVISORIAS</v>
          </cell>
          <cell r="D433"/>
        </row>
        <row r="434">
          <cell r="A434" t="str">
            <v xml:space="preserve"> SEDUC 6.02 </v>
          </cell>
          <cell r="B434" t="str">
            <v>Próprio</v>
          </cell>
          <cell r="C434" t="str">
            <v>ALVENARIA EM TIJOLO CERAMICO FURADO 9X14X19CM, E = 9 CM, ASSENTADO EM ARGAMASSA TRACO 1:4, PREPARO MECÂNICO, BETONEIRA 400 L , JUNTA 1 CM (REF. SINAPI 73935/5 JAN 2014)</v>
          </cell>
          <cell r="D434" t="str">
            <v>M²</v>
          </cell>
        </row>
        <row r="435">
          <cell r="A435" t="str">
            <v xml:space="preserve"> 93202 </v>
          </cell>
          <cell r="B435" t="str">
            <v>SINAPI</v>
          </cell>
          <cell r="C435" t="str">
            <v>FIXAÇÃO (ENCUNHAMENTO) DE ALVENARIA DE VEDAÇÃO COM TIJOLO MACIÇO. AF_03/2016</v>
          </cell>
          <cell r="D435" t="str">
            <v>M</v>
          </cell>
        </row>
        <row r="436">
          <cell r="A436"/>
          <cell r="B436"/>
          <cell r="C436" t="str">
            <v>COBERTURAS</v>
          </cell>
          <cell r="D436"/>
        </row>
        <row r="437">
          <cell r="A437" t="str">
            <v xml:space="preserve"> 92543 </v>
          </cell>
          <cell r="B437" t="str">
            <v>SINAPI</v>
          </cell>
          <cell r="C437" t="str">
            <v>TRAMA DE MADEIRA COMPOSTA POR TERÇAS PARA TELHADOS DE ATÉ 2 ÁGUAS PARA TELHA ONDULADA DE FIBROCIMENTO, METÁLICA, PLÁSTICA OU TERMOACÚSTICA, INCLUSO TRANSPORTE VERTICAL. AF_07/2019</v>
          </cell>
          <cell r="D437" t="str">
            <v>m²</v>
          </cell>
          <cell r="E437" t="str">
            <v>Será executada estrutura de madeira para cobertura, considerando cortes, montagem,contraventamentos, fixação de tesouras, terças, caibros, pontaletes, ripas e testeiras.Será utilizado madeira tratada equivalente da região, comprovado tratamento químiconormatizado pela NBR/ABNT.O dimensionamento dos elementos da estrutura de madeira para a cobertura é deresponsabilidade da contratada.</v>
          </cell>
        </row>
        <row r="438">
          <cell r="A438" t="str">
            <v xml:space="preserve"> 94213 </v>
          </cell>
          <cell r="B438" t="str">
            <v>SINAPI</v>
          </cell>
          <cell r="C438" t="str">
            <v>TELHAMENTO COM TELHA DE AÇO/ALUMÍNIO E = 0,5 MM, COM ATÉ 2 ÁGUAS, INCLUSO IÇAMENTO. AF_07/2019</v>
          </cell>
          <cell r="D438" t="str">
            <v>m²</v>
          </cell>
        </row>
        <row r="439">
          <cell r="A439" t="str">
            <v xml:space="preserve"> 94227 </v>
          </cell>
          <cell r="B439" t="str">
            <v>SINAPI</v>
          </cell>
          <cell r="C439" t="str">
            <v>CALHA EM CHAPA DE AÇO GALVANIZADO NÚMERO 24, DESENVOLVIMENTO DE 33 CM, INCLUSO TRANSPORTE VERTICAL. AF_07/2019</v>
          </cell>
          <cell r="D439" t="str">
            <v>M</v>
          </cell>
          <cell r="E439" t="str">
            <v>Calha em chapa de aço galvanizado ou aço galvalume. Dimensões especificadas em projeto. Fixar com o auxilio de parafusos inicialmente os suportes de calhas, nas distancias e para a obtenção do caimento estabelecido, conforme projeto de instalações de águas pluviais. Depois fixar as calhas e utilizar cola de silicone nas emendas entre as pecas, com sobreposição mínima de 2 cm. As calhas deverão ser fixadas ao longo das extremidades das telhas conforme
projeto. Quando estiverem próximas a platibandas, as calhas deverão se prolongar verticalmente pelas mesmas.</v>
          </cell>
        </row>
        <row r="440">
          <cell r="A440" t="str">
            <v xml:space="preserve"> SEDUC 7.15 </v>
          </cell>
          <cell r="B440" t="str">
            <v>Próprio</v>
          </cell>
          <cell r="C440" t="str">
            <v>CHAPIM DE CONCRETO APARENTE COM ACABAMENTO DESEMPENADO, FORMA DE COMPENSADO PLASTIFICADO (MADEIRIT) DE 14 X 10 CM, FUNDIDO NO LOCAL. (Ref. SINAPI 01/2020: 71623)</v>
          </cell>
          <cell r="D440" t="str">
            <v>M</v>
          </cell>
        </row>
        <row r="441">
          <cell r="A441" t="str">
            <v xml:space="preserve"> 94231 </v>
          </cell>
          <cell r="B441" t="str">
            <v>SINAPI</v>
          </cell>
          <cell r="C441" t="str">
            <v>RUFO EM CHAPA DE AÇO GALVANIZADO NÚMERO 24, CORTE DE 25 CM, INCLUSO TRANSPORTE VERTICAL. AF_07/2019</v>
          </cell>
          <cell r="D441" t="str">
            <v>M</v>
          </cell>
          <cell r="E441" t="str">
            <v>O rufo em chapa de aço galvaniza nº 24 devrá obedecer o projeto de cobertura, nos pontos de encontrao de telhamos e paredes. Deverá possuir um corte de 25cm.</v>
          </cell>
        </row>
        <row r="442">
          <cell r="A442"/>
          <cell r="B442"/>
          <cell r="C442" t="str">
            <v>REVESTIMENTOS</v>
          </cell>
          <cell r="D442"/>
        </row>
        <row r="443">
          <cell r="A443" t="str">
            <v xml:space="preserve"> 87894 </v>
          </cell>
          <cell r="B443" t="str">
            <v>SINAPI</v>
          </cell>
          <cell r="C443" t="str">
            <v>CHAPISCO APLICADO EM ALVENARIAS E ESTRUTURAS DE CONCRETO INTERNAS, COM COLHER DE PEDREIRO.  ARGAMASSA TRAÇO 1:3 COM PREPARO EM BETONEIRA 400L. AF_06/2014</v>
          </cell>
          <cell r="D443" t="str">
            <v>m²</v>
          </cell>
          <cell r="E443" t="str">
            <v xml:space="preserve">Todas as paredes e lajes serão chapiscadas com argamassa de cimento e areia grossa no traço 1:3, devendo previamente ser umedecidas a alvenaria e a laje. </v>
          </cell>
        </row>
        <row r="444">
          <cell r="A444" t="str">
            <v xml:space="preserve"> SEDUC 9.04 </v>
          </cell>
          <cell r="B444" t="str">
            <v>Próprio</v>
          </cell>
          <cell r="C444" t="str">
            <v>MASSA ÚNICA PARA RECEBIMENTO DE PINTURA, EM ARGAMASSA TRAÇO 1:2:8, PREPARO MECÂNICO COM BETONEIRA 400L, APLICADA MANUALMENTE EM PAREDES, ESPESSURA DE 25 MM, COM EXECUÇÃO DE TALISCAS. (Ref. SINAPI 87529)</v>
          </cell>
          <cell r="D444" t="str">
            <v>M²</v>
          </cell>
          <cell r="E444" t="str">
            <v>O emboço será executado após a "pega" da argamassa em chapisco, assentamento das canalizações embutidas das instalações, assentamento de
marcos e aduelas e limpeza das alvenarias. A argamassa será de cimento, cal e areia no traço 1:2:8</v>
          </cell>
        </row>
        <row r="445">
          <cell r="A445" t="str">
            <v xml:space="preserve"> 87882 </v>
          </cell>
          <cell r="B445" t="str">
            <v>SINAPI</v>
          </cell>
          <cell r="C445" t="str">
            <v>CHAPISCO APLICADO NO TETO, COM ROLO PARA TEXTURA ACRÍLICA. ARGAMASSA TRAÇO 1:4 E EMULSÃO POLIMÉRICA (ADESIVO) COM PREPARO EM BETONEIRA 400L. AF_06/2014</v>
          </cell>
          <cell r="D445" t="str">
            <v>m²</v>
          </cell>
          <cell r="E445" t="str">
            <v>Teto /  lajes serão chapiscadas com argamassa de cimento e areia grossa no traço 1:4, devendo previamente ser umedecidas a alvenaria e a laje. O chapisco aplicado tanto em pilares e vigas de concreto como em alvenarias de paredes internas, com colher de pedreiro.</v>
          </cell>
        </row>
        <row r="446">
          <cell r="A446" t="str">
            <v xml:space="preserve"> 90409 </v>
          </cell>
          <cell r="B446" t="str">
            <v>SINAPI</v>
          </cell>
          <cell r="C446" t="str">
            <v>MASSA ÚNICA, PARA RECEBIMENTO DE PINTURA, EM ARGAMASSA TRAÇO 1:2:8, PREPARO MANUAL, APLICADA MANUALMENTE EM TETO, ESPESSURA DE 10MM, COM EXECUÇÃO DE TALISCAS. AF_03/2015</v>
          </cell>
          <cell r="D446" t="str">
            <v>m²</v>
          </cell>
          <cell r="E446" t="str">
            <v>O emboço será executado após a "pega" da argamassa em chapisco, assentamento das canalizações embutidas das instalações, assentamento de
marcos e aduelas e limpeza das alvenarias. A argamassa será de cimento, cal e areia no traço 1:2:8</v>
          </cell>
        </row>
        <row r="447">
          <cell r="A447"/>
          <cell r="B447"/>
          <cell r="C447" t="str">
            <v>ESQUADRIAS</v>
          </cell>
          <cell r="D447"/>
        </row>
        <row r="448">
          <cell r="A448" t="str">
            <v xml:space="preserve"> SEDUC 10.01 </v>
          </cell>
          <cell r="B448" t="str">
            <v>Próprio</v>
          </cell>
          <cell r="C448" t="str">
            <v>PORTA DE FERRO COMPACTA EM CHAPA, INCLUS. BATENTES E FERRAGENS (Ref. Seinfra C1958)</v>
          </cell>
          <cell r="D448" t="str">
            <v>M²</v>
          </cell>
        </row>
        <row r="449">
          <cell r="A449"/>
          <cell r="B449"/>
          <cell r="C449" t="str">
            <v>PINTURAS</v>
          </cell>
          <cell r="D449"/>
        </row>
        <row r="450">
          <cell r="A450" t="str">
            <v xml:space="preserve"> 88496 </v>
          </cell>
          <cell r="B450" t="str">
            <v>SINAPI</v>
          </cell>
          <cell r="C450" t="str">
            <v>APLICAÇÃO E LIXAMENTO DE MASSA LÁTEX EM TETO, DUAS DEMÃOS. AF_06/2014</v>
          </cell>
          <cell r="D450" t="str">
            <v>m²</v>
          </cell>
          <cell r="E450"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451">
          <cell r="A451" t="str">
            <v xml:space="preserve"> 88486 </v>
          </cell>
          <cell r="B451" t="str">
            <v>SINAPI</v>
          </cell>
          <cell r="C451" t="str">
            <v>APLICAÇÃO MANUAL DE PINTURA COM TINTA LÁTEX PVA EM TETO, DUAS DEMÃOS. AF_06/2014</v>
          </cell>
          <cell r="D451" t="str">
            <v>m²</v>
          </cell>
          <cell r="E451"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452">
          <cell r="A452" t="str">
            <v xml:space="preserve"> 88497 </v>
          </cell>
          <cell r="B452" t="str">
            <v>SINAPI</v>
          </cell>
          <cell r="C452" t="str">
            <v>APLICAÇÃO E LIXAMENTO DE MASSA LÁTEX EM PAREDES, DUAS DEMÃOS. AF_06/2014</v>
          </cell>
          <cell r="D452" t="str">
            <v>m²</v>
          </cell>
          <cell r="E452"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453">
          <cell r="A453" t="str">
            <v xml:space="preserve"> 88489 </v>
          </cell>
          <cell r="B453" t="str">
            <v>SINAPI</v>
          </cell>
          <cell r="C453" t="str">
            <v>APLICAÇÃO MANUAL DE PINTURA COM TINTA LÁTEX ACRÍLICA EM PAREDES, DUAS DEMÃOS. AF_06/2014</v>
          </cell>
          <cell r="D453" t="str">
            <v>m²</v>
          </cell>
        </row>
        <row r="454">
          <cell r="A454" t="str">
            <v xml:space="preserve"> SEDUC 11.06 </v>
          </cell>
          <cell r="B454" t="str">
            <v>Próprio</v>
          </cell>
          <cell r="C454" t="str">
            <v>PINTURA ESMALTE FOSCO, DUAS DEMAOS, SOBRE SUPERFICIE METALICA, INCLUSO UMA DEMAO DE FUNDO ANTICORROSIVO. UTILIZACAO DE REVOLVER ( AR-COMPRIMIDO). (Ref. SINAPI 2019: 74145/1)</v>
          </cell>
          <cell r="D454" t="str">
            <v>M²</v>
          </cell>
        </row>
        <row r="455">
          <cell r="A455"/>
          <cell r="B455"/>
          <cell r="C455" t="str">
            <v>SEVIRÇOS DIVERSOS</v>
          </cell>
          <cell r="D455"/>
        </row>
        <row r="456">
          <cell r="A456" t="str">
            <v xml:space="preserve"> 73665 </v>
          </cell>
          <cell r="B456" t="str">
            <v>SINAPI</v>
          </cell>
          <cell r="C456" t="str">
            <v>ESCADA TIPO MARINHEIRO EM ACO CA-50 9,52MM INCLUSO PINTURA COM FUNDO ANTICORROSIVO TIPO ZARCAO</v>
          </cell>
          <cell r="D456" t="str">
            <v>M</v>
          </cell>
          <cell r="E456" t="str">
            <v>A escada fixa, tipo marinheiro, com 6,00 (seis metros) ou mais de altura, deve ser provida de gaiola protetora a partir de 2,00m (dois metros) acima da base até 1,00m (um metro) acima da última superfície de trabalho. Deve ser observado espeficiação do projeto da escada.</v>
          </cell>
        </row>
        <row r="457">
          <cell r="A457" t="str">
            <v xml:space="preserve"> 96988 </v>
          </cell>
          <cell r="B457" t="str">
            <v>SINAPI</v>
          </cell>
          <cell r="C457" t="str">
            <v>MASTRO 1 ½  PARA SPDA - FORNECIMENTO E INSTALAÇÃO. AF_12/2017</v>
          </cell>
          <cell r="D457" t="str">
            <v>UN</v>
          </cell>
          <cell r="E457" t="str">
            <v>Fornecimento e instalação de mastro 1 1/2" para SPDA. A montagem do mastro ocorrerá nos locais onde forem instalados as caixas de aterramento, conforme orientações do projeto de SPDA.</v>
          </cell>
        </row>
        <row r="458">
          <cell r="A458" t="str">
            <v xml:space="preserve"> 96985 </v>
          </cell>
          <cell r="B458" t="str">
            <v>SINAPI</v>
          </cell>
          <cell r="C458" t="str">
            <v>HASTE DE ATERRAMENTO 5/8  PARA SPDA - FORNECIMENTO E INSTALAÇÃO. AF_12/2017</v>
          </cell>
          <cell r="D458" t="str">
            <v>UN</v>
          </cell>
          <cell r="E458" t="str">
            <v>Fornecimento e instalação de haste de aterramento cobre 5/8" para SPDA. A montagem da haste ocorrerá nos locais onde forem instalados as caixas de aterramento, conforme orientações do projeto de SPDA.</v>
          </cell>
        </row>
        <row r="459">
          <cell r="A459" t="str">
            <v xml:space="preserve"> 96973 </v>
          </cell>
          <cell r="B459" t="str">
            <v>SINAPI</v>
          </cell>
          <cell r="C459" t="str">
            <v>CORDOALHA DE COBRE NU 35 MM², NÃO ENTERRADA, COM ISOLADOR - FORNECIMENTO E INSTALAÇÃO. AF_12/2017</v>
          </cell>
          <cell r="D459" t="str">
            <v>M</v>
          </cell>
        </row>
        <row r="460">
          <cell r="A460" t="str">
            <v xml:space="preserve"> 96977 </v>
          </cell>
          <cell r="B460" t="str">
            <v>SINAPI</v>
          </cell>
          <cell r="C460" t="str">
            <v>CORDOALHA DE COBRE NU 50 MM², ENTERRADA, SEM ISOLADOR - FORNECIMENTO E INSTALAÇÃO. AF_12/2017</v>
          </cell>
          <cell r="D460" t="str">
            <v>M</v>
          </cell>
        </row>
        <row r="461">
          <cell r="A461" t="str">
            <v xml:space="preserve"> 74166/001 </v>
          </cell>
          <cell r="B461" t="str">
            <v>SINAPI</v>
          </cell>
          <cell r="C461" t="str">
            <v>CAIXA DE INSPEÇÃO EM CONCRETO PRÉ-MOLDADO DN 60CM COM TAMPA H= 60CM - FORNECIMENTO E INSTALACAO</v>
          </cell>
          <cell r="D461" t="str">
            <v>UN</v>
          </cell>
        </row>
        <row r="462">
          <cell r="A462" t="str">
            <v xml:space="preserve"> 94993 </v>
          </cell>
          <cell r="B462" t="str">
            <v>SINAPI</v>
          </cell>
          <cell r="C462" t="str">
            <v>EXECUÇÃO DE PASSEIO (CALÇADA) OU PISO DE CONCRETO COM CONCRETO MOLDADO IN LOCO, USINADO, ACABAMENTO CONVENCIONAL, ESPESSURA 6 CM, ARMADO. AF_07/2016</v>
          </cell>
          <cell r="D462" t="str">
            <v>m²</v>
          </cell>
          <cell r="E462" t="str">
            <v>A calçada pode ser executada em concreto moldado in loco. Ele pode ser “vassourado” ou receber estampas coloridas. Neste caso o piso recebe um tratamento superficial, executado no mesmo instante em que é feita a concretagem do pavimento, enquanto o concreto ainda não atingiu início de pega.
O processo consiste em, através do uso de ferramental adequado, formas para estamparia e produtos de acabamento especiais, reproduzir cores e texturas variadas. Espessura do piso será de 6cm.</v>
          </cell>
        </row>
        <row r="463">
          <cell r="A463" t="str">
            <v xml:space="preserve"> SEDUC 14.12 </v>
          </cell>
          <cell r="B463" t="str">
            <v>Próprio</v>
          </cell>
          <cell r="C463" t="str">
            <v>CONJUNTO MOTO-BOMBA CENTRÍFUGA, MONOFASICA, MOTOR 7.5 CV, SCHNEIDER BC-21R OU SIMILAR (Ref. ORSE 04080)</v>
          </cell>
          <cell r="D463" t="str">
            <v>UN</v>
          </cell>
          <cell r="E463" t="str">
            <v>A montagem do conjunto moto bomba deverá ser realizado por profissional especializado. A pontencia e determianda no projeto hidráulico. Os quadros de comando devem atender o projeto elétrico.</v>
          </cell>
        </row>
        <row r="464">
          <cell r="A464" t="str">
            <v xml:space="preserve"> SEDUC 14.13 </v>
          </cell>
          <cell r="B464" t="str">
            <v>Próprio</v>
          </cell>
          <cell r="C464" t="str">
            <v>QUADRO DE COMANDO DE BOMBAS - COMPLETO (Ref. SEINFRA C2065)</v>
          </cell>
          <cell r="D464" t="str">
            <v>UN</v>
          </cell>
          <cell r="E464" t="str">
            <v>A montagem do quadro de comando deverá ser realizado por profissional especializado. Os quadros de comando devem atender o projeto elétrico.</v>
          </cell>
        </row>
        <row r="465">
          <cell r="A465"/>
          <cell r="B465"/>
          <cell r="C465" t="str">
            <v>LIMPEZA DA OBRA</v>
          </cell>
          <cell r="D465"/>
        </row>
        <row r="466">
          <cell r="A466" t="str">
            <v xml:space="preserve"> 72897 </v>
          </cell>
          <cell r="B466" t="str">
            <v>SINAPI</v>
          </cell>
          <cell r="C466" t="str">
            <v>CARGA MANUAL DE ENTULHO EM CAMINHAO BASCULANTE 6 M3</v>
          </cell>
          <cell r="D466" t="str">
            <v>m³</v>
          </cell>
        </row>
        <row r="467">
          <cell r="A467">
            <v>99802</v>
          </cell>
          <cell r="B467" t="str">
            <v>SINAPI</v>
          </cell>
          <cell r="C467" t="str">
            <v>LIMPEZA DE PISO CERÂMICO OU PORCELANATO COM VASSOURA A SECO. AF_04/2019</v>
          </cell>
          <cell r="D467" t="str">
            <v>m²</v>
          </cell>
          <cell r="E467" t="str">
            <v>O processo de limpeza de pisos requer cuidados especiais, tais como a remoção manual de materiais, como restos de construção (telhas quebradas, argamassas, tijolos, etc.). Após isso poserá ser executada a limpeza utilizando vassousa com cerdas macias.</v>
          </cell>
        </row>
        <row r="468">
          <cell r="A468"/>
          <cell r="B468"/>
          <cell r="C468" t="str">
            <v>MUROS E FACHADA PADRÃO SEDUC</v>
          </cell>
          <cell r="D468"/>
        </row>
        <row r="469">
          <cell r="A469"/>
          <cell r="B469"/>
          <cell r="C469" t="str">
            <v>DEMOLIÇÕES</v>
          </cell>
          <cell r="D469"/>
        </row>
        <row r="470">
          <cell r="A470" t="str">
            <v xml:space="preserve"> 97622 </v>
          </cell>
          <cell r="B470" t="str">
            <v>SINAPI</v>
          </cell>
          <cell r="C470" t="str">
            <v>DEMOLIÇÃO DE ALVENARIA DE BLOCO FURADO, DE FORMA MANUAL, SEM REAPROVEITAMENTO. AF_12/2017</v>
          </cell>
          <cell r="D470" t="str">
            <v>m³</v>
          </cell>
        </row>
        <row r="471">
          <cell r="A471" t="str">
            <v xml:space="preserve"> SEDUC 02.99 </v>
          </cell>
          <cell r="B471" t="str">
            <v>Próprio</v>
          </cell>
          <cell r="C471" t="str">
            <v>RETIRADA GRADES DE FERRO (Ref. SBC (022194))</v>
          </cell>
          <cell r="D471" t="str">
            <v>m²</v>
          </cell>
          <cell r="E471" t="str">
            <v>A demolição / retirada de esquadrias e grades deverão obedecer ao projeto de demolição. As peças que forem retiradas deverção ser alocadas em locais adquados.</v>
          </cell>
        </row>
        <row r="472">
          <cell r="A472"/>
          <cell r="B472"/>
          <cell r="C472" t="str">
            <v>MOVIMENTO DE TERRA</v>
          </cell>
          <cell r="D472"/>
        </row>
        <row r="473">
          <cell r="A473" t="str">
            <v xml:space="preserve"> 97083 </v>
          </cell>
          <cell r="B473" t="str">
            <v>SINAPI</v>
          </cell>
          <cell r="C473" t="str">
            <v>COMPACTAÇÃO MECÂNICA DE SOLO PARA EXECUÇÃO DE RADIER, COM COMPACTADOR DE SOLOS A PERCUSSÃO. AF_09/2017</v>
          </cell>
          <cell r="D473" t="str">
            <v>m²</v>
          </cell>
        </row>
        <row r="474">
          <cell r="A474" t="str">
            <v xml:space="preserve"> 93358 </v>
          </cell>
          <cell r="B474" t="str">
            <v>SINAPI</v>
          </cell>
          <cell r="C474" t="str">
            <v>ESCAVAÇÃO MANUAL DE VALA COM PROFUNDIDADE MENOR OU IGUAL A 1,30 M. AF_03/2016</v>
          </cell>
          <cell r="D474" t="str">
            <v>m³</v>
          </cell>
        </row>
        <row r="475">
          <cell r="A475"/>
          <cell r="B475"/>
          <cell r="C475" t="str">
            <v>INFRAESTRUTURA</v>
          </cell>
          <cell r="D475"/>
        </row>
        <row r="476">
          <cell r="A476" t="str">
            <v xml:space="preserve"> 93204 </v>
          </cell>
          <cell r="B476" t="str">
            <v>SINAPI</v>
          </cell>
          <cell r="C476" t="str">
            <v>CINTA DE AMARRAÇÃO DE ALVENARIA MOLDADA IN LOCO EM CONCRETO. AF_03/2016</v>
          </cell>
          <cell r="D476" t="str">
            <v>M</v>
          </cell>
          <cell r="E476" t="str">
            <v>Para criar a cinta de amarração, passe a fiada inteira usando tijolos do tipo canaleta, depois separe os vergalhões para a instalação, sendo que nenhum tijolo deve ficar desguarnecido. O melhor é colocar os vergalhões unidos na mesma posição, se possível, com variações mínimas.</v>
          </cell>
        </row>
        <row r="477">
          <cell r="A477" t="str">
            <v xml:space="preserve"> 87509 </v>
          </cell>
          <cell r="B477" t="str">
            <v>SINAPI</v>
          </cell>
          <cell r="C477" t="str">
            <v>ALVENARIA DE VEDAÇÃO DE BLOCOS CERÂMICOS FURADOS NA HORIZONTAL DE 14X9X19CM (ESPESSURA 14CM, BLOCO DEITADO) DE PAREDES COM ÁREA LÍQUIDA MAIOR OU IGUAL A 6M² SEM VÃOS E ARGAMASSA DE ASSENTAMENTO COM PREPARO EM BETONEIRA. AF_06/2014</v>
          </cell>
          <cell r="D477" t="str">
            <v>m²</v>
          </cell>
        </row>
        <row r="478">
          <cell r="A478" t="str">
            <v xml:space="preserve"> SEDUC 4.03 </v>
          </cell>
          <cell r="B478" t="str">
            <v>Próprio</v>
          </cell>
          <cell r="C478" t="str">
            <v>EMBASAMENTO C/PEDRA ARGAMASSADA UTILIZANDO ARG.CIM/AREIA 1:4 (Ref: SINAPI 01/2020: 95467)</v>
          </cell>
          <cell r="D478" t="str">
            <v>M³</v>
          </cell>
        </row>
        <row r="479">
          <cell r="A479"/>
          <cell r="B479"/>
          <cell r="C479" t="str">
            <v>SUPERESTRUTURA</v>
          </cell>
          <cell r="D479"/>
        </row>
        <row r="480">
          <cell r="A480" t="str">
            <v xml:space="preserve"> 92777 </v>
          </cell>
          <cell r="B480" t="str">
            <v>SINAPI</v>
          </cell>
          <cell r="C480" t="str">
            <v>ARMAÇÃO DE PILAR OU VIGA DE UMA ESTRUTURA CONVENCIONAL DE CONCRETO ARMADO EM UMA EDIFICAÇÃO TÉRREA OU SOBRADO UTILIZANDO AÇO CA-50 DE 8,0 MM - MONTAGEM. AF_12/2015</v>
          </cell>
          <cell r="D480" t="str">
            <v>KG</v>
          </cell>
        </row>
        <row r="481">
          <cell r="A481" t="str">
            <v xml:space="preserve"> 92419 </v>
          </cell>
          <cell r="B481" t="str">
            <v>SINAPI</v>
          </cell>
          <cell r="C481" t="str">
            <v>MONTAGEM E DESMONTAGEM DE FÔRMA DE PILARES RETANGULARES E ESTRUTURAS SIMILARES COM ÁREA MÉDIA DAS SEÇÕES MAIOR QUE 0,25 M², PÉ-DIREITO SIMPLES, EM CHAPA DE MADEIRA COMPENSADA RESINADA, 4 UTILIZAÇÕES. AF_12/2015</v>
          </cell>
          <cell r="D481" t="str">
            <v>m²</v>
          </cell>
        </row>
        <row r="482">
          <cell r="A482" t="str">
            <v xml:space="preserve"> 92775 </v>
          </cell>
          <cell r="B482" t="str">
            <v>SINAPI</v>
          </cell>
          <cell r="C482" t="str">
            <v>ARMAÇÃO DE PILAR OU VIGA DE UMA ESTRUTURA CONVENCIONAL DE CONCRETO ARMADO EM UMA EDIFICAÇÃO TÉRREA OU SOBRADO UTILIZANDO AÇO CA-60 DE 5,0 MM - MONTAGEM. AF_12/2015</v>
          </cell>
          <cell r="D482" t="str">
            <v>KG</v>
          </cell>
        </row>
        <row r="483">
          <cell r="A483" t="str">
            <v xml:space="preserve"> 92873 </v>
          </cell>
          <cell r="B483" t="str">
            <v>SINAPI</v>
          </cell>
          <cell r="C483" t="str">
            <v>LANÇAMENTO COM USO DE BALDES, ADENSAMENTO E ACABAMENTO DE CONCRETO EM ESTRUTURAS. AF_12/2015</v>
          </cell>
          <cell r="D483" t="str">
            <v>m³</v>
          </cell>
        </row>
        <row r="484">
          <cell r="A484" t="str">
            <v xml:space="preserve"> 94965 </v>
          </cell>
          <cell r="B484" t="str">
            <v>SINAPI</v>
          </cell>
          <cell r="C484" t="str">
            <v>CONCRETO FCK = 25MPA, TRAÇO 1:2,3:2,7 (CIMENTO/ AREIA MÉDIA/ BRITA 1)  - PREPARO MECÂNICO COM BETONEIRA 400 L. AF_07/2016</v>
          </cell>
          <cell r="D484" t="str">
            <v>m³</v>
          </cell>
        </row>
        <row r="485">
          <cell r="A485"/>
          <cell r="B485"/>
          <cell r="C485" t="str">
            <v>PAREDES E DIVISORIAS</v>
          </cell>
          <cell r="D485"/>
        </row>
        <row r="486">
          <cell r="A486" t="str">
            <v xml:space="preserve"> SEDUC 6.02 </v>
          </cell>
          <cell r="B486" t="str">
            <v>Próprio</v>
          </cell>
          <cell r="C486" t="str">
            <v>ALVENARIA EM TIJOLO CERAMICO FURADO 9X14X19CM, E = 9 CM, ASSENTADO EM ARGAMASSA TRACO 1:4, PREPARO MECÂNICO, BETONEIRA 400 L , JUNTA 1 CM (REF. SINAPI 73935/5 JAN 2014)</v>
          </cell>
          <cell r="D486" t="str">
            <v>M²</v>
          </cell>
        </row>
        <row r="487">
          <cell r="A487"/>
          <cell r="B487"/>
          <cell r="C487" t="str">
            <v>PAVIMENTAÇÃO</v>
          </cell>
          <cell r="D487"/>
        </row>
        <row r="488">
          <cell r="A488" t="str">
            <v xml:space="preserve"> 93679 </v>
          </cell>
          <cell r="B488" t="str">
            <v>SINAPI</v>
          </cell>
          <cell r="C488" t="str">
            <v>EXECUÇÃO DE PASSEIO EM PISO INTERTRAVADO, COM BLOCO RETANGULAR COLORIDO DE 20 X 10 CM, ESPESSURA 6 CM. AF_12/2015</v>
          </cell>
          <cell r="D488" t="str">
            <v>m²</v>
          </cell>
        </row>
        <row r="489">
          <cell r="A489"/>
          <cell r="B489"/>
          <cell r="C489" t="str">
            <v>REVESTIMENTOS</v>
          </cell>
          <cell r="D489"/>
        </row>
        <row r="490">
          <cell r="A490" t="str">
            <v xml:space="preserve"> 87894 </v>
          </cell>
          <cell r="B490" t="str">
            <v>SINAPI</v>
          </cell>
          <cell r="C490" t="str">
            <v>CHAPISCO APLICADO EM ALVENARIA (SEM PRESENÇA DE VÃOS) E ESTRUTURAS DE CONCRETO DE FACHADA, COM COLHER DE PEDREIRO.  ARGAMASSA TRAÇO 1:3 COM PREPARO EM BETONEIRA 400L. AF_06/2014</v>
          </cell>
          <cell r="D490" t="str">
            <v>m²</v>
          </cell>
        </row>
        <row r="491">
          <cell r="A491" t="str">
            <v xml:space="preserve"> SEDUC 9.04 </v>
          </cell>
          <cell r="B491" t="str">
            <v>Próprio</v>
          </cell>
          <cell r="C491" t="str">
            <v>MASSA ÚNICA PARA RECEBIMENTO DE PINTURA, EM ARGAMASSA TRAÇO 1:2:8, PREPARO MECÂNICO COM BETONEIRA 400L, APLICADA MANUALMENTE EM PAREDES, ESPESSURA DE 25 MM, COM EXECUÇÃO DE TALISCAS. (Ref. SINAPI 87529)</v>
          </cell>
          <cell r="D491" t="str">
            <v>M²</v>
          </cell>
        </row>
        <row r="492">
          <cell r="A492" t="str">
            <v xml:space="preserve"> SEDUC 01.38 </v>
          </cell>
          <cell r="B492" t="str">
            <v>Próprio</v>
          </cell>
          <cell r="C492" t="str">
            <v>REVESTIMENTO CERÂMICO PARA PAREDES INTERNAS COM PLACAS TIPO ESMALTADA EXTRA DE DIMENSÕES 10X10 CM COR BRANCA APLICADAS EM AMBIENTES DE ÁREA MAIOR QUE 5 M² A MEIA ALTURA DAS PAREDES. AF_06/2014 (Ref. SINAPI 87267)</v>
          </cell>
          <cell r="D492" t="str">
            <v>m²</v>
          </cell>
        </row>
        <row r="493">
          <cell r="A493" t="str">
            <v xml:space="preserve"> SEDUC 01.39 </v>
          </cell>
          <cell r="B493" t="str">
            <v>Próprio</v>
          </cell>
          <cell r="C493" t="str">
            <v>REVESTIMENTO CERÂMICO PARA PAREDES INTERNAS COM PLACAS TIPO ESMALTADA EXTRA DE DIMENSÕES 10X10 CM  COR VERDE APLICADAS EM AMBIENTES DE ÁREA MAIOR QUE 5 M² A MEIA ALTURA DAS PAREDES. AF_06/2014 (Ref. SINAPI 87267)</v>
          </cell>
          <cell r="D493" t="str">
            <v>m²</v>
          </cell>
        </row>
        <row r="494">
          <cell r="A494"/>
          <cell r="B494"/>
          <cell r="C494" t="str">
            <v>ESQUADRIAS</v>
          </cell>
          <cell r="D494"/>
        </row>
        <row r="495">
          <cell r="A495" t="str">
            <v xml:space="preserve"> SEDUC 10.13 </v>
          </cell>
          <cell r="B495" t="str">
            <v>Próprio</v>
          </cell>
          <cell r="C495" t="str">
            <v>GRADIL DE FERRO COM BARRAS QUADRADAS DE 1/2" X 1/2" E MONTANTES DE AÇO GALVANIZADO PARA FACHADA PADRÃO SEDUC (Ref. ORSE 1871)</v>
          </cell>
          <cell r="D495" t="str">
            <v>M²</v>
          </cell>
          <cell r="E495" t="str">
            <v>O gradil metálico deverá seguir as orientação do projeto de arquitetura.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ell>
        </row>
        <row r="496">
          <cell r="A496" t="str">
            <v xml:space="preserve"> SEDUC 10.20 </v>
          </cell>
          <cell r="B496" t="str">
            <v>Próprio</v>
          </cell>
          <cell r="C496" t="str">
            <v>PORTÃO EM FERRO, EM GRADIL METÁLICO, PADRÃO BELGO OU EQUIVALENTE, DE CORRER (Ref. ORSE: 9072)</v>
          </cell>
          <cell r="D496" t="str">
            <v>M²</v>
          </cell>
          <cell r="E496" t="str">
            <v>O portáo de ferro deverá seguir as orientação do projeto de arquitetura.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ell>
        </row>
        <row r="497">
          <cell r="A497"/>
          <cell r="B497"/>
          <cell r="C497" t="str">
            <v>PINTURAS</v>
          </cell>
          <cell r="D497"/>
        </row>
        <row r="498">
          <cell r="A498" t="str">
            <v xml:space="preserve"> 88415 </v>
          </cell>
          <cell r="B498" t="str">
            <v>SINAPI</v>
          </cell>
          <cell r="C498" t="str">
            <v>APLICAÇÃO MANUAL DE FUNDO SELADOR ACRÍLICO EM PAREDES EXTERNAS DE CASAS. AF_06/2014</v>
          </cell>
          <cell r="D498" t="str">
            <v>m²</v>
          </cell>
          <cell r="E498" t="str">
            <v>Previamente a pintura dos tetos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evitando-se dessa forma a sedimentação dos pigmentos e componentes mais densos.</v>
          </cell>
        </row>
        <row r="499">
          <cell r="A499" t="str">
            <v xml:space="preserve"> 88489 </v>
          </cell>
          <cell r="B499" t="str">
            <v>SINAPI</v>
          </cell>
          <cell r="C499" t="str">
            <v>APLICAÇÃO MANUAL DE PINTURA COM TINTA LÁTEX ACRÍLICA EM PAREDES, DUAS DEMÃOS. AF_06/2014</v>
          </cell>
          <cell r="D499" t="str">
            <v>m²</v>
          </cell>
        </row>
        <row r="500">
          <cell r="A500" t="str">
            <v xml:space="preserve"> SEDUC 11.06 </v>
          </cell>
          <cell r="B500" t="str">
            <v>Próprio</v>
          </cell>
          <cell r="C500" t="str">
            <v>PINTURA ESMALTE FOSCO, DUAS DEMAOS, SOBRE SUPERFICIE METALICA, INCLUSO UMA DEMAO DE FUNDO ANTICORROSIVO. UTILIZACAO DE REVOLVER ( AR-COMPRIMIDO). (Ref. SINAPI 2019: 74145/1)</v>
          </cell>
          <cell r="D500" t="str">
            <v>M²</v>
          </cell>
        </row>
        <row r="501">
          <cell r="A501"/>
          <cell r="B501"/>
          <cell r="C501" t="str">
            <v>PAISAGISMO</v>
          </cell>
          <cell r="D501"/>
        </row>
        <row r="502">
          <cell r="A502" t="str">
            <v xml:space="preserve"> 85180 </v>
          </cell>
          <cell r="B502" t="str">
            <v>SINAPI</v>
          </cell>
          <cell r="C502" t="str">
            <v>PLANTIO DE GRAMA ESMERALDA EM ROLO</v>
          </cell>
          <cell r="D502" t="str">
            <v>m²</v>
          </cell>
          <cell r="E502" t="str">
            <v>A grama deve ser irrigada com regularidade até que chegue aos 4 meses do plantio. Desse ponto em diante, faça regas com um espaço maior entre cada uma delas.</v>
          </cell>
        </row>
        <row r="503">
          <cell r="A503" t="str">
            <v xml:space="preserve"> 98509 </v>
          </cell>
          <cell r="B503" t="str">
            <v>SINAPI</v>
          </cell>
          <cell r="C503" t="str">
            <v>PLANTIO DE ARBUSTO OU  CERCA VIVA. AF_05/2018</v>
          </cell>
          <cell r="D503" t="str">
            <v>UN</v>
          </cell>
          <cell r="E503" t="str">
            <v>As mudas devem ser adquiridas de acordo com as especificações do projeto. Perfeita sanidade, livres de pragas e doenças; Recipientes que facilitem a retirada sem quebrar o torrão. Os locais onde serão plantas as mudas deverão estar limpos e livres plantas daninhas e restos de construção.</v>
          </cell>
        </row>
        <row r="504">
          <cell r="A504"/>
          <cell r="B504"/>
          <cell r="C504" t="str">
            <v>LIMPEZA DA OBRA</v>
          </cell>
          <cell r="D504"/>
        </row>
        <row r="505">
          <cell r="A505" t="str">
            <v xml:space="preserve"> 99811 </v>
          </cell>
          <cell r="B505" t="str">
            <v>SINAPI</v>
          </cell>
          <cell r="C505" t="str">
            <v>LIMPEZA DE CONTRAPISO COM VASSOURA A SECO. AF_04/2019</v>
          </cell>
          <cell r="D505" t="str">
            <v>m²</v>
          </cell>
          <cell r="E505" t="str">
            <v>Será de responsabilidade da CONTRATADA a retirada de toda sobra de material e limpeza do local de trabalho. Os serviços de limpeza geral deverão ser executados com todo cuidado a fim de não se danificar os elementos da construção. A limpeza fina de um compartimento só será executada após a conclusão de todos os serviços a serem efetuados neste, sendo que após o término da limpeza, o ambiente será trancado com chave, sendo impedido o acesso ao local.</v>
          </cell>
        </row>
        <row r="506">
          <cell r="A506" t="str">
            <v xml:space="preserve"> 72897 </v>
          </cell>
          <cell r="B506" t="str">
            <v>SINAPI</v>
          </cell>
          <cell r="C506" t="str">
            <v>CARGA MANUAL DE ENTULHO EM CAMINHAO BASCULANTE 6 M3</v>
          </cell>
          <cell r="D506" t="str">
            <v>m³</v>
          </cell>
        </row>
        <row r="507">
          <cell r="A507" t="str">
            <v xml:space="preserve"> 72900 </v>
          </cell>
          <cell r="B507" t="str">
            <v>SINAPI</v>
          </cell>
          <cell r="C507" t="str">
            <v>TRANSPORTE DE ENTULHO COM CAMINHAO BASCULANTE 6 M3, RODOVIA PAVIMENTADA, DMT 0,5 A 1,0 KM</v>
          </cell>
          <cell r="D507" t="str">
            <v>m³</v>
          </cell>
        </row>
        <row r="508">
          <cell r="A508">
            <v>92448</v>
          </cell>
          <cell r="B508" t="str">
            <v>SINAPI</v>
          </cell>
          <cell r="C508" t="str">
            <v>MONTAGEM E DESMONTAGEM DE FÔRMA DE VIGA, ESCORAMENTO COM PONTALETE DE MADEIRA, PÉ-DIREITO SIMPLES, EM MADEIRA SERRADA, 4 UTILIZAÇÕES. AF_09/2020</v>
          </cell>
          <cell r="D508" t="str">
            <v>m²</v>
          </cell>
          <cell r="E508" t="str">
            <v>A montagem das formas deverá obedecer o projeto de formas estrutural. A desmontagem das fôrmas ocorrerá com após a cura do concreto, seguindo as recondações do proejto estrutural.</v>
          </cell>
        </row>
        <row r="509">
          <cell r="A509">
            <v>92419</v>
          </cell>
          <cell r="B509" t="str">
            <v>SINAPI</v>
          </cell>
          <cell r="C509" t="str">
            <v>MONTAGEM E DESMONTAGEM DE FÔRMA DE PILARES RETANGULARES E ESTRUTURAS SIMILARES, PÉ-DIREITO SIMPLES, EM CHAPA DE MADEIRA COMPENSADA RESINADA, 4 UTILIZAÇÕES. AF_09/2020</v>
          </cell>
          <cell r="D509" t="str">
            <v>m²</v>
          </cell>
          <cell r="E509" t="str">
            <v>A montagem das formas deverá obedecer o projeto de formas estrutural. A desmontagem das fôrmas ocorrerá com após a cura do concreto, seguindo as recondações do proejto estrutural.</v>
          </cell>
        </row>
        <row r="510">
          <cell r="A510">
            <v>96620</v>
          </cell>
          <cell r="B510" t="str">
            <v>SINAPI</v>
          </cell>
          <cell r="C510" t="str">
            <v>LASTRO DE CONCRETO MAGRO, APLICADO EM PISOS OU RADIERS. AF_08/2017</v>
          </cell>
          <cell r="D510" t="str">
            <v>m³</v>
          </cell>
          <cell r="E510" t="str">
            <v>Será executado utilizando traço 1:4,5:4,5 (CIMENTO/ AREIA MÉDIA/ BRITA 1)</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6"/>
  <sheetViews>
    <sheetView tabSelected="1" view="pageBreakPreview" zoomScaleNormal="100" zoomScaleSheetLayoutView="100" workbookViewId="0">
      <selection activeCell="A22" sqref="A22:J22"/>
    </sheetView>
  </sheetViews>
  <sheetFormatPr defaultRowHeight="14.25" x14ac:dyDescent="0.2"/>
  <cols>
    <col min="15" max="15" width="9.5" customWidth="1"/>
    <col min="16" max="16" width="24" customWidth="1"/>
  </cols>
  <sheetData>
    <row r="1" spans="1:20" ht="15" x14ac:dyDescent="0.25">
      <c r="A1" s="58"/>
      <c r="B1" s="59"/>
      <c r="C1" s="59"/>
      <c r="D1" s="59"/>
      <c r="E1" s="59"/>
      <c r="F1" s="59"/>
      <c r="G1" s="59"/>
      <c r="H1" s="59"/>
      <c r="I1" s="59"/>
      <c r="J1" s="60"/>
      <c r="K1" s="55"/>
      <c r="N1" s="168"/>
      <c r="O1" s="169" t="s">
        <v>165</v>
      </c>
      <c r="P1" s="203" t="s">
        <v>170</v>
      </c>
      <c r="Q1" s="203"/>
      <c r="R1" s="203"/>
      <c r="S1" s="203"/>
      <c r="T1" s="203"/>
    </row>
    <row r="2" spans="1:20" ht="15" x14ac:dyDescent="0.25">
      <c r="A2" s="61"/>
      <c r="B2" s="27"/>
      <c r="C2" s="27"/>
      <c r="D2" s="27"/>
      <c r="E2" s="27"/>
      <c r="F2" s="27"/>
      <c r="G2" s="27"/>
      <c r="H2" s="27"/>
      <c r="I2" s="27"/>
      <c r="J2" s="62"/>
      <c r="K2" s="55"/>
      <c r="N2" s="168"/>
      <c r="O2" s="169" t="s">
        <v>166</v>
      </c>
      <c r="P2" s="218" t="s">
        <v>2133</v>
      </c>
      <c r="Q2" s="219"/>
      <c r="R2" s="219"/>
      <c r="S2" s="219"/>
      <c r="T2" s="220"/>
    </row>
    <row r="3" spans="1:20" ht="15" x14ac:dyDescent="0.25">
      <c r="A3" s="61"/>
      <c r="B3" s="27"/>
      <c r="C3" s="27"/>
      <c r="D3" s="27"/>
      <c r="E3" s="27"/>
      <c r="F3" s="27"/>
      <c r="G3" s="27"/>
      <c r="H3" s="27"/>
      <c r="I3" s="27"/>
      <c r="J3" s="62"/>
      <c r="K3" s="55"/>
      <c r="N3" s="168"/>
      <c r="O3" s="169" t="s">
        <v>167</v>
      </c>
      <c r="P3" s="221" t="s">
        <v>2844</v>
      </c>
      <c r="Q3" s="222"/>
      <c r="R3" s="222"/>
      <c r="S3" s="222"/>
      <c r="T3" s="223"/>
    </row>
    <row r="4" spans="1:20" ht="15" x14ac:dyDescent="0.25">
      <c r="A4" s="61"/>
      <c r="B4" s="27"/>
      <c r="C4" s="27"/>
      <c r="D4" s="27"/>
      <c r="E4" s="27"/>
      <c r="F4" s="27"/>
      <c r="G4" s="27"/>
      <c r="H4" s="27"/>
      <c r="I4" s="27"/>
      <c r="J4" s="62"/>
      <c r="K4" s="55"/>
      <c r="N4" s="216" t="s">
        <v>168</v>
      </c>
      <c r="O4" s="217"/>
      <c r="P4" s="218" t="s">
        <v>169</v>
      </c>
      <c r="Q4" s="219"/>
      <c r="R4" s="219"/>
      <c r="S4" s="219"/>
      <c r="T4" s="220"/>
    </row>
    <row r="5" spans="1:20" x14ac:dyDescent="0.2">
      <c r="A5" s="61"/>
      <c r="B5" s="27"/>
      <c r="C5" s="27"/>
      <c r="D5" s="27"/>
      <c r="E5" s="27"/>
      <c r="F5" s="27"/>
      <c r="G5" s="27"/>
      <c r="H5" s="27"/>
      <c r="I5" s="27"/>
      <c r="J5" s="62"/>
      <c r="K5" s="55"/>
    </row>
    <row r="6" spans="1:20" x14ac:dyDescent="0.2">
      <c r="A6" s="61"/>
      <c r="B6" s="27"/>
      <c r="C6" s="27"/>
      <c r="D6" s="27"/>
      <c r="E6" s="27"/>
      <c r="F6" s="27"/>
      <c r="G6" s="27"/>
      <c r="H6" s="27"/>
      <c r="I6" s="27"/>
      <c r="J6" s="62"/>
      <c r="K6" s="55"/>
    </row>
    <row r="7" spans="1:20" x14ac:dyDescent="0.2">
      <c r="A7" s="61"/>
      <c r="B7" s="27"/>
      <c r="C7" s="27"/>
      <c r="D7" s="27"/>
      <c r="E7" s="27"/>
      <c r="F7" s="27"/>
      <c r="G7" s="27"/>
      <c r="H7" s="27"/>
      <c r="I7" s="27"/>
      <c r="J7" s="62"/>
      <c r="K7" s="55"/>
    </row>
    <row r="8" spans="1:20" x14ac:dyDescent="0.2">
      <c r="A8" s="61"/>
      <c r="B8" s="27"/>
      <c r="C8" s="27"/>
      <c r="D8" s="27"/>
      <c r="E8" s="27"/>
      <c r="F8" s="27"/>
      <c r="G8" s="27"/>
      <c r="H8" s="27"/>
      <c r="I8" s="27"/>
      <c r="J8" s="62"/>
      <c r="K8" s="55"/>
    </row>
    <row r="9" spans="1:20" x14ac:dyDescent="0.2">
      <c r="A9" s="61"/>
      <c r="B9" s="27"/>
      <c r="C9" s="27"/>
      <c r="D9" s="27"/>
      <c r="E9" s="27"/>
      <c r="F9" s="27"/>
      <c r="G9" s="27"/>
      <c r="H9" s="27"/>
      <c r="I9" s="27"/>
      <c r="J9" s="62"/>
      <c r="K9" s="55"/>
    </row>
    <row r="10" spans="1:20" x14ac:dyDescent="0.2">
      <c r="A10" s="61"/>
      <c r="B10" s="27"/>
      <c r="C10" s="27"/>
      <c r="D10" s="27"/>
      <c r="E10" s="27"/>
      <c r="F10" s="27"/>
      <c r="G10" s="27"/>
      <c r="H10" s="27"/>
      <c r="I10" s="27"/>
      <c r="J10" s="62"/>
      <c r="K10" s="55"/>
    </row>
    <row r="11" spans="1:20" x14ac:dyDescent="0.2">
      <c r="A11" s="61"/>
      <c r="B11" s="27"/>
      <c r="C11" s="27"/>
      <c r="D11" s="27"/>
      <c r="E11" s="27"/>
      <c r="F11" s="27"/>
      <c r="G11" s="27"/>
      <c r="H11" s="27"/>
      <c r="I11" s="27"/>
      <c r="J11" s="62"/>
      <c r="K11" s="55"/>
    </row>
    <row r="12" spans="1:20" x14ac:dyDescent="0.2">
      <c r="A12" s="61"/>
      <c r="B12" s="27"/>
      <c r="C12" s="27"/>
      <c r="D12" s="27"/>
      <c r="E12" s="27"/>
      <c r="F12" s="27"/>
      <c r="G12" s="27"/>
      <c r="H12" s="27"/>
      <c r="I12" s="27"/>
      <c r="J12" s="62"/>
      <c r="K12" s="55"/>
    </row>
    <row r="13" spans="1:20" x14ac:dyDescent="0.2">
      <c r="A13" s="61"/>
      <c r="B13" s="27"/>
      <c r="C13" s="27"/>
      <c r="D13" s="27"/>
      <c r="E13" s="27"/>
      <c r="F13" s="27"/>
      <c r="G13" s="27"/>
      <c r="H13" s="27"/>
      <c r="I13" s="27"/>
      <c r="J13" s="62"/>
      <c r="K13" s="55"/>
    </row>
    <row r="14" spans="1:20" x14ac:dyDescent="0.2">
      <c r="A14" s="61"/>
      <c r="B14" s="27"/>
      <c r="C14" s="27"/>
      <c r="D14" s="27"/>
      <c r="E14" s="27"/>
      <c r="F14" s="27"/>
      <c r="G14" s="27"/>
      <c r="H14" s="27"/>
      <c r="I14" s="27"/>
      <c r="J14" s="62"/>
      <c r="K14" s="55"/>
    </row>
    <row r="15" spans="1:20" x14ac:dyDescent="0.2">
      <c r="A15" s="61"/>
      <c r="B15" s="27"/>
      <c r="C15" s="27"/>
      <c r="D15" s="27"/>
      <c r="E15" s="27"/>
      <c r="F15" s="27"/>
      <c r="G15" s="27"/>
      <c r="H15" s="27"/>
      <c r="I15" s="27"/>
      <c r="J15" s="62"/>
      <c r="K15" s="55"/>
    </row>
    <row r="16" spans="1:20" x14ac:dyDescent="0.2">
      <c r="A16" s="61"/>
      <c r="B16" s="27"/>
      <c r="C16" s="27"/>
      <c r="D16" s="27"/>
      <c r="E16" s="27"/>
      <c r="F16" s="27"/>
      <c r="G16" s="27"/>
      <c r="H16" s="27"/>
      <c r="I16" s="27"/>
      <c r="J16" s="62"/>
      <c r="K16" s="55"/>
    </row>
    <row r="17" spans="1:11" x14ac:dyDescent="0.2">
      <c r="A17" s="61"/>
      <c r="B17" s="27"/>
      <c r="C17" s="27"/>
      <c r="D17" s="27"/>
      <c r="E17" s="27"/>
      <c r="F17" s="27"/>
      <c r="G17" s="27"/>
      <c r="H17" s="27"/>
      <c r="I17" s="27"/>
      <c r="J17" s="62"/>
      <c r="K17" s="55"/>
    </row>
    <row r="18" spans="1:11" x14ac:dyDescent="0.2">
      <c r="A18" s="61"/>
      <c r="B18" s="27"/>
      <c r="C18" s="27"/>
      <c r="D18" s="27"/>
      <c r="E18" s="27"/>
      <c r="F18" s="27"/>
      <c r="G18" s="27"/>
      <c r="H18" s="27"/>
      <c r="I18" s="27"/>
      <c r="J18" s="62"/>
      <c r="K18" s="55"/>
    </row>
    <row r="19" spans="1:11" x14ac:dyDescent="0.2">
      <c r="A19" s="61"/>
      <c r="B19" s="27"/>
      <c r="C19" s="27"/>
      <c r="D19" s="27"/>
      <c r="E19" s="27"/>
      <c r="F19" s="27"/>
      <c r="G19" s="27"/>
      <c r="H19" s="27"/>
      <c r="I19" s="27"/>
      <c r="J19" s="62"/>
      <c r="K19" s="55"/>
    </row>
    <row r="20" spans="1:11" ht="21" x14ac:dyDescent="0.2">
      <c r="A20" s="61"/>
      <c r="B20" s="63"/>
      <c r="C20" s="64"/>
      <c r="D20" s="27"/>
      <c r="E20" s="27"/>
      <c r="F20" s="27"/>
      <c r="G20" s="27"/>
      <c r="H20" s="27"/>
      <c r="I20" s="27"/>
      <c r="J20" s="62"/>
      <c r="K20" s="55"/>
    </row>
    <row r="21" spans="1:11" ht="23.25" x14ac:dyDescent="0.2">
      <c r="A21" s="207" t="s">
        <v>67</v>
      </c>
      <c r="B21" s="208"/>
      <c r="C21" s="208"/>
      <c r="D21" s="208"/>
      <c r="E21" s="208"/>
      <c r="F21" s="208"/>
      <c r="G21" s="208"/>
      <c r="H21" s="208"/>
      <c r="I21" s="208"/>
      <c r="J21" s="209"/>
      <c r="K21" s="55"/>
    </row>
    <row r="22" spans="1:11" ht="23.25" x14ac:dyDescent="0.2">
      <c r="A22" s="210" t="s">
        <v>68</v>
      </c>
      <c r="B22" s="211"/>
      <c r="C22" s="211"/>
      <c r="D22" s="211"/>
      <c r="E22" s="211"/>
      <c r="F22" s="211"/>
      <c r="G22" s="211"/>
      <c r="H22" s="211"/>
      <c r="I22" s="211"/>
      <c r="J22" s="212"/>
      <c r="K22" s="55"/>
    </row>
    <row r="23" spans="1:11" ht="23.25" x14ac:dyDescent="0.2">
      <c r="A23" s="210" t="str">
        <f>CAPA!P1</f>
        <v>OBRA: REFORMA DA UNIDADE ESCOLAR ENGENHEIRO SAMPAIO</v>
      </c>
      <c r="B23" s="211"/>
      <c r="C23" s="211"/>
      <c r="D23" s="211"/>
      <c r="E23" s="211"/>
      <c r="F23" s="211"/>
      <c r="G23" s="211"/>
      <c r="H23" s="211"/>
      <c r="I23" s="211"/>
      <c r="J23" s="212"/>
      <c r="K23" s="55"/>
    </row>
    <row r="24" spans="1:11" ht="14.25" customHeight="1" x14ac:dyDescent="0.2">
      <c r="A24" s="213" t="s">
        <v>172</v>
      </c>
      <c r="B24" s="214"/>
      <c r="C24" s="214"/>
      <c r="D24" s="214"/>
      <c r="E24" s="214"/>
      <c r="F24" s="214"/>
      <c r="G24" s="214"/>
      <c r="H24" s="214"/>
      <c r="I24" s="214"/>
      <c r="J24" s="215"/>
      <c r="K24" s="55"/>
    </row>
    <row r="25" spans="1:11" ht="14.25" customHeight="1" x14ac:dyDescent="0.2">
      <c r="A25" s="213"/>
      <c r="B25" s="214"/>
      <c r="C25" s="214"/>
      <c r="D25" s="214"/>
      <c r="E25" s="214"/>
      <c r="F25" s="214"/>
      <c r="G25" s="214"/>
      <c r="H25" s="214"/>
      <c r="I25" s="214"/>
      <c r="J25" s="215"/>
      <c r="K25" s="55"/>
    </row>
    <row r="26" spans="1:11" ht="23.25" x14ac:dyDescent="0.2">
      <c r="A26" s="210" t="str">
        <f>CAPA!P4</f>
        <v>TERESINA /PI</v>
      </c>
      <c r="B26" s="211"/>
      <c r="C26" s="211"/>
      <c r="D26" s="211"/>
      <c r="E26" s="211"/>
      <c r="F26" s="211"/>
      <c r="G26" s="211"/>
      <c r="H26" s="211"/>
      <c r="I26" s="211"/>
      <c r="J26" s="212"/>
      <c r="K26" s="55"/>
    </row>
    <row r="27" spans="1:11" x14ac:dyDescent="0.2">
      <c r="A27" s="61"/>
      <c r="B27" s="27"/>
      <c r="C27" s="27"/>
      <c r="D27" s="27"/>
      <c r="E27" s="27"/>
      <c r="F27" s="27"/>
      <c r="G27" s="27"/>
      <c r="H27" s="27"/>
      <c r="I27" s="27"/>
      <c r="J27" s="62"/>
      <c r="K27" s="55"/>
    </row>
    <row r="28" spans="1:11" x14ac:dyDescent="0.2">
      <c r="A28" s="61"/>
      <c r="B28" s="27"/>
      <c r="C28" s="27"/>
      <c r="D28" s="27"/>
      <c r="E28" s="27"/>
      <c r="F28" s="27"/>
      <c r="G28" s="27"/>
      <c r="H28" s="27"/>
      <c r="I28" s="27"/>
      <c r="J28" s="62"/>
      <c r="K28" s="55"/>
    </row>
    <row r="29" spans="1:11" x14ac:dyDescent="0.2">
      <c r="A29" s="61"/>
      <c r="B29" s="27"/>
      <c r="C29" s="27"/>
      <c r="D29" s="27"/>
      <c r="E29" s="27"/>
      <c r="F29" s="27"/>
      <c r="G29" s="27"/>
      <c r="H29" s="27"/>
      <c r="I29" s="27"/>
      <c r="J29" s="62"/>
      <c r="K29" s="55"/>
    </row>
    <row r="30" spans="1:11" x14ac:dyDescent="0.2">
      <c r="A30" s="61"/>
      <c r="B30" s="27"/>
      <c r="C30" s="27"/>
      <c r="D30" s="27"/>
      <c r="E30" s="27"/>
      <c r="F30" s="27"/>
      <c r="G30" s="27"/>
      <c r="H30" s="27"/>
      <c r="I30" s="27"/>
      <c r="J30" s="62"/>
      <c r="K30" s="55"/>
    </row>
    <row r="31" spans="1:11" x14ac:dyDescent="0.2">
      <c r="A31" s="61"/>
      <c r="B31" s="27"/>
      <c r="C31" s="27"/>
      <c r="D31" s="27"/>
      <c r="E31" s="27"/>
      <c r="F31" s="27"/>
      <c r="G31" s="27"/>
      <c r="H31" s="27"/>
      <c r="I31" s="27"/>
      <c r="J31" s="62"/>
      <c r="K31" s="55"/>
    </row>
    <row r="32" spans="1:11" x14ac:dyDescent="0.2">
      <c r="A32" s="61"/>
      <c r="B32" s="27"/>
      <c r="C32" s="27"/>
      <c r="D32" s="27"/>
      <c r="E32" s="27"/>
      <c r="F32" s="27"/>
      <c r="G32" s="27"/>
      <c r="H32" s="27"/>
      <c r="I32" s="27"/>
      <c r="J32" s="62"/>
      <c r="K32" s="55"/>
    </row>
    <row r="33" spans="1:11" x14ac:dyDescent="0.2">
      <c r="A33" s="61"/>
      <c r="B33" s="27"/>
      <c r="C33" s="27"/>
      <c r="D33" s="27"/>
      <c r="E33" s="27"/>
      <c r="F33" s="27"/>
      <c r="G33" s="27"/>
      <c r="H33" s="27"/>
      <c r="I33" s="27"/>
      <c r="J33" s="62"/>
      <c r="K33" s="55"/>
    </row>
    <row r="34" spans="1:11" x14ac:dyDescent="0.2">
      <c r="A34" s="61"/>
      <c r="B34" s="27"/>
      <c r="C34" s="27"/>
      <c r="D34" s="27"/>
      <c r="E34" s="27"/>
      <c r="F34" s="27"/>
      <c r="G34" s="27"/>
      <c r="H34" s="27"/>
      <c r="I34" s="27"/>
      <c r="J34" s="62"/>
      <c r="K34" s="55"/>
    </row>
    <row r="35" spans="1:11" x14ac:dyDescent="0.2">
      <c r="A35" s="61"/>
      <c r="B35" s="27"/>
      <c r="C35" s="27"/>
      <c r="D35" s="27"/>
      <c r="E35" s="27"/>
      <c r="F35" s="27"/>
      <c r="G35" s="27"/>
      <c r="H35" s="27"/>
      <c r="I35" s="27"/>
      <c r="J35" s="62"/>
      <c r="K35" s="55"/>
    </row>
    <row r="36" spans="1:11" x14ac:dyDescent="0.2">
      <c r="A36" s="61"/>
      <c r="B36" s="27"/>
      <c r="C36" s="27"/>
      <c r="D36" s="27"/>
      <c r="E36" s="27"/>
      <c r="F36" s="27"/>
      <c r="G36" s="27"/>
      <c r="H36" s="27"/>
      <c r="I36" s="27"/>
      <c r="J36" s="62"/>
      <c r="K36" s="55"/>
    </row>
    <row r="37" spans="1:11" x14ac:dyDescent="0.2">
      <c r="A37" s="61"/>
      <c r="B37" s="27"/>
      <c r="C37" s="27"/>
      <c r="D37" s="27"/>
      <c r="E37" s="27"/>
      <c r="F37" s="27"/>
      <c r="G37" s="27"/>
      <c r="H37" s="27"/>
      <c r="I37" s="27"/>
      <c r="J37" s="62"/>
      <c r="K37" s="55"/>
    </row>
    <row r="38" spans="1:11" x14ac:dyDescent="0.2">
      <c r="A38" s="61"/>
      <c r="B38" s="27"/>
      <c r="C38" s="27"/>
      <c r="D38" s="27"/>
      <c r="E38" s="27"/>
      <c r="F38" s="27"/>
      <c r="G38" s="27"/>
      <c r="H38" s="27"/>
      <c r="I38" s="27"/>
      <c r="J38" s="62"/>
      <c r="K38" s="55"/>
    </row>
    <row r="39" spans="1:11" x14ac:dyDescent="0.2">
      <c r="A39" s="61"/>
      <c r="B39" s="27"/>
      <c r="C39" s="27"/>
      <c r="D39" s="27"/>
      <c r="E39" s="27"/>
      <c r="F39" s="27"/>
      <c r="G39" s="27"/>
      <c r="H39" s="27"/>
      <c r="I39" s="27"/>
      <c r="J39" s="62"/>
      <c r="K39" s="55"/>
    </row>
    <row r="40" spans="1:11" x14ac:dyDescent="0.2">
      <c r="A40" s="61"/>
      <c r="B40" s="27"/>
      <c r="C40" s="27"/>
      <c r="D40" s="27"/>
      <c r="E40" s="27"/>
      <c r="F40" s="27"/>
      <c r="G40" s="27"/>
      <c r="H40" s="27"/>
      <c r="I40" s="27"/>
      <c r="J40" s="62"/>
      <c r="K40" s="55"/>
    </row>
    <row r="41" spans="1:11" x14ac:dyDescent="0.2">
      <c r="A41" s="61"/>
      <c r="B41" s="27"/>
      <c r="C41" s="27"/>
      <c r="D41" s="27"/>
      <c r="E41" s="27"/>
      <c r="F41" s="27"/>
      <c r="G41" s="27"/>
      <c r="H41" s="27"/>
      <c r="I41" s="27"/>
      <c r="J41" s="62"/>
      <c r="K41" s="55"/>
    </row>
    <row r="42" spans="1:11" x14ac:dyDescent="0.2">
      <c r="A42" s="61"/>
      <c r="B42" s="27"/>
      <c r="C42" s="27"/>
      <c r="D42" s="27"/>
      <c r="E42" s="27"/>
      <c r="F42" s="27"/>
      <c r="G42" s="27"/>
      <c r="H42" s="27"/>
      <c r="I42" s="27"/>
      <c r="J42" s="62"/>
      <c r="K42" s="55"/>
    </row>
    <row r="43" spans="1:11" x14ac:dyDescent="0.2">
      <c r="A43" s="61"/>
      <c r="B43" s="27"/>
      <c r="C43" s="27"/>
      <c r="D43" s="27"/>
      <c r="E43" s="27"/>
      <c r="F43" s="27"/>
      <c r="G43" s="27"/>
      <c r="H43" s="27"/>
      <c r="I43" s="27"/>
      <c r="J43" s="62"/>
      <c r="K43" s="55"/>
    </row>
    <row r="44" spans="1:11" x14ac:dyDescent="0.2">
      <c r="A44" s="61"/>
      <c r="B44" s="27"/>
      <c r="C44" s="27"/>
      <c r="D44" s="27"/>
      <c r="E44" s="27"/>
      <c r="F44" s="27"/>
      <c r="G44" s="27"/>
      <c r="H44" s="27"/>
      <c r="I44" s="27"/>
      <c r="J44" s="62"/>
      <c r="K44" s="55"/>
    </row>
    <row r="45" spans="1:11" x14ac:dyDescent="0.2">
      <c r="A45" s="61"/>
      <c r="B45" s="27"/>
      <c r="C45" s="27"/>
      <c r="D45" s="27"/>
      <c r="E45" s="27"/>
      <c r="F45" s="27"/>
      <c r="G45" s="27"/>
      <c r="H45" s="27"/>
      <c r="I45" s="27"/>
      <c r="J45" s="62"/>
      <c r="K45" s="55"/>
    </row>
    <row r="46" spans="1:11" x14ac:dyDescent="0.2">
      <c r="A46" s="61"/>
      <c r="B46" s="27"/>
      <c r="C46" s="27"/>
      <c r="D46" s="27"/>
      <c r="E46" s="27"/>
      <c r="F46" s="27"/>
      <c r="G46" s="27"/>
      <c r="H46" s="27"/>
      <c r="I46" s="27"/>
      <c r="J46" s="62"/>
      <c r="K46" s="55"/>
    </row>
    <row r="47" spans="1:11" x14ac:dyDescent="0.2">
      <c r="A47" s="61"/>
      <c r="B47" s="27"/>
      <c r="C47" s="27"/>
      <c r="D47" s="27"/>
      <c r="E47" s="27"/>
      <c r="F47" s="27"/>
      <c r="G47" s="27"/>
      <c r="H47" s="27"/>
      <c r="I47" s="27"/>
      <c r="J47" s="62"/>
      <c r="K47" s="55"/>
    </row>
    <row r="48" spans="1:11" x14ac:dyDescent="0.2">
      <c r="A48" s="61"/>
      <c r="B48" s="27"/>
      <c r="C48" s="27"/>
      <c r="D48" s="27"/>
      <c r="E48" s="27"/>
      <c r="F48" s="27"/>
      <c r="G48" s="27"/>
      <c r="H48" s="27"/>
      <c r="I48" s="27"/>
      <c r="J48" s="62"/>
      <c r="K48" s="55"/>
    </row>
    <row r="49" spans="1:11" x14ac:dyDescent="0.2">
      <c r="A49" s="61"/>
      <c r="B49" s="27"/>
      <c r="C49" s="27"/>
      <c r="D49" s="27"/>
      <c r="E49" s="27"/>
      <c r="F49" s="27"/>
      <c r="G49" s="27"/>
      <c r="H49" s="27"/>
      <c r="I49" s="27"/>
      <c r="J49" s="62"/>
      <c r="K49" s="55"/>
    </row>
    <row r="50" spans="1:11" x14ac:dyDescent="0.2">
      <c r="A50" s="61"/>
      <c r="B50" s="27"/>
      <c r="C50" s="27"/>
      <c r="D50" s="27"/>
      <c r="E50" s="27"/>
      <c r="F50" s="27"/>
      <c r="G50" s="27"/>
      <c r="H50" s="27"/>
      <c r="I50" s="27"/>
      <c r="J50" s="62"/>
      <c r="K50" s="55"/>
    </row>
    <row r="51" spans="1:11" x14ac:dyDescent="0.2">
      <c r="A51" s="204" t="s">
        <v>173</v>
      </c>
      <c r="B51" s="205"/>
      <c r="C51" s="205"/>
      <c r="D51" s="205"/>
      <c r="E51" s="205"/>
      <c r="F51" s="205"/>
      <c r="G51" s="205"/>
      <c r="H51" s="205"/>
      <c r="I51" s="205"/>
      <c r="J51" s="206"/>
      <c r="K51" s="55"/>
    </row>
    <row r="52" spans="1:11" x14ac:dyDescent="0.2">
      <c r="A52" s="61"/>
      <c r="B52" s="27"/>
      <c r="C52" s="27"/>
      <c r="D52" s="27"/>
      <c r="E52" s="27"/>
      <c r="F52" s="27"/>
      <c r="G52" s="27"/>
      <c r="H52" s="27"/>
      <c r="I52" s="27"/>
      <c r="J52" s="62"/>
      <c r="K52" s="55"/>
    </row>
    <row r="53" spans="1:11" x14ac:dyDescent="0.2">
      <c r="A53" s="61"/>
      <c r="B53" s="27"/>
      <c r="C53" s="27"/>
      <c r="D53" s="27"/>
      <c r="E53" s="27"/>
      <c r="F53" s="27"/>
      <c r="G53" s="27"/>
      <c r="H53" s="27"/>
      <c r="I53" s="27"/>
      <c r="J53" s="62"/>
      <c r="K53" s="55"/>
    </row>
    <row r="54" spans="1:11" ht="15" thickBot="1" x14ac:dyDescent="0.25">
      <c r="A54" s="65"/>
      <c r="B54" s="66"/>
      <c r="C54" s="66"/>
      <c r="D54" s="66"/>
      <c r="E54" s="66"/>
      <c r="F54" s="66"/>
      <c r="G54" s="66"/>
      <c r="H54" s="66"/>
      <c r="I54" s="66"/>
      <c r="J54" s="67"/>
      <c r="K54" s="55"/>
    </row>
    <row r="55" spans="1:11" x14ac:dyDescent="0.2">
      <c r="A55" s="55"/>
      <c r="B55" s="55"/>
      <c r="C55" s="55"/>
      <c r="D55" s="55"/>
      <c r="E55" s="55"/>
      <c r="F55" s="55"/>
      <c r="G55" s="55"/>
      <c r="H55" s="55"/>
      <c r="I55" s="55"/>
      <c r="J55" s="55"/>
      <c r="K55" s="55"/>
    </row>
    <row r="56" spans="1:11" x14ac:dyDescent="0.2">
      <c r="A56" s="55"/>
      <c r="B56" s="55"/>
      <c r="C56" s="55"/>
      <c r="D56" s="55"/>
      <c r="E56" s="55"/>
      <c r="F56" s="55"/>
      <c r="G56" s="55"/>
      <c r="H56" s="55"/>
      <c r="I56" s="55"/>
      <c r="J56" s="55"/>
      <c r="K56" s="55"/>
    </row>
  </sheetData>
  <mergeCells count="11">
    <mergeCell ref="P1:T1"/>
    <mergeCell ref="A51:J51"/>
    <mergeCell ref="A21:J21"/>
    <mergeCell ref="A22:J22"/>
    <mergeCell ref="A23:J23"/>
    <mergeCell ref="A24:J25"/>
    <mergeCell ref="A26:J26"/>
    <mergeCell ref="N4:O4"/>
    <mergeCell ref="P2:T2"/>
    <mergeCell ref="P3:T3"/>
    <mergeCell ref="P4:T4"/>
  </mergeCells>
  <pageMargins left="0.51181102362204722" right="0.51181102362204722" top="0.78740157480314965" bottom="0.78740157480314965" header="0.31496062992125984" footer="0.31496062992125984"/>
  <pageSetup paperSize="9" scale="92" orientation="portrait" r:id="rId1"/>
  <headerFooter>
    <oddFooter>&amp;R&amp;G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1097"/>
  <sheetViews>
    <sheetView view="pageBreakPreview" zoomScaleNormal="100" zoomScaleSheetLayoutView="100" workbookViewId="0">
      <selection activeCell="A11" sqref="A11:XFD1097"/>
    </sheetView>
  </sheetViews>
  <sheetFormatPr defaultRowHeight="14.25" x14ac:dyDescent="0.2"/>
  <cols>
    <col min="1" max="1" width="9.75" style="23" customWidth="1"/>
    <col min="2" max="2" width="11.5" style="23" customWidth="1"/>
    <col min="3" max="3" width="11.375" style="23" customWidth="1"/>
    <col min="4" max="4" width="42.25" style="23" customWidth="1"/>
    <col min="5" max="5" width="11.625" style="23" customWidth="1"/>
    <col min="6" max="6" width="13.125" style="23" customWidth="1"/>
    <col min="7" max="7" width="16.875" style="23" customWidth="1"/>
    <col min="8" max="8" width="16.375" style="23" customWidth="1"/>
    <col min="9" max="9" width="11.5" style="23" customWidth="1"/>
    <col min="10" max="16384" width="9" style="23"/>
  </cols>
  <sheetData>
    <row r="1" spans="1:10" ht="20.25" customHeight="1" x14ac:dyDescent="0.2">
      <c r="A1" s="240" t="s">
        <v>9</v>
      </c>
      <c r="B1" s="240"/>
      <c r="C1" s="240"/>
      <c r="D1" s="240"/>
      <c r="E1" s="240"/>
      <c r="F1" s="240"/>
      <c r="G1" s="240"/>
      <c r="H1" s="240"/>
      <c r="I1" s="27"/>
      <c r="J1" s="27"/>
    </row>
    <row r="2" spans="1:10" ht="14.25" customHeight="1" x14ac:dyDescent="0.2">
      <c r="A2" s="233" t="s">
        <v>10</v>
      </c>
      <c r="B2" s="233"/>
      <c r="C2" s="233"/>
      <c r="D2" s="233"/>
      <c r="E2" s="233"/>
      <c r="F2" s="233"/>
      <c r="G2" s="233"/>
      <c r="H2" s="233"/>
      <c r="I2" s="27"/>
      <c r="J2" s="27"/>
    </row>
    <row r="3" spans="1:10" ht="14.25" customHeight="1" x14ac:dyDescent="0.2">
      <c r="A3" s="233" t="s">
        <v>11</v>
      </c>
      <c r="B3" s="233"/>
      <c r="C3" s="233"/>
      <c r="D3" s="233"/>
      <c r="E3" s="233"/>
      <c r="F3" s="233"/>
      <c r="G3" s="233"/>
      <c r="H3" s="233"/>
      <c r="I3" s="27"/>
      <c r="J3" s="27"/>
    </row>
    <row r="4" spans="1:10" s="17" customFormat="1" ht="24" customHeight="1" x14ac:dyDescent="0.2">
      <c r="A4" s="240" t="str">
        <f>CAPA!P4</f>
        <v>TERESINA /PI</v>
      </c>
      <c r="B4" s="240"/>
      <c r="C4" s="240"/>
      <c r="D4" s="240"/>
      <c r="E4" s="240"/>
      <c r="F4" s="240"/>
      <c r="G4" s="240"/>
      <c r="H4" s="240"/>
      <c r="I4" s="26"/>
      <c r="J4" s="26"/>
    </row>
    <row r="5" spans="1:10" s="17" customFormat="1" ht="24" customHeight="1" x14ac:dyDescent="0.2">
      <c r="A5" s="240" t="str">
        <f>CAPA!P1</f>
        <v>OBRA: REFORMA DA UNIDADE ESCOLAR ENGENHEIRO SAMPAIO</v>
      </c>
      <c r="B5" s="240"/>
      <c r="C5" s="240"/>
      <c r="D5" s="240"/>
      <c r="E5" s="240"/>
      <c r="F5" s="240"/>
      <c r="G5" s="240"/>
      <c r="H5" s="240"/>
      <c r="I5" s="351" t="s">
        <v>0</v>
      </c>
      <c r="J5" s="351"/>
    </row>
    <row r="6" spans="1:10" s="17" customFormat="1" ht="21.75" customHeight="1" x14ac:dyDescent="0.2">
      <c r="A6" s="240" t="str">
        <f>CAPA!P2</f>
        <v>30 de Dezembro de 2021</v>
      </c>
      <c r="B6" s="240"/>
      <c r="C6" s="240"/>
      <c r="D6" s="240"/>
      <c r="E6" s="240"/>
      <c r="F6" s="240"/>
      <c r="G6" s="240"/>
      <c r="H6" s="240"/>
      <c r="I6" s="245" t="s">
        <v>48</v>
      </c>
      <c r="J6" s="245"/>
    </row>
    <row r="7" spans="1:10" s="17" customFormat="1" ht="16.5" customHeight="1" x14ac:dyDescent="0.2">
      <c r="A7" s="242"/>
      <c r="B7" s="242"/>
      <c r="C7" s="242"/>
      <c r="D7" s="242"/>
      <c r="E7" s="242"/>
      <c r="F7" s="242"/>
      <c r="G7" s="24"/>
      <c r="H7" s="24"/>
      <c r="I7" s="245"/>
      <c r="J7" s="245"/>
    </row>
    <row r="8" spans="1:10" s="17" customFormat="1" ht="16.5" customHeight="1" x14ac:dyDescent="0.25">
      <c r="A8" s="243" t="s">
        <v>41</v>
      </c>
      <c r="B8" s="243"/>
      <c r="C8" s="243"/>
      <c r="D8" s="243"/>
      <c r="E8" s="243"/>
      <c r="F8" s="243"/>
      <c r="G8" s="243"/>
      <c r="H8" s="243"/>
      <c r="I8" s="245"/>
      <c r="J8" s="245"/>
    </row>
    <row r="9" spans="1:10" s="17" customFormat="1" ht="31.5" customHeight="1" x14ac:dyDescent="0.2">
      <c r="A9" s="2" t="s">
        <v>2132</v>
      </c>
      <c r="B9" s="2"/>
      <c r="C9" s="2"/>
      <c r="D9" s="2"/>
      <c r="E9" s="19"/>
      <c r="F9" s="68"/>
      <c r="H9" s="154" t="str">
        <f>CAPA!P3</f>
        <v>BDI = 20,34%</v>
      </c>
      <c r="I9" s="341"/>
      <c r="J9" s="341"/>
    </row>
    <row r="10" spans="1:10" s="183" customFormat="1" ht="18" customHeight="1" x14ac:dyDescent="0.2">
      <c r="A10" s="184" t="s">
        <v>58</v>
      </c>
      <c r="B10" s="139" t="s">
        <v>2</v>
      </c>
      <c r="C10" s="184" t="s">
        <v>3</v>
      </c>
      <c r="D10" s="184" t="s">
        <v>4</v>
      </c>
      <c r="E10" s="230" t="s">
        <v>63</v>
      </c>
      <c r="F10" s="230"/>
      <c r="G10" s="138" t="s">
        <v>5</v>
      </c>
      <c r="H10" s="139" t="s">
        <v>6</v>
      </c>
      <c r="I10" s="187" t="s">
        <v>7</v>
      </c>
      <c r="J10" s="187" t="s">
        <v>8</v>
      </c>
    </row>
    <row r="11" spans="1:10" s="382" customFormat="1" ht="25.5" x14ac:dyDescent="0.2">
      <c r="A11" s="386" t="s">
        <v>1470</v>
      </c>
      <c r="B11" s="388" t="s">
        <v>254</v>
      </c>
      <c r="C11" s="386" t="s">
        <v>255</v>
      </c>
      <c r="D11" s="386" t="s">
        <v>256</v>
      </c>
      <c r="E11" s="348" t="s">
        <v>1212</v>
      </c>
      <c r="F11" s="348"/>
      <c r="G11" s="387" t="s">
        <v>257</v>
      </c>
      <c r="H11" s="188">
        <v>1</v>
      </c>
      <c r="I11" s="373">
        <v>9974.81</v>
      </c>
      <c r="J11" s="373">
        <v>9974.81</v>
      </c>
    </row>
    <row r="12" spans="1:10" s="382" customFormat="1" ht="25.5" x14ac:dyDescent="0.2">
      <c r="A12" s="201" t="s">
        <v>1471</v>
      </c>
      <c r="B12" s="191" t="s">
        <v>35</v>
      </c>
      <c r="C12" s="201" t="s">
        <v>291</v>
      </c>
      <c r="D12" s="201" t="s">
        <v>36</v>
      </c>
      <c r="E12" s="349" t="s">
        <v>1212</v>
      </c>
      <c r="F12" s="349"/>
      <c r="G12" s="190" t="s">
        <v>34</v>
      </c>
      <c r="H12" s="193">
        <v>60</v>
      </c>
      <c r="I12" s="192">
        <v>92.27</v>
      </c>
      <c r="J12" s="192">
        <v>5536.2</v>
      </c>
    </row>
    <row r="13" spans="1:10" s="382" customFormat="1" ht="25.5" x14ac:dyDescent="0.2">
      <c r="A13" s="201" t="s">
        <v>1471</v>
      </c>
      <c r="B13" s="191" t="s">
        <v>37</v>
      </c>
      <c r="C13" s="201" t="s">
        <v>291</v>
      </c>
      <c r="D13" s="201" t="s">
        <v>38</v>
      </c>
      <c r="E13" s="349" t="s">
        <v>1212</v>
      </c>
      <c r="F13" s="349"/>
      <c r="G13" s="190" t="s">
        <v>34</v>
      </c>
      <c r="H13" s="193">
        <v>76.599999999999994</v>
      </c>
      <c r="I13" s="192">
        <v>37.630000000000003</v>
      </c>
      <c r="J13" s="192">
        <v>2882.45</v>
      </c>
    </row>
    <row r="14" spans="1:10" s="382" customFormat="1" ht="25.5" x14ac:dyDescent="0.2">
      <c r="A14" s="201" t="s">
        <v>1471</v>
      </c>
      <c r="B14" s="191" t="s">
        <v>1472</v>
      </c>
      <c r="C14" s="201" t="s">
        <v>291</v>
      </c>
      <c r="D14" s="201" t="s">
        <v>76</v>
      </c>
      <c r="E14" s="349" t="s">
        <v>1212</v>
      </c>
      <c r="F14" s="349"/>
      <c r="G14" s="190" t="s">
        <v>34</v>
      </c>
      <c r="H14" s="193">
        <v>96</v>
      </c>
      <c r="I14" s="192">
        <v>16.21</v>
      </c>
      <c r="J14" s="192">
        <v>1556.16</v>
      </c>
    </row>
    <row r="15" spans="1:10" s="382" customFormat="1" ht="25.5" x14ac:dyDescent="0.2">
      <c r="A15" s="198"/>
      <c r="B15" s="198"/>
      <c r="C15" s="198"/>
      <c r="D15" s="198"/>
      <c r="E15" s="198" t="s">
        <v>1473</v>
      </c>
      <c r="F15" s="199">
        <v>4554.1739335000002</v>
      </c>
      <c r="G15" s="198" t="s">
        <v>1474</v>
      </c>
      <c r="H15" s="199">
        <v>5107.51</v>
      </c>
      <c r="I15" s="199">
        <v>9661.68</v>
      </c>
    </row>
    <row r="16" spans="1:10" s="382" customFormat="1" ht="26.25" thickBot="1" x14ac:dyDescent="0.25">
      <c r="A16" s="198"/>
      <c r="B16" s="198"/>
      <c r="C16" s="198"/>
      <c r="D16" s="198"/>
      <c r="E16" s="198" t="s">
        <v>1475</v>
      </c>
      <c r="F16" s="199">
        <v>2028.87</v>
      </c>
      <c r="G16" s="198"/>
      <c r="H16" s="198" t="s">
        <v>1476</v>
      </c>
      <c r="I16" s="199">
        <v>12003.68</v>
      </c>
    </row>
    <row r="17" spans="1:10" s="382" customFormat="1" ht="15" thickTop="1" x14ac:dyDescent="0.2">
      <c r="A17" s="189"/>
      <c r="B17" s="189"/>
      <c r="C17" s="189"/>
      <c r="D17" s="189"/>
      <c r="E17" s="189"/>
      <c r="F17" s="189"/>
      <c r="G17" s="189"/>
      <c r="H17" s="189"/>
      <c r="I17" s="189"/>
      <c r="J17" s="189"/>
    </row>
    <row r="18" spans="1:10" s="382" customFormat="1" ht="15" x14ac:dyDescent="0.2">
      <c r="A18" s="383" t="s">
        <v>258</v>
      </c>
      <c r="B18" s="385" t="s">
        <v>2</v>
      </c>
      <c r="C18" s="383" t="s">
        <v>3</v>
      </c>
      <c r="D18" s="383" t="s">
        <v>4</v>
      </c>
      <c r="E18" s="230" t="s">
        <v>63</v>
      </c>
      <c r="F18" s="230"/>
      <c r="G18" s="384" t="s">
        <v>5</v>
      </c>
      <c r="H18" s="385" t="s">
        <v>6</v>
      </c>
      <c r="I18" s="385" t="s">
        <v>7</v>
      </c>
      <c r="J18" s="385" t="s">
        <v>8</v>
      </c>
    </row>
    <row r="19" spans="1:10" s="382" customFormat="1" ht="25.5" x14ac:dyDescent="0.2">
      <c r="A19" s="386" t="s">
        <v>1470</v>
      </c>
      <c r="B19" s="388" t="s">
        <v>259</v>
      </c>
      <c r="C19" s="386" t="s">
        <v>255</v>
      </c>
      <c r="D19" s="386" t="s">
        <v>260</v>
      </c>
      <c r="E19" s="348" t="s">
        <v>1212</v>
      </c>
      <c r="F19" s="348"/>
      <c r="G19" s="387" t="s">
        <v>261</v>
      </c>
      <c r="H19" s="188">
        <v>1</v>
      </c>
      <c r="I19" s="373">
        <v>322.31</v>
      </c>
      <c r="J19" s="373">
        <v>322.31</v>
      </c>
    </row>
    <row r="20" spans="1:10" s="382" customFormat="1" ht="25.5" x14ac:dyDescent="0.2">
      <c r="A20" s="201" t="s">
        <v>1471</v>
      </c>
      <c r="B20" s="191" t="s">
        <v>1477</v>
      </c>
      <c r="C20" s="201" t="s">
        <v>291</v>
      </c>
      <c r="D20" s="201" t="s">
        <v>1478</v>
      </c>
      <c r="E20" s="349" t="s">
        <v>1212</v>
      </c>
      <c r="F20" s="349"/>
      <c r="G20" s="190" t="s">
        <v>34</v>
      </c>
      <c r="H20" s="193">
        <v>1</v>
      </c>
      <c r="I20" s="192">
        <v>19.649999999999999</v>
      </c>
      <c r="J20" s="192">
        <v>19.649999999999999</v>
      </c>
    </row>
    <row r="21" spans="1:10" s="382" customFormat="1" ht="25.5" x14ac:dyDescent="0.2">
      <c r="A21" s="201" t="s">
        <v>1471</v>
      </c>
      <c r="B21" s="191" t="s">
        <v>1479</v>
      </c>
      <c r="C21" s="201" t="s">
        <v>291</v>
      </c>
      <c r="D21" s="201" t="s">
        <v>1480</v>
      </c>
      <c r="E21" s="349" t="s">
        <v>1212</v>
      </c>
      <c r="F21" s="349"/>
      <c r="G21" s="190" t="s">
        <v>34</v>
      </c>
      <c r="H21" s="193">
        <v>2</v>
      </c>
      <c r="I21" s="192">
        <v>15.35</v>
      </c>
      <c r="J21" s="192">
        <v>30.7</v>
      </c>
    </row>
    <row r="22" spans="1:10" s="382" customFormat="1" ht="51" x14ac:dyDescent="0.2">
      <c r="A22" s="201" t="s">
        <v>1471</v>
      </c>
      <c r="B22" s="191" t="s">
        <v>1481</v>
      </c>
      <c r="C22" s="201" t="s">
        <v>291</v>
      </c>
      <c r="D22" s="201" t="s">
        <v>1482</v>
      </c>
      <c r="E22" s="349" t="s">
        <v>1207</v>
      </c>
      <c r="F22" s="349"/>
      <c r="G22" s="190" t="s">
        <v>308</v>
      </c>
      <c r="H22" s="193">
        <v>0.01</v>
      </c>
      <c r="I22" s="192">
        <v>336.64</v>
      </c>
      <c r="J22" s="192">
        <v>3.36</v>
      </c>
    </row>
    <row r="23" spans="1:10" s="382" customFormat="1" ht="38.25" x14ac:dyDescent="0.2">
      <c r="A23" s="202" t="s">
        <v>1483</v>
      </c>
      <c r="B23" s="195" t="s">
        <v>1484</v>
      </c>
      <c r="C23" s="202" t="s">
        <v>291</v>
      </c>
      <c r="D23" s="202" t="s">
        <v>1485</v>
      </c>
      <c r="E23" s="350" t="s">
        <v>1486</v>
      </c>
      <c r="F23" s="350"/>
      <c r="G23" s="194" t="s">
        <v>265</v>
      </c>
      <c r="H23" s="197">
        <v>1</v>
      </c>
      <c r="I23" s="196">
        <v>5.17</v>
      </c>
      <c r="J23" s="196">
        <v>5.17</v>
      </c>
    </row>
    <row r="24" spans="1:10" s="382" customFormat="1" ht="25.5" x14ac:dyDescent="0.2">
      <c r="A24" s="202" t="s">
        <v>1483</v>
      </c>
      <c r="B24" s="195" t="s">
        <v>1487</v>
      </c>
      <c r="C24" s="202" t="s">
        <v>291</v>
      </c>
      <c r="D24" s="202" t="s">
        <v>1488</v>
      </c>
      <c r="E24" s="350" t="s">
        <v>1486</v>
      </c>
      <c r="F24" s="350"/>
      <c r="G24" s="194" t="s">
        <v>265</v>
      </c>
      <c r="H24" s="197">
        <v>4</v>
      </c>
      <c r="I24" s="196">
        <v>9.0399999999999991</v>
      </c>
      <c r="J24" s="196">
        <v>36.159999999999997</v>
      </c>
    </row>
    <row r="25" spans="1:10" s="382" customFormat="1" ht="51" x14ac:dyDescent="0.2">
      <c r="A25" s="202" t="s">
        <v>1483</v>
      </c>
      <c r="B25" s="195" t="s">
        <v>1489</v>
      </c>
      <c r="C25" s="202" t="s">
        <v>291</v>
      </c>
      <c r="D25" s="202" t="s">
        <v>1490</v>
      </c>
      <c r="E25" s="350" t="s">
        <v>1486</v>
      </c>
      <c r="F25" s="350"/>
      <c r="G25" s="194" t="s">
        <v>288</v>
      </c>
      <c r="H25" s="197">
        <v>1</v>
      </c>
      <c r="I25" s="196">
        <v>225</v>
      </c>
      <c r="J25" s="196">
        <v>225</v>
      </c>
    </row>
    <row r="26" spans="1:10" s="382" customFormat="1" ht="25.5" x14ac:dyDescent="0.2">
      <c r="A26" s="202" t="s">
        <v>1483</v>
      </c>
      <c r="B26" s="195" t="s">
        <v>1491</v>
      </c>
      <c r="C26" s="202" t="s">
        <v>291</v>
      </c>
      <c r="D26" s="202" t="s">
        <v>1492</v>
      </c>
      <c r="E26" s="350" t="s">
        <v>1486</v>
      </c>
      <c r="F26" s="350"/>
      <c r="G26" s="194" t="s">
        <v>348</v>
      </c>
      <c r="H26" s="197">
        <v>0.11</v>
      </c>
      <c r="I26" s="196">
        <v>20.66</v>
      </c>
      <c r="J26" s="196">
        <v>2.27</v>
      </c>
    </row>
    <row r="27" spans="1:10" s="382" customFormat="1" ht="25.5" x14ac:dyDescent="0.2">
      <c r="A27" s="198"/>
      <c r="B27" s="198"/>
      <c r="C27" s="198"/>
      <c r="D27" s="198"/>
      <c r="E27" s="198" t="s">
        <v>1473</v>
      </c>
      <c r="F27" s="199">
        <v>17.45934480320528</v>
      </c>
      <c r="G27" s="198" t="s">
        <v>1474</v>
      </c>
      <c r="H27" s="199">
        <v>19.579999999999998</v>
      </c>
      <c r="I27" s="199">
        <v>37.04</v>
      </c>
    </row>
    <row r="28" spans="1:10" s="382" customFormat="1" ht="26.25" thickBot="1" x14ac:dyDescent="0.25">
      <c r="A28" s="198"/>
      <c r="B28" s="198"/>
      <c r="C28" s="198"/>
      <c r="D28" s="198"/>
      <c r="E28" s="198" t="s">
        <v>1475</v>
      </c>
      <c r="F28" s="199">
        <v>65.55</v>
      </c>
      <c r="G28" s="198"/>
      <c r="H28" s="198" t="s">
        <v>1476</v>
      </c>
      <c r="I28" s="199">
        <v>387.86</v>
      </c>
    </row>
    <row r="29" spans="1:10" s="382" customFormat="1" ht="15" thickTop="1" x14ac:dyDescent="0.2">
      <c r="A29" s="189"/>
      <c r="B29" s="189"/>
      <c r="C29" s="189"/>
      <c r="D29" s="189"/>
      <c r="E29" s="189"/>
      <c r="F29" s="189"/>
      <c r="G29" s="189"/>
      <c r="H29" s="189"/>
      <c r="I29" s="189"/>
      <c r="J29" s="189"/>
    </row>
    <row r="30" spans="1:10" s="382" customFormat="1" ht="15" x14ac:dyDescent="0.2">
      <c r="A30" s="383" t="s">
        <v>262</v>
      </c>
      <c r="B30" s="385" t="s">
        <v>2</v>
      </c>
      <c r="C30" s="383" t="s">
        <v>3</v>
      </c>
      <c r="D30" s="383" t="s">
        <v>4</v>
      </c>
      <c r="E30" s="230" t="s">
        <v>63</v>
      </c>
      <c r="F30" s="230"/>
      <c r="G30" s="384" t="s">
        <v>5</v>
      </c>
      <c r="H30" s="385" t="s">
        <v>6</v>
      </c>
      <c r="I30" s="385" t="s">
        <v>7</v>
      </c>
      <c r="J30" s="385" t="s">
        <v>8</v>
      </c>
    </row>
    <row r="31" spans="1:10" s="382" customFormat="1" ht="38.25" x14ac:dyDescent="0.2">
      <c r="A31" s="386" t="s">
        <v>1470</v>
      </c>
      <c r="B31" s="388" t="s">
        <v>263</v>
      </c>
      <c r="C31" s="386" t="s">
        <v>255</v>
      </c>
      <c r="D31" s="386" t="s">
        <v>264</v>
      </c>
      <c r="E31" s="348" t="s">
        <v>1370</v>
      </c>
      <c r="F31" s="348"/>
      <c r="G31" s="387" t="s">
        <v>265</v>
      </c>
      <c r="H31" s="188">
        <v>1</v>
      </c>
      <c r="I31" s="373">
        <v>54.52</v>
      </c>
      <c r="J31" s="373">
        <v>54.52</v>
      </c>
    </row>
    <row r="32" spans="1:10" s="382" customFormat="1" x14ac:dyDescent="0.2">
      <c r="A32" s="202" t="s">
        <v>1483</v>
      </c>
      <c r="B32" s="195" t="s">
        <v>1493</v>
      </c>
      <c r="C32" s="202" t="s">
        <v>1494</v>
      </c>
      <c r="D32" s="202" t="s">
        <v>1495</v>
      </c>
      <c r="E32" s="350" t="s">
        <v>1486</v>
      </c>
      <c r="F32" s="350"/>
      <c r="G32" s="194" t="s">
        <v>265</v>
      </c>
      <c r="H32" s="197">
        <v>1</v>
      </c>
      <c r="I32" s="196">
        <v>54.52</v>
      </c>
      <c r="J32" s="196">
        <v>54.52</v>
      </c>
    </row>
    <row r="33" spans="1:10" s="382" customFormat="1" ht="25.5" x14ac:dyDescent="0.2">
      <c r="A33" s="198"/>
      <c r="B33" s="198"/>
      <c r="C33" s="198"/>
      <c r="D33" s="198"/>
      <c r="E33" s="198" t="s">
        <v>1473</v>
      </c>
      <c r="F33" s="199">
        <v>0</v>
      </c>
      <c r="G33" s="198" t="s">
        <v>1474</v>
      </c>
      <c r="H33" s="199">
        <v>0</v>
      </c>
      <c r="I33" s="199">
        <v>0</v>
      </c>
    </row>
    <row r="34" spans="1:10" s="382" customFormat="1" ht="26.25" thickBot="1" x14ac:dyDescent="0.25">
      <c r="A34" s="198"/>
      <c r="B34" s="198"/>
      <c r="C34" s="198"/>
      <c r="D34" s="198"/>
      <c r="E34" s="198" t="s">
        <v>1475</v>
      </c>
      <c r="F34" s="199">
        <v>11.08</v>
      </c>
      <c r="G34" s="198"/>
      <c r="H34" s="198" t="s">
        <v>1476</v>
      </c>
      <c r="I34" s="199">
        <v>65.599999999999994</v>
      </c>
    </row>
    <row r="35" spans="1:10" s="382" customFormat="1" ht="15" thickTop="1" x14ac:dyDescent="0.2">
      <c r="A35" s="189"/>
      <c r="B35" s="189"/>
      <c r="C35" s="189"/>
      <c r="D35" s="189"/>
      <c r="E35" s="189"/>
      <c r="F35" s="189"/>
      <c r="G35" s="189"/>
      <c r="H35" s="189"/>
      <c r="I35" s="189"/>
      <c r="J35" s="189"/>
    </row>
    <row r="36" spans="1:10" s="382" customFormat="1" ht="15" x14ac:dyDescent="0.2">
      <c r="A36" s="383" t="s">
        <v>266</v>
      </c>
      <c r="B36" s="385" t="s">
        <v>2</v>
      </c>
      <c r="C36" s="383" t="s">
        <v>3</v>
      </c>
      <c r="D36" s="383" t="s">
        <v>4</v>
      </c>
      <c r="E36" s="230" t="s">
        <v>63</v>
      </c>
      <c r="F36" s="230"/>
      <c r="G36" s="384" t="s">
        <v>5</v>
      </c>
      <c r="H36" s="385" t="s">
        <v>6</v>
      </c>
      <c r="I36" s="385" t="s">
        <v>7</v>
      </c>
      <c r="J36" s="385" t="s">
        <v>8</v>
      </c>
    </row>
    <row r="37" spans="1:10" s="382" customFormat="1" ht="25.5" x14ac:dyDescent="0.2">
      <c r="A37" s="386" t="s">
        <v>1470</v>
      </c>
      <c r="B37" s="388" t="s">
        <v>267</v>
      </c>
      <c r="C37" s="386" t="s">
        <v>255</v>
      </c>
      <c r="D37" s="386" t="s">
        <v>268</v>
      </c>
      <c r="E37" s="348" t="s">
        <v>1370</v>
      </c>
      <c r="F37" s="348"/>
      <c r="G37" s="387" t="s">
        <v>269</v>
      </c>
      <c r="H37" s="188">
        <v>1</v>
      </c>
      <c r="I37" s="373">
        <v>1120.68</v>
      </c>
      <c r="J37" s="373">
        <v>1120.68</v>
      </c>
    </row>
    <row r="38" spans="1:10" s="382" customFormat="1" ht="25.5" x14ac:dyDescent="0.2">
      <c r="A38" s="201" t="s">
        <v>1471</v>
      </c>
      <c r="B38" s="191" t="s">
        <v>1496</v>
      </c>
      <c r="C38" s="201" t="s">
        <v>291</v>
      </c>
      <c r="D38" s="201" t="s">
        <v>1497</v>
      </c>
      <c r="E38" s="349" t="s">
        <v>1212</v>
      </c>
      <c r="F38" s="349"/>
      <c r="G38" s="190" t="s">
        <v>34</v>
      </c>
      <c r="H38" s="193">
        <v>12</v>
      </c>
      <c r="I38" s="192">
        <v>93.39</v>
      </c>
      <c r="J38" s="192">
        <v>1120.68</v>
      </c>
    </row>
    <row r="39" spans="1:10" s="382" customFormat="1" ht="25.5" x14ac:dyDescent="0.2">
      <c r="A39" s="198"/>
      <c r="B39" s="198"/>
      <c r="C39" s="198"/>
      <c r="D39" s="198"/>
      <c r="E39" s="198" t="s">
        <v>1473</v>
      </c>
      <c r="F39" s="199">
        <v>521.6309215</v>
      </c>
      <c r="G39" s="198" t="s">
        <v>1474</v>
      </c>
      <c r="H39" s="199">
        <v>585.01</v>
      </c>
      <c r="I39" s="199">
        <v>1106.6400000000001</v>
      </c>
    </row>
    <row r="40" spans="1:10" s="382" customFormat="1" ht="26.25" thickBot="1" x14ac:dyDescent="0.25">
      <c r="A40" s="198"/>
      <c r="B40" s="198"/>
      <c r="C40" s="198"/>
      <c r="D40" s="198"/>
      <c r="E40" s="198" t="s">
        <v>1475</v>
      </c>
      <c r="F40" s="199">
        <v>227.94</v>
      </c>
      <c r="G40" s="198"/>
      <c r="H40" s="198" t="s">
        <v>1476</v>
      </c>
      <c r="I40" s="199">
        <v>1348.62</v>
      </c>
    </row>
    <row r="41" spans="1:10" s="382" customFormat="1" ht="15" thickTop="1" x14ac:dyDescent="0.2">
      <c r="A41" s="189"/>
      <c r="B41" s="189"/>
      <c r="C41" s="189"/>
      <c r="D41" s="189"/>
      <c r="E41" s="189"/>
      <c r="F41" s="189"/>
      <c r="G41" s="189"/>
      <c r="H41" s="189"/>
      <c r="I41" s="189"/>
      <c r="J41" s="189"/>
    </row>
    <row r="42" spans="1:10" s="382" customFormat="1" ht="15" x14ac:dyDescent="0.2">
      <c r="A42" s="383" t="s">
        <v>270</v>
      </c>
      <c r="B42" s="385" t="s">
        <v>2</v>
      </c>
      <c r="C42" s="383" t="s">
        <v>3</v>
      </c>
      <c r="D42" s="383" t="s">
        <v>4</v>
      </c>
      <c r="E42" s="230" t="s">
        <v>63</v>
      </c>
      <c r="F42" s="230"/>
      <c r="G42" s="384" t="s">
        <v>5</v>
      </c>
      <c r="H42" s="385" t="s">
        <v>6</v>
      </c>
      <c r="I42" s="385" t="s">
        <v>7</v>
      </c>
      <c r="J42" s="385" t="s">
        <v>8</v>
      </c>
    </row>
    <row r="43" spans="1:10" s="382" customFormat="1" ht="25.5" x14ac:dyDescent="0.2">
      <c r="A43" s="386" t="s">
        <v>1470</v>
      </c>
      <c r="B43" s="388" t="s">
        <v>271</v>
      </c>
      <c r="C43" s="386" t="s">
        <v>255</v>
      </c>
      <c r="D43" s="386" t="s">
        <v>272</v>
      </c>
      <c r="E43" s="348" t="s">
        <v>1228</v>
      </c>
      <c r="F43" s="348"/>
      <c r="G43" s="387" t="s">
        <v>261</v>
      </c>
      <c r="H43" s="188">
        <v>1</v>
      </c>
      <c r="I43" s="373">
        <v>1.35</v>
      </c>
      <c r="J43" s="373">
        <v>1.35</v>
      </c>
    </row>
    <row r="44" spans="1:10" s="382" customFormat="1" ht="25.5" x14ac:dyDescent="0.2">
      <c r="A44" s="201" t="s">
        <v>1471</v>
      </c>
      <c r="B44" s="191" t="s">
        <v>1498</v>
      </c>
      <c r="C44" s="201" t="s">
        <v>291</v>
      </c>
      <c r="D44" s="201" t="s">
        <v>1499</v>
      </c>
      <c r="E44" s="349" t="s">
        <v>1212</v>
      </c>
      <c r="F44" s="349"/>
      <c r="G44" s="190" t="s">
        <v>34</v>
      </c>
      <c r="H44" s="193">
        <v>1.4999999999999999E-2</v>
      </c>
      <c r="I44" s="192">
        <v>90.45</v>
      </c>
      <c r="J44" s="192">
        <v>1.35</v>
      </c>
    </row>
    <row r="45" spans="1:10" s="382" customFormat="1" ht="25.5" x14ac:dyDescent="0.2">
      <c r="A45" s="198"/>
      <c r="B45" s="198"/>
      <c r="C45" s="198"/>
      <c r="D45" s="198"/>
      <c r="E45" s="198" t="s">
        <v>1473</v>
      </c>
      <c r="F45" s="199">
        <v>0.62691491868960636</v>
      </c>
      <c r="G45" s="198" t="s">
        <v>1474</v>
      </c>
      <c r="H45" s="199">
        <v>0.7</v>
      </c>
      <c r="I45" s="199">
        <v>1.33</v>
      </c>
    </row>
    <row r="46" spans="1:10" s="382" customFormat="1" ht="26.25" thickBot="1" x14ac:dyDescent="0.25">
      <c r="A46" s="198"/>
      <c r="B46" s="198"/>
      <c r="C46" s="198"/>
      <c r="D46" s="198"/>
      <c r="E46" s="198" t="s">
        <v>1475</v>
      </c>
      <c r="F46" s="199">
        <v>0.27</v>
      </c>
      <c r="G46" s="198"/>
      <c r="H46" s="198" t="s">
        <v>1476</v>
      </c>
      <c r="I46" s="199">
        <v>1.62</v>
      </c>
    </row>
    <row r="47" spans="1:10" s="382" customFormat="1" ht="15" thickTop="1" x14ac:dyDescent="0.2">
      <c r="A47" s="189"/>
      <c r="B47" s="189"/>
      <c r="C47" s="189"/>
      <c r="D47" s="189"/>
      <c r="E47" s="189"/>
      <c r="F47" s="189"/>
      <c r="G47" s="189"/>
      <c r="H47" s="189"/>
      <c r="I47" s="189"/>
      <c r="J47" s="189"/>
    </row>
    <row r="48" spans="1:10" s="382" customFormat="1" ht="15" x14ac:dyDescent="0.2">
      <c r="A48" s="383" t="s">
        <v>273</v>
      </c>
      <c r="B48" s="385" t="s">
        <v>2</v>
      </c>
      <c r="C48" s="383" t="s">
        <v>3</v>
      </c>
      <c r="D48" s="383" t="s">
        <v>4</v>
      </c>
      <c r="E48" s="230" t="s">
        <v>63</v>
      </c>
      <c r="F48" s="230"/>
      <c r="G48" s="384" t="s">
        <v>5</v>
      </c>
      <c r="H48" s="385" t="s">
        <v>6</v>
      </c>
      <c r="I48" s="385" t="s">
        <v>7</v>
      </c>
      <c r="J48" s="385" t="s">
        <v>8</v>
      </c>
    </row>
    <row r="49" spans="1:10" s="382" customFormat="1" ht="38.25" x14ac:dyDescent="0.2">
      <c r="A49" s="386" t="s">
        <v>1470</v>
      </c>
      <c r="B49" s="388" t="s">
        <v>274</v>
      </c>
      <c r="C49" s="386" t="s">
        <v>255</v>
      </c>
      <c r="D49" s="386" t="s">
        <v>275</v>
      </c>
      <c r="E49" s="348" t="s">
        <v>1228</v>
      </c>
      <c r="F49" s="348"/>
      <c r="G49" s="387" t="s">
        <v>261</v>
      </c>
      <c r="H49" s="188">
        <v>1</v>
      </c>
      <c r="I49" s="373">
        <v>1.47</v>
      </c>
      <c r="J49" s="373">
        <v>1.47</v>
      </c>
    </row>
    <row r="50" spans="1:10" s="382" customFormat="1" ht="25.5" x14ac:dyDescent="0.2">
      <c r="A50" s="201" t="s">
        <v>1471</v>
      </c>
      <c r="B50" s="191" t="s">
        <v>35</v>
      </c>
      <c r="C50" s="201" t="s">
        <v>291</v>
      </c>
      <c r="D50" s="201" t="s">
        <v>36</v>
      </c>
      <c r="E50" s="349" t="s">
        <v>1212</v>
      </c>
      <c r="F50" s="349"/>
      <c r="G50" s="190" t="s">
        <v>34</v>
      </c>
      <c r="H50" s="193">
        <v>1.6E-2</v>
      </c>
      <c r="I50" s="192">
        <v>92.27</v>
      </c>
      <c r="J50" s="192">
        <v>1.47</v>
      </c>
    </row>
    <row r="51" spans="1:10" s="382" customFormat="1" ht="25.5" x14ac:dyDescent="0.2">
      <c r="A51" s="198"/>
      <c r="B51" s="198"/>
      <c r="C51" s="198"/>
      <c r="D51" s="198"/>
      <c r="E51" s="198" t="s">
        <v>1473</v>
      </c>
      <c r="F51" s="199">
        <v>0.68347867075182656</v>
      </c>
      <c r="G51" s="198" t="s">
        <v>1474</v>
      </c>
      <c r="H51" s="199">
        <v>0.77</v>
      </c>
      <c r="I51" s="199">
        <v>1.45</v>
      </c>
    </row>
    <row r="52" spans="1:10" s="382" customFormat="1" ht="26.25" thickBot="1" x14ac:dyDescent="0.25">
      <c r="A52" s="198"/>
      <c r="B52" s="198"/>
      <c r="C52" s="198"/>
      <c r="D52" s="198"/>
      <c r="E52" s="198" t="s">
        <v>1475</v>
      </c>
      <c r="F52" s="199">
        <v>0.28999999999999998</v>
      </c>
      <c r="G52" s="198"/>
      <c r="H52" s="198" t="s">
        <v>1476</v>
      </c>
      <c r="I52" s="199">
        <v>1.76</v>
      </c>
    </row>
    <row r="53" spans="1:10" s="382" customFormat="1" ht="15" thickTop="1" x14ac:dyDescent="0.2">
      <c r="A53" s="189"/>
      <c r="B53" s="189"/>
      <c r="C53" s="189"/>
      <c r="D53" s="189"/>
      <c r="E53" s="189"/>
      <c r="F53" s="189"/>
      <c r="G53" s="189"/>
      <c r="H53" s="189"/>
      <c r="I53" s="189"/>
      <c r="J53" s="189"/>
    </row>
    <row r="54" spans="1:10" s="382" customFormat="1" ht="15" x14ac:dyDescent="0.2">
      <c r="A54" s="383" t="s">
        <v>276</v>
      </c>
      <c r="B54" s="385" t="s">
        <v>2</v>
      </c>
      <c r="C54" s="383" t="s">
        <v>3</v>
      </c>
      <c r="D54" s="383" t="s">
        <v>4</v>
      </c>
      <c r="E54" s="230" t="s">
        <v>63</v>
      </c>
      <c r="F54" s="230"/>
      <c r="G54" s="384" t="s">
        <v>5</v>
      </c>
      <c r="H54" s="385" t="s">
        <v>6</v>
      </c>
      <c r="I54" s="385" t="s">
        <v>7</v>
      </c>
      <c r="J54" s="385" t="s">
        <v>8</v>
      </c>
    </row>
    <row r="55" spans="1:10" s="382" customFormat="1" ht="25.5" x14ac:dyDescent="0.2">
      <c r="A55" s="386" t="s">
        <v>1470</v>
      </c>
      <c r="B55" s="388" t="s">
        <v>277</v>
      </c>
      <c r="C55" s="386" t="s">
        <v>255</v>
      </c>
      <c r="D55" s="386" t="s">
        <v>278</v>
      </c>
      <c r="E55" s="348" t="s">
        <v>1228</v>
      </c>
      <c r="F55" s="348"/>
      <c r="G55" s="387" t="s">
        <v>261</v>
      </c>
      <c r="H55" s="188">
        <v>1</v>
      </c>
      <c r="I55" s="373">
        <v>1.38</v>
      </c>
      <c r="J55" s="373">
        <v>1.38</v>
      </c>
    </row>
    <row r="56" spans="1:10" s="382" customFormat="1" ht="25.5" x14ac:dyDescent="0.2">
      <c r="A56" s="201" t="s">
        <v>1471</v>
      </c>
      <c r="B56" s="191" t="s">
        <v>35</v>
      </c>
      <c r="C56" s="201" t="s">
        <v>291</v>
      </c>
      <c r="D56" s="201" t="s">
        <v>36</v>
      </c>
      <c r="E56" s="349" t="s">
        <v>1212</v>
      </c>
      <c r="F56" s="349"/>
      <c r="G56" s="190" t="s">
        <v>34</v>
      </c>
      <c r="H56" s="193">
        <v>1.4999999999999999E-2</v>
      </c>
      <c r="I56" s="192">
        <v>92.27</v>
      </c>
      <c r="J56" s="192">
        <v>1.38</v>
      </c>
    </row>
    <row r="57" spans="1:10" s="382" customFormat="1" ht="25.5" x14ac:dyDescent="0.2">
      <c r="A57" s="198"/>
      <c r="B57" s="198"/>
      <c r="C57" s="198"/>
      <c r="D57" s="198"/>
      <c r="E57" s="198" t="s">
        <v>1473</v>
      </c>
      <c r="F57" s="199">
        <v>0.64105585670516141</v>
      </c>
      <c r="G57" s="198" t="s">
        <v>1474</v>
      </c>
      <c r="H57" s="199">
        <v>0.72</v>
      </c>
      <c r="I57" s="199">
        <v>1.36</v>
      </c>
    </row>
    <row r="58" spans="1:10" s="382" customFormat="1" ht="26.25" thickBot="1" x14ac:dyDescent="0.25">
      <c r="A58" s="198"/>
      <c r="B58" s="198"/>
      <c r="C58" s="198"/>
      <c r="D58" s="198"/>
      <c r="E58" s="198" t="s">
        <v>1475</v>
      </c>
      <c r="F58" s="199">
        <v>0.28000000000000003</v>
      </c>
      <c r="G58" s="198"/>
      <c r="H58" s="198" t="s">
        <v>1476</v>
      </c>
      <c r="I58" s="199">
        <v>1.66</v>
      </c>
    </row>
    <row r="59" spans="1:10" s="382" customFormat="1" ht="15" thickTop="1" x14ac:dyDescent="0.2">
      <c r="A59" s="189"/>
      <c r="B59" s="189"/>
      <c r="C59" s="189"/>
      <c r="D59" s="189"/>
      <c r="E59" s="189"/>
      <c r="F59" s="189"/>
      <c r="G59" s="189"/>
      <c r="H59" s="189"/>
      <c r="I59" s="189"/>
      <c r="J59" s="189"/>
    </row>
    <row r="60" spans="1:10" s="382" customFormat="1" ht="15" x14ac:dyDescent="0.2">
      <c r="A60" s="383" t="s">
        <v>279</v>
      </c>
      <c r="B60" s="385" t="s">
        <v>2</v>
      </c>
      <c r="C60" s="383" t="s">
        <v>3</v>
      </c>
      <c r="D60" s="383" t="s">
        <v>4</v>
      </c>
      <c r="E60" s="230" t="s">
        <v>63</v>
      </c>
      <c r="F60" s="230"/>
      <c r="G60" s="384" t="s">
        <v>5</v>
      </c>
      <c r="H60" s="385" t="s">
        <v>6</v>
      </c>
      <c r="I60" s="385" t="s">
        <v>7</v>
      </c>
      <c r="J60" s="385" t="s">
        <v>8</v>
      </c>
    </row>
    <row r="61" spans="1:10" s="382" customFormat="1" ht="38.25" x14ac:dyDescent="0.2">
      <c r="A61" s="386" t="s">
        <v>1470</v>
      </c>
      <c r="B61" s="388" t="s">
        <v>280</v>
      </c>
      <c r="C61" s="386" t="s">
        <v>255</v>
      </c>
      <c r="D61" s="386" t="s">
        <v>281</v>
      </c>
      <c r="E61" s="348" t="s">
        <v>1228</v>
      </c>
      <c r="F61" s="348"/>
      <c r="G61" s="387" t="s">
        <v>261</v>
      </c>
      <c r="H61" s="188">
        <v>1</v>
      </c>
      <c r="I61" s="373">
        <v>1.1100000000000001</v>
      </c>
      <c r="J61" s="373">
        <v>1.1100000000000001</v>
      </c>
    </row>
    <row r="62" spans="1:10" s="382" customFormat="1" ht="25.5" x14ac:dyDescent="0.2">
      <c r="A62" s="201" t="s">
        <v>1471</v>
      </c>
      <c r="B62" s="191" t="s">
        <v>1500</v>
      </c>
      <c r="C62" s="201" t="s">
        <v>291</v>
      </c>
      <c r="D62" s="201" t="s">
        <v>1501</v>
      </c>
      <c r="E62" s="349" t="s">
        <v>1212</v>
      </c>
      <c r="F62" s="349"/>
      <c r="G62" s="190" t="s">
        <v>34</v>
      </c>
      <c r="H62" s="193">
        <v>1E-3</v>
      </c>
      <c r="I62" s="192">
        <v>105.19</v>
      </c>
      <c r="J62" s="192">
        <v>0.1</v>
      </c>
    </row>
    <row r="63" spans="1:10" s="382" customFormat="1" ht="76.5" x14ac:dyDescent="0.2">
      <c r="A63" s="202" t="s">
        <v>1483</v>
      </c>
      <c r="B63" s="195" t="s">
        <v>1502</v>
      </c>
      <c r="C63" s="202" t="s">
        <v>1503</v>
      </c>
      <c r="D63" s="202" t="s">
        <v>1504</v>
      </c>
      <c r="E63" s="350" t="s">
        <v>1505</v>
      </c>
      <c r="F63" s="350"/>
      <c r="G63" s="194" t="s">
        <v>288</v>
      </c>
      <c r="H63" s="197">
        <v>0.25</v>
      </c>
      <c r="I63" s="196">
        <v>4.0599999999999996</v>
      </c>
      <c r="J63" s="196">
        <v>1.01</v>
      </c>
    </row>
    <row r="64" spans="1:10" s="382" customFormat="1" ht="25.5" x14ac:dyDescent="0.2">
      <c r="A64" s="198"/>
      <c r="B64" s="198"/>
      <c r="C64" s="198"/>
      <c r="D64" s="198"/>
      <c r="E64" s="198" t="s">
        <v>1473</v>
      </c>
      <c r="F64" s="199">
        <v>4.7136460051850106E-2</v>
      </c>
      <c r="G64" s="198" t="s">
        <v>1474</v>
      </c>
      <c r="H64" s="199">
        <v>0.05</v>
      </c>
      <c r="I64" s="199">
        <v>0.1</v>
      </c>
    </row>
    <row r="65" spans="1:10" s="382" customFormat="1" ht="26.25" thickBot="1" x14ac:dyDescent="0.25">
      <c r="A65" s="198"/>
      <c r="B65" s="198"/>
      <c r="C65" s="198"/>
      <c r="D65" s="198"/>
      <c r="E65" s="198" t="s">
        <v>1475</v>
      </c>
      <c r="F65" s="199">
        <v>0.22</v>
      </c>
      <c r="G65" s="198"/>
      <c r="H65" s="198" t="s">
        <v>1476</v>
      </c>
      <c r="I65" s="199">
        <v>1.33</v>
      </c>
    </row>
    <row r="66" spans="1:10" s="382" customFormat="1" ht="15" thickTop="1" x14ac:dyDescent="0.2">
      <c r="A66" s="189"/>
      <c r="B66" s="189"/>
      <c r="C66" s="189"/>
      <c r="D66" s="189"/>
      <c r="E66" s="189"/>
      <c r="F66" s="189"/>
      <c r="G66" s="189"/>
      <c r="H66" s="189"/>
      <c r="I66" s="189"/>
      <c r="J66" s="189"/>
    </row>
    <row r="67" spans="1:10" s="382" customFormat="1" ht="15" x14ac:dyDescent="0.2">
      <c r="A67" s="383" t="s">
        <v>282</v>
      </c>
      <c r="B67" s="385" t="s">
        <v>2</v>
      </c>
      <c r="C67" s="383" t="s">
        <v>3</v>
      </c>
      <c r="D67" s="383" t="s">
        <v>4</v>
      </c>
      <c r="E67" s="230" t="s">
        <v>63</v>
      </c>
      <c r="F67" s="230"/>
      <c r="G67" s="384" t="s">
        <v>5</v>
      </c>
      <c r="H67" s="385" t="s">
        <v>6</v>
      </c>
      <c r="I67" s="385" t="s">
        <v>7</v>
      </c>
      <c r="J67" s="385" t="s">
        <v>8</v>
      </c>
    </row>
    <row r="68" spans="1:10" s="382" customFormat="1" ht="51" x14ac:dyDescent="0.2">
      <c r="A68" s="386" t="s">
        <v>1470</v>
      </c>
      <c r="B68" s="388" t="s">
        <v>283</v>
      </c>
      <c r="C68" s="386" t="s">
        <v>255</v>
      </c>
      <c r="D68" s="386" t="s">
        <v>284</v>
      </c>
      <c r="E68" s="348" t="s">
        <v>1228</v>
      </c>
      <c r="F68" s="348"/>
      <c r="G68" s="387" t="s">
        <v>261</v>
      </c>
      <c r="H68" s="188">
        <v>1</v>
      </c>
      <c r="I68" s="373">
        <v>9.65</v>
      </c>
      <c r="J68" s="373">
        <v>9.65</v>
      </c>
    </row>
    <row r="69" spans="1:10" s="382" customFormat="1" ht="25.5" x14ac:dyDescent="0.2">
      <c r="A69" s="201" t="s">
        <v>1471</v>
      </c>
      <c r="B69" s="191" t="s">
        <v>1479</v>
      </c>
      <c r="C69" s="201" t="s">
        <v>291</v>
      </c>
      <c r="D69" s="201" t="s">
        <v>1480</v>
      </c>
      <c r="E69" s="349" t="s">
        <v>1212</v>
      </c>
      <c r="F69" s="349"/>
      <c r="G69" s="190" t="s">
        <v>34</v>
      </c>
      <c r="H69" s="193">
        <v>0.5</v>
      </c>
      <c r="I69" s="192">
        <v>15.35</v>
      </c>
      <c r="J69" s="192">
        <v>7.67</v>
      </c>
    </row>
    <row r="70" spans="1:10" s="382" customFormat="1" ht="25.5" x14ac:dyDescent="0.2">
      <c r="A70" s="201" t="s">
        <v>1471</v>
      </c>
      <c r="B70" s="191" t="s">
        <v>1506</v>
      </c>
      <c r="C70" s="201" t="s">
        <v>291</v>
      </c>
      <c r="D70" s="201" t="s">
        <v>1507</v>
      </c>
      <c r="E70" s="349" t="s">
        <v>1212</v>
      </c>
      <c r="F70" s="349"/>
      <c r="G70" s="190" t="s">
        <v>34</v>
      </c>
      <c r="H70" s="193">
        <v>0.1</v>
      </c>
      <c r="I70" s="192">
        <v>19.850000000000001</v>
      </c>
      <c r="J70" s="192">
        <v>1.98</v>
      </c>
    </row>
    <row r="71" spans="1:10" s="382" customFormat="1" ht="25.5" x14ac:dyDescent="0.2">
      <c r="A71" s="198"/>
      <c r="B71" s="198"/>
      <c r="C71" s="198"/>
      <c r="D71" s="198"/>
      <c r="E71" s="198" t="s">
        <v>1473</v>
      </c>
      <c r="F71" s="199">
        <v>3.2477020975724722</v>
      </c>
      <c r="G71" s="198" t="s">
        <v>1474</v>
      </c>
      <c r="H71" s="199">
        <v>3.64</v>
      </c>
      <c r="I71" s="199">
        <v>6.89</v>
      </c>
    </row>
    <row r="72" spans="1:10" s="382" customFormat="1" ht="26.25" thickBot="1" x14ac:dyDescent="0.25">
      <c r="A72" s="198"/>
      <c r="B72" s="198"/>
      <c r="C72" s="198"/>
      <c r="D72" s="198"/>
      <c r="E72" s="198" t="s">
        <v>1475</v>
      </c>
      <c r="F72" s="199">
        <v>1.96</v>
      </c>
      <c r="G72" s="198"/>
      <c r="H72" s="198" t="s">
        <v>1476</v>
      </c>
      <c r="I72" s="199">
        <v>11.61</v>
      </c>
    </row>
    <row r="73" spans="1:10" s="382" customFormat="1" ht="15" thickTop="1" x14ac:dyDescent="0.2">
      <c r="A73" s="189"/>
      <c r="B73" s="189"/>
      <c r="C73" s="189"/>
      <c r="D73" s="189"/>
      <c r="E73" s="189"/>
      <c r="F73" s="189"/>
      <c r="G73" s="189"/>
      <c r="H73" s="189"/>
      <c r="I73" s="189"/>
      <c r="J73" s="189"/>
    </row>
    <row r="74" spans="1:10" s="382" customFormat="1" ht="15" x14ac:dyDescent="0.2">
      <c r="A74" s="383" t="s">
        <v>285</v>
      </c>
      <c r="B74" s="385" t="s">
        <v>2</v>
      </c>
      <c r="C74" s="383" t="s">
        <v>3</v>
      </c>
      <c r="D74" s="383" t="s">
        <v>4</v>
      </c>
      <c r="E74" s="230" t="s">
        <v>63</v>
      </c>
      <c r="F74" s="230"/>
      <c r="G74" s="384" t="s">
        <v>5</v>
      </c>
      <c r="H74" s="385" t="s">
        <v>6</v>
      </c>
      <c r="I74" s="385" t="s">
        <v>7</v>
      </c>
      <c r="J74" s="385" t="s">
        <v>8</v>
      </c>
    </row>
    <row r="75" spans="1:10" s="382" customFormat="1" ht="25.5" x14ac:dyDescent="0.2">
      <c r="A75" s="386" t="s">
        <v>1470</v>
      </c>
      <c r="B75" s="388" t="s">
        <v>286</v>
      </c>
      <c r="C75" s="386" t="s">
        <v>255</v>
      </c>
      <c r="D75" s="386" t="s">
        <v>287</v>
      </c>
      <c r="E75" s="348" t="s">
        <v>1228</v>
      </c>
      <c r="F75" s="348"/>
      <c r="G75" s="387" t="s">
        <v>288</v>
      </c>
      <c r="H75" s="188">
        <v>1</v>
      </c>
      <c r="I75" s="373">
        <v>22.53</v>
      </c>
      <c r="J75" s="373">
        <v>22.53</v>
      </c>
    </row>
    <row r="76" spans="1:10" s="382" customFormat="1" ht="25.5" x14ac:dyDescent="0.2">
      <c r="A76" s="201" t="s">
        <v>1471</v>
      </c>
      <c r="B76" s="191" t="s">
        <v>1479</v>
      </c>
      <c r="C76" s="201" t="s">
        <v>291</v>
      </c>
      <c r="D76" s="201" t="s">
        <v>1480</v>
      </c>
      <c r="E76" s="349" t="s">
        <v>1212</v>
      </c>
      <c r="F76" s="349"/>
      <c r="G76" s="190" t="s">
        <v>34</v>
      </c>
      <c r="H76" s="193">
        <v>1.3</v>
      </c>
      <c r="I76" s="192">
        <v>15.35</v>
      </c>
      <c r="J76" s="192">
        <v>19.95</v>
      </c>
    </row>
    <row r="77" spans="1:10" s="382" customFormat="1" ht="25.5" x14ac:dyDescent="0.2">
      <c r="A77" s="201" t="s">
        <v>1471</v>
      </c>
      <c r="B77" s="191" t="s">
        <v>1506</v>
      </c>
      <c r="C77" s="201" t="s">
        <v>291</v>
      </c>
      <c r="D77" s="201" t="s">
        <v>1507</v>
      </c>
      <c r="E77" s="349" t="s">
        <v>1212</v>
      </c>
      <c r="F77" s="349"/>
      <c r="G77" s="190" t="s">
        <v>34</v>
      </c>
      <c r="H77" s="193">
        <v>0.13</v>
      </c>
      <c r="I77" s="192">
        <v>19.850000000000001</v>
      </c>
      <c r="J77" s="192">
        <v>2.58</v>
      </c>
    </row>
    <row r="78" spans="1:10" s="382" customFormat="1" ht="25.5" x14ac:dyDescent="0.2">
      <c r="A78" s="198"/>
      <c r="B78" s="198"/>
      <c r="C78" s="198"/>
      <c r="D78" s="198"/>
      <c r="E78" s="198" t="s">
        <v>1473</v>
      </c>
      <c r="F78" s="199">
        <v>7.513551732264907</v>
      </c>
      <c r="G78" s="198" t="s">
        <v>1474</v>
      </c>
      <c r="H78" s="199">
        <v>8.43</v>
      </c>
      <c r="I78" s="199">
        <v>15.94</v>
      </c>
    </row>
    <row r="79" spans="1:10" s="382" customFormat="1" ht="26.25" thickBot="1" x14ac:dyDescent="0.25">
      <c r="A79" s="198"/>
      <c r="B79" s="198"/>
      <c r="C79" s="198"/>
      <c r="D79" s="198"/>
      <c r="E79" s="198" t="s">
        <v>1475</v>
      </c>
      <c r="F79" s="199">
        <v>4.58</v>
      </c>
      <c r="G79" s="198"/>
      <c r="H79" s="198" t="s">
        <v>1476</v>
      </c>
      <c r="I79" s="199">
        <v>27.11</v>
      </c>
    </row>
    <row r="80" spans="1:10" s="382" customFormat="1" ht="15" thickTop="1" x14ac:dyDescent="0.2">
      <c r="A80" s="189"/>
      <c r="B80" s="189"/>
      <c r="C80" s="189"/>
      <c r="D80" s="189"/>
      <c r="E80" s="189"/>
      <c r="F80" s="189"/>
      <c r="G80" s="189"/>
      <c r="H80" s="189"/>
      <c r="I80" s="189"/>
      <c r="J80" s="189"/>
    </row>
    <row r="81" spans="1:10" s="382" customFormat="1" ht="15" x14ac:dyDescent="0.2">
      <c r="A81" s="383" t="s">
        <v>324</v>
      </c>
      <c r="B81" s="385" t="s">
        <v>2</v>
      </c>
      <c r="C81" s="383" t="s">
        <v>3</v>
      </c>
      <c r="D81" s="383" t="s">
        <v>4</v>
      </c>
      <c r="E81" s="230" t="s">
        <v>63</v>
      </c>
      <c r="F81" s="230"/>
      <c r="G81" s="384" t="s">
        <v>5</v>
      </c>
      <c r="H81" s="385" t="s">
        <v>6</v>
      </c>
      <c r="I81" s="385" t="s">
        <v>7</v>
      </c>
      <c r="J81" s="385" t="s">
        <v>8</v>
      </c>
    </row>
    <row r="82" spans="1:10" s="382" customFormat="1" ht="25.5" x14ac:dyDescent="0.2">
      <c r="A82" s="386" t="s">
        <v>1470</v>
      </c>
      <c r="B82" s="388" t="s">
        <v>325</v>
      </c>
      <c r="C82" s="386" t="s">
        <v>255</v>
      </c>
      <c r="D82" s="386" t="s">
        <v>326</v>
      </c>
      <c r="E82" s="348">
        <v>45</v>
      </c>
      <c r="F82" s="348"/>
      <c r="G82" s="387" t="s">
        <v>288</v>
      </c>
      <c r="H82" s="188">
        <v>1</v>
      </c>
      <c r="I82" s="373">
        <v>6.14</v>
      </c>
      <c r="J82" s="373">
        <v>6.14</v>
      </c>
    </row>
    <row r="83" spans="1:10" s="382" customFormat="1" ht="25.5" x14ac:dyDescent="0.2">
      <c r="A83" s="201" t="s">
        <v>1471</v>
      </c>
      <c r="B83" s="191" t="s">
        <v>1479</v>
      </c>
      <c r="C83" s="201" t="s">
        <v>291</v>
      </c>
      <c r="D83" s="201" t="s">
        <v>1480</v>
      </c>
      <c r="E83" s="349" t="s">
        <v>1212</v>
      </c>
      <c r="F83" s="349"/>
      <c r="G83" s="190" t="s">
        <v>34</v>
      </c>
      <c r="H83" s="193">
        <v>0.4</v>
      </c>
      <c r="I83" s="192">
        <v>15.35</v>
      </c>
      <c r="J83" s="192">
        <v>6.14</v>
      </c>
    </row>
    <row r="84" spans="1:10" s="382" customFormat="1" ht="25.5" x14ac:dyDescent="0.2">
      <c r="A84" s="198"/>
      <c r="B84" s="198"/>
      <c r="C84" s="198"/>
      <c r="D84" s="198"/>
      <c r="E84" s="198" t="s">
        <v>1473</v>
      </c>
      <c r="F84" s="199">
        <v>2.0268677822295547</v>
      </c>
      <c r="G84" s="198" t="s">
        <v>1474</v>
      </c>
      <c r="H84" s="199">
        <v>2.27</v>
      </c>
      <c r="I84" s="199">
        <v>4.3</v>
      </c>
    </row>
    <row r="85" spans="1:10" s="382" customFormat="1" ht="26.25" thickBot="1" x14ac:dyDescent="0.25">
      <c r="A85" s="198"/>
      <c r="B85" s="198"/>
      <c r="C85" s="198"/>
      <c r="D85" s="198"/>
      <c r="E85" s="198" t="s">
        <v>1475</v>
      </c>
      <c r="F85" s="199">
        <v>1.24</v>
      </c>
      <c r="G85" s="198"/>
      <c r="H85" s="198" t="s">
        <v>1476</v>
      </c>
      <c r="I85" s="199">
        <v>7.38</v>
      </c>
    </row>
    <row r="86" spans="1:10" s="382" customFormat="1" ht="15" thickTop="1" x14ac:dyDescent="0.2">
      <c r="A86" s="189"/>
      <c r="B86" s="189"/>
      <c r="C86" s="189"/>
      <c r="D86" s="189"/>
      <c r="E86" s="189"/>
      <c r="F86" s="189"/>
      <c r="G86" s="189"/>
      <c r="H86" s="189"/>
      <c r="I86" s="189"/>
      <c r="J86" s="189"/>
    </row>
    <row r="87" spans="1:10" s="382" customFormat="1" ht="15" x14ac:dyDescent="0.2">
      <c r="A87" s="383" t="s">
        <v>327</v>
      </c>
      <c r="B87" s="385" t="s">
        <v>2</v>
      </c>
      <c r="C87" s="383" t="s">
        <v>3</v>
      </c>
      <c r="D87" s="383" t="s">
        <v>4</v>
      </c>
      <c r="E87" s="230" t="s">
        <v>63</v>
      </c>
      <c r="F87" s="230"/>
      <c r="G87" s="384" t="s">
        <v>5</v>
      </c>
      <c r="H87" s="385" t="s">
        <v>6</v>
      </c>
      <c r="I87" s="385" t="s">
        <v>7</v>
      </c>
      <c r="J87" s="385" t="s">
        <v>8</v>
      </c>
    </row>
    <row r="88" spans="1:10" s="382" customFormat="1" ht="25.5" x14ac:dyDescent="0.2">
      <c r="A88" s="386" t="s">
        <v>1470</v>
      </c>
      <c r="B88" s="388" t="s">
        <v>328</v>
      </c>
      <c r="C88" s="386" t="s">
        <v>255</v>
      </c>
      <c r="D88" s="386" t="s">
        <v>329</v>
      </c>
      <c r="E88" s="348">
        <v>45</v>
      </c>
      <c r="F88" s="348"/>
      <c r="G88" s="387" t="s">
        <v>288</v>
      </c>
      <c r="H88" s="188">
        <v>1</v>
      </c>
      <c r="I88" s="373">
        <v>18.32</v>
      </c>
      <c r="J88" s="373">
        <v>18.32</v>
      </c>
    </row>
    <row r="89" spans="1:10" s="382" customFormat="1" ht="25.5" x14ac:dyDescent="0.2">
      <c r="A89" s="201" t="s">
        <v>1471</v>
      </c>
      <c r="B89" s="191" t="s">
        <v>1479</v>
      </c>
      <c r="C89" s="201" t="s">
        <v>291</v>
      </c>
      <c r="D89" s="201" t="s">
        <v>1480</v>
      </c>
      <c r="E89" s="349" t="s">
        <v>1212</v>
      </c>
      <c r="F89" s="349"/>
      <c r="G89" s="190" t="s">
        <v>34</v>
      </c>
      <c r="H89" s="193">
        <v>1</v>
      </c>
      <c r="I89" s="192">
        <v>15.35</v>
      </c>
      <c r="J89" s="192">
        <v>15.35</v>
      </c>
    </row>
    <row r="90" spans="1:10" s="382" customFormat="1" ht="25.5" x14ac:dyDescent="0.2">
      <c r="A90" s="201" t="s">
        <v>1471</v>
      </c>
      <c r="B90" s="191" t="s">
        <v>1506</v>
      </c>
      <c r="C90" s="201" t="s">
        <v>291</v>
      </c>
      <c r="D90" s="201" t="s">
        <v>1507</v>
      </c>
      <c r="E90" s="349" t="s">
        <v>1212</v>
      </c>
      <c r="F90" s="349"/>
      <c r="G90" s="190" t="s">
        <v>34</v>
      </c>
      <c r="H90" s="193">
        <v>0.15</v>
      </c>
      <c r="I90" s="192">
        <v>19.850000000000001</v>
      </c>
      <c r="J90" s="192">
        <v>2.97</v>
      </c>
    </row>
    <row r="91" spans="1:10" s="382" customFormat="1" ht="25.5" x14ac:dyDescent="0.2">
      <c r="A91" s="198"/>
      <c r="B91" s="198"/>
      <c r="C91" s="198"/>
      <c r="D91" s="198"/>
      <c r="E91" s="198" t="s">
        <v>1473</v>
      </c>
      <c r="F91" s="199">
        <v>6.1418807447560688</v>
      </c>
      <c r="G91" s="198" t="s">
        <v>1474</v>
      </c>
      <c r="H91" s="199">
        <v>6.89</v>
      </c>
      <c r="I91" s="199">
        <v>13.03</v>
      </c>
    </row>
    <row r="92" spans="1:10" s="382" customFormat="1" ht="26.25" thickBot="1" x14ac:dyDescent="0.25">
      <c r="A92" s="198"/>
      <c r="B92" s="198"/>
      <c r="C92" s="198"/>
      <c r="D92" s="198"/>
      <c r="E92" s="198" t="s">
        <v>1475</v>
      </c>
      <c r="F92" s="199">
        <v>3.72</v>
      </c>
      <c r="G92" s="198"/>
      <c r="H92" s="198" t="s">
        <v>1476</v>
      </c>
      <c r="I92" s="199">
        <v>22.04</v>
      </c>
    </row>
    <row r="93" spans="1:10" s="382" customFormat="1" ht="15" thickTop="1" x14ac:dyDescent="0.2">
      <c r="A93" s="189"/>
      <c r="B93" s="189"/>
      <c r="C93" s="189"/>
      <c r="D93" s="189"/>
      <c r="E93" s="189"/>
      <c r="F93" s="189"/>
      <c r="G93" s="189"/>
      <c r="H93" s="189"/>
      <c r="I93" s="189"/>
      <c r="J93" s="189"/>
    </row>
    <row r="94" spans="1:10" s="382" customFormat="1" ht="15" x14ac:dyDescent="0.2">
      <c r="A94" s="383" t="s">
        <v>361</v>
      </c>
      <c r="B94" s="385" t="s">
        <v>2</v>
      </c>
      <c r="C94" s="383" t="s">
        <v>3</v>
      </c>
      <c r="D94" s="383" t="s">
        <v>4</v>
      </c>
      <c r="E94" s="230" t="s">
        <v>63</v>
      </c>
      <c r="F94" s="230"/>
      <c r="G94" s="384" t="s">
        <v>5</v>
      </c>
      <c r="H94" s="385" t="s">
        <v>6</v>
      </c>
      <c r="I94" s="385" t="s">
        <v>7</v>
      </c>
      <c r="J94" s="385" t="s">
        <v>8</v>
      </c>
    </row>
    <row r="95" spans="1:10" s="382" customFormat="1" ht="38.25" x14ac:dyDescent="0.2">
      <c r="A95" s="386" t="s">
        <v>1470</v>
      </c>
      <c r="B95" s="388" t="s">
        <v>362</v>
      </c>
      <c r="C95" s="386" t="s">
        <v>255</v>
      </c>
      <c r="D95" s="386" t="s">
        <v>363</v>
      </c>
      <c r="E95" s="348" t="s">
        <v>1212</v>
      </c>
      <c r="F95" s="348"/>
      <c r="G95" s="387" t="s">
        <v>364</v>
      </c>
      <c r="H95" s="188">
        <v>1</v>
      </c>
      <c r="I95" s="373">
        <v>451.32</v>
      </c>
      <c r="J95" s="373">
        <v>451.32</v>
      </c>
    </row>
    <row r="96" spans="1:10" s="382" customFormat="1" ht="63.75" x14ac:dyDescent="0.2">
      <c r="A96" s="201" t="s">
        <v>1471</v>
      </c>
      <c r="B96" s="191" t="s">
        <v>1508</v>
      </c>
      <c r="C96" s="201" t="s">
        <v>291</v>
      </c>
      <c r="D96" s="201" t="s">
        <v>1509</v>
      </c>
      <c r="E96" s="349" t="s">
        <v>1212</v>
      </c>
      <c r="F96" s="349"/>
      <c r="G96" s="190" t="s">
        <v>308</v>
      </c>
      <c r="H96" s="193">
        <v>0.3</v>
      </c>
      <c r="I96" s="192">
        <v>389.03</v>
      </c>
      <c r="J96" s="192">
        <v>116.7</v>
      </c>
    </row>
    <row r="97" spans="1:10" s="382" customFormat="1" ht="25.5" x14ac:dyDescent="0.2">
      <c r="A97" s="201" t="s">
        <v>1471</v>
      </c>
      <c r="B97" s="191" t="s">
        <v>1506</v>
      </c>
      <c r="C97" s="201" t="s">
        <v>291</v>
      </c>
      <c r="D97" s="201" t="s">
        <v>1507</v>
      </c>
      <c r="E97" s="349" t="s">
        <v>1212</v>
      </c>
      <c r="F97" s="349"/>
      <c r="G97" s="190" t="s">
        <v>34</v>
      </c>
      <c r="H97" s="193">
        <v>6</v>
      </c>
      <c r="I97" s="192">
        <v>19.850000000000001</v>
      </c>
      <c r="J97" s="192">
        <v>119.1</v>
      </c>
    </row>
    <row r="98" spans="1:10" s="382" customFormat="1" ht="25.5" x14ac:dyDescent="0.2">
      <c r="A98" s="201" t="s">
        <v>1471</v>
      </c>
      <c r="B98" s="191" t="s">
        <v>1479</v>
      </c>
      <c r="C98" s="201" t="s">
        <v>291</v>
      </c>
      <c r="D98" s="201" t="s">
        <v>1480</v>
      </c>
      <c r="E98" s="349" t="s">
        <v>1212</v>
      </c>
      <c r="F98" s="349"/>
      <c r="G98" s="190" t="s">
        <v>34</v>
      </c>
      <c r="H98" s="193">
        <v>6</v>
      </c>
      <c r="I98" s="192">
        <v>15.35</v>
      </c>
      <c r="J98" s="192">
        <v>92.1</v>
      </c>
    </row>
    <row r="99" spans="1:10" s="382" customFormat="1" ht="38.25" x14ac:dyDescent="0.2">
      <c r="A99" s="202" t="s">
        <v>1483</v>
      </c>
      <c r="B99" s="195" t="s">
        <v>1510</v>
      </c>
      <c r="C99" s="202" t="s">
        <v>291</v>
      </c>
      <c r="D99" s="202" t="s">
        <v>1511</v>
      </c>
      <c r="E99" s="350" t="s">
        <v>1486</v>
      </c>
      <c r="F99" s="350"/>
      <c r="G99" s="194" t="s">
        <v>308</v>
      </c>
      <c r="H99" s="197">
        <v>1.1000000000000001</v>
      </c>
      <c r="I99" s="196">
        <v>112.2</v>
      </c>
      <c r="J99" s="196">
        <v>123.42</v>
      </c>
    </row>
    <row r="100" spans="1:10" s="382" customFormat="1" ht="25.5" x14ac:dyDescent="0.2">
      <c r="A100" s="198"/>
      <c r="B100" s="198"/>
      <c r="C100" s="198"/>
      <c r="D100" s="198"/>
      <c r="E100" s="198" t="s">
        <v>1473</v>
      </c>
      <c r="F100" s="199">
        <v>83.134574593448036</v>
      </c>
      <c r="G100" s="198" t="s">
        <v>1474</v>
      </c>
      <c r="H100" s="199">
        <v>93.24</v>
      </c>
      <c r="I100" s="199">
        <v>176.37</v>
      </c>
    </row>
    <row r="101" spans="1:10" s="382" customFormat="1" ht="26.25" thickBot="1" x14ac:dyDescent="0.25">
      <c r="A101" s="198"/>
      <c r="B101" s="198"/>
      <c r="C101" s="198"/>
      <c r="D101" s="198"/>
      <c r="E101" s="198" t="s">
        <v>1475</v>
      </c>
      <c r="F101" s="199">
        <v>91.79</v>
      </c>
      <c r="G101" s="198"/>
      <c r="H101" s="198" t="s">
        <v>1476</v>
      </c>
      <c r="I101" s="199">
        <v>543.11</v>
      </c>
    </row>
    <row r="102" spans="1:10" s="382" customFormat="1" ht="15" thickTop="1" x14ac:dyDescent="0.2">
      <c r="A102" s="189"/>
      <c r="B102" s="189"/>
      <c r="C102" s="189"/>
      <c r="D102" s="189"/>
      <c r="E102" s="189"/>
      <c r="F102" s="189"/>
      <c r="G102" s="189"/>
      <c r="H102" s="189"/>
      <c r="I102" s="189"/>
      <c r="J102" s="189"/>
    </row>
    <row r="103" spans="1:10" s="382" customFormat="1" ht="15" x14ac:dyDescent="0.2">
      <c r="A103" s="383" t="s">
        <v>377</v>
      </c>
      <c r="B103" s="385" t="s">
        <v>2</v>
      </c>
      <c r="C103" s="383" t="s">
        <v>3</v>
      </c>
      <c r="D103" s="383" t="s">
        <v>4</v>
      </c>
      <c r="E103" s="230" t="s">
        <v>63</v>
      </c>
      <c r="F103" s="230"/>
      <c r="G103" s="384" t="s">
        <v>5</v>
      </c>
      <c r="H103" s="385" t="s">
        <v>6</v>
      </c>
      <c r="I103" s="385" t="s">
        <v>7</v>
      </c>
      <c r="J103" s="385" t="s">
        <v>8</v>
      </c>
    </row>
    <row r="104" spans="1:10" s="382" customFormat="1" ht="63.75" x14ac:dyDescent="0.2">
      <c r="A104" s="386" t="s">
        <v>1470</v>
      </c>
      <c r="B104" s="388" t="s">
        <v>378</v>
      </c>
      <c r="C104" s="386" t="s">
        <v>255</v>
      </c>
      <c r="D104" s="386" t="s">
        <v>379</v>
      </c>
      <c r="E104" s="348" t="s">
        <v>1212</v>
      </c>
      <c r="F104" s="348"/>
      <c r="G104" s="387" t="s">
        <v>261</v>
      </c>
      <c r="H104" s="188">
        <v>1</v>
      </c>
      <c r="I104" s="373">
        <v>71.62</v>
      </c>
      <c r="J104" s="373">
        <v>71.62</v>
      </c>
    </row>
    <row r="105" spans="1:10" s="382" customFormat="1" ht="38.25" x14ac:dyDescent="0.2">
      <c r="A105" s="201" t="s">
        <v>1471</v>
      </c>
      <c r="B105" s="191" t="s">
        <v>1512</v>
      </c>
      <c r="C105" s="201" t="s">
        <v>291</v>
      </c>
      <c r="D105" s="201" t="s">
        <v>1513</v>
      </c>
      <c r="E105" s="349" t="s">
        <v>1212</v>
      </c>
      <c r="F105" s="349"/>
      <c r="G105" s="190" t="s">
        <v>308</v>
      </c>
      <c r="H105" s="193">
        <v>1.4E-2</v>
      </c>
      <c r="I105" s="192">
        <v>394.2</v>
      </c>
      <c r="J105" s="192">
        <v>5.51</v>
      </c>
    </row>
    <row r="106" spans="1:10" s="382" customFormat="1" ht="25.5" x14ac:dyDescent="0.2">
      <c r="A106" s="201" t="s">
        <v>1471</v>
      </c>
      <c r="B106" s="191" t="s">
        <v>1506</v>
      </c>
      <c r="C106" s="201" t="s">
        <v>291</v>
      </c>
      <c r="D106" s="201" t="s">
        <v>1507</v>
      </c>
      <c r="E106" s="349" t="s">
        <v>1212</v>
      </c>
      <c r="F106" s="349"/>
      <c r="G106" s="190" t="s">
        <v>34</v>
      </c>
      <c r="H106" s="193">
        <v>1.2</v>
      </c>
      <c r="I106" s="192">
        <v>19.850000000000001</v>
      </c>
      <c r="J106" s="192">
        <v>23.82</v>
      </c>
    </row>
    <row r="107" spans="1:10" s="382" customFormat="1" ht="25.5" x14ac:dyDescent="0.2">
      <c r="A107" s="201" t="s">
        <v>1471</v>
      </c>
      <c r="B107" s="191" t="s">
        <v>1479</v>
      </c>
      <c r="C107" s="201" t="s">
        <v>291</v>
      </c>
      <c r="D107" s="201" t="s">
        <v>1480</v>
      </c>
      <c r="E107" s="349" t="s">
        <v>1212</v>
      </c>
      <c r="F107" s="349"/>
      <c r="G107" s="190" t="s">
        <v>34</v>
      </c>
      <c r="H107" s="193">
        <v>1.2</v>
      </c>
      <c r="I107" s="192">
        <v>15.35</v>
      </c>
      <c r="J107" s="192">
        <v>18.420000000000002</v>
      </c>
    </row>
    <row r="108" spans="1:10" s="382" customFormat="1" ht="38.25" x14ac:dyDescent="0.2">
      <c r="A108" s="202" t="s">
        <v>1483</v>
      </c>
      <c r="B108" s="195" t="s">
        <v>1514</v>
      </c>
      <c r="C108" s="202" t="s">
        <v>291</v>
      </c>
      <c r="D108" s="202" t="s">
        <v>1515</v>
      </c>
      <c r="E108" s="350" t="s">
        <v>1486</v>
      </c>
      <c r="F108" s="350"/>
      <c r="G108" s="194" t="s">
        <v>269</v>
      </c>
      <c r="H108" s="197">
        <v>31</v>
      </c>
      <c r="I108" s="196">
        <v>0.77</v>
      </c>
      <c r="J108" s="196">
        <v>23.87</v>
      </c>
    </row>
    <row r="109" spans="1:10" s="382" customFormat="1" ht="25.5" x14ac:dyDescent="0.2">
      <c r="A109" s="198"/>
      <c r="B109" s="198"/>
      <c r="C109" s="198"/>
      <c r="D109" s="198"/>
      <c r="E109" s="198" t="s">
        <v>1473</v>
      </c>
      <c r="F109" s="199">
        <v>14.984680650483149</v>
      </c>
      <c r="G109" s="198" t="s">
        <v>1474</v>
      </c>
      <c r="H109" s="199">
        <v>16.809999999999999</v>
      </c>
      <c r="I109" s="199">
        <v>31.79</v>
      </c>
    </row>
    <row r="110" spans="1:10" s="382" customFormat="1" ht="26.25" thickBot="1" x14ac:dyDescent="0.25">
      <c r="A110" s="198"/>
      <c r="B110" s="198"/>
      <c r="C110" s="198"/>
      <c r="D110" s="198"/>
      <c r="E110" s="198" t="s">
        <v>1475</v>
      </c>
      <c r="F110" s="199">
        <v>14.56</v>
      </c>
      <c r="G110" s="198"/>
      <c r="H110" s="198" t="s">
        <v>1476</v>
      </c>
      <c r="I110" s="199">
        <v>86.18</v>
      </c>
    </row>
    <row r="111" spans="1:10" s="382" customFormat="1" ht="15" thickTop="1" x14ac:dyDescent="0.2">
      <c r="A111" s="189"/>
      <c r="B111" s="189"/>
      <c r="C111" s="189"/>
      <c r="D111" s="189"/>
      <c r="E111" s="189"/>
      <c r="F111" s="189"/>
      <c r="G111" s="189"/>
      <c r="H111" s="189"/>
      <c r="I111" s="189"/>
      <c r="J111" s="189"/>
    </row>
    <row r="112" spans="1:10" s="382" customFormat="1" ht="15" x14ac:dyDescent="0.2">
      <c r="A112" s="383" t="s">
        <v>386</v>
      </c>
      <c r="B112" s="385" t="s">
        <v>2</v>
      </c>
      <c r="C112" s="383" t="s">
        <v>3</v>
      </c>
      <c r="D112" s="383" t="s">
        <v>4</v>
      </c>
      <c r="E112" s="230" t="s">
        <v>63</v>
      </c>
      <c r="F112" s="230"/>
      <c r="G112" s="384" t="s">
        <v>5</v>
      </c>
      <c r="H112" s="385" t="s">
        <v>6</v>
      </c>
      <c r="I112" s="385" t="s">
        <v>7</v>
      </c>
      <c r="J112" s="385" t="s">
        <v>8</v>
      </c>
    </row>
    <row r="113" spans="1:10" s="382" customFormat="1" ht="25.5" x14ac:dyDescent="0.2">
      <c r="A113" s="386" t="s">
        <v>1470</v>
      </c>
      <c r="B113" s="388" t="s">
        <v>387</v>
      </c>
      <c r="C113" s="386" t="s">
        <v>255</v>
      </c>
      <c r="D113" s="386" t="s">
        <v>388</v>
      </c>
      <c r="E113" s="348" t="s">
        <v>1212</v>
      </c>
      <c r="F113" s="348"/>
      <c r="G113" s="387" t="s">
        <v>261</v>
      </c>
      <c r="H113" s="188">
        <v>1</v>
      </c>
      <c r="I113" s="373">
        <v>697.1</v>
      </c>
      <c r="J113" s="373">
        <v>697.1</v>
      </c>
    </row>
    <row r="114" spans="1:10" s="382" customFormat="1" ht="25.5" x14ac:dyDescent="0.2">
      <c r="A114" s="201" t="s">
        <v>1471</v>
      </c>
      <c r="B114" s="191" t="s">
        <v>1479</v>
      </c>
      <c r="C114" s="201" t="s">
        <v>291</v>
      </c>
      <c r="D114" s="201" t="s">
        <v>1480</v>
      </c>
      <c r="E114" s="349" t="s">
        <v>1212</v>
      </c>
      <c r="F114" s="349"/>
      <c r="G114" s="190" t="s">
        <v>34</v>
      </c>
      <c r="H114" s="193">
        <v>4.8</v>
      </c>
      <c r="I114" s="192">
        <v>15.35</v>
      </c>
      <c r="J114" s="192">
        <v>73.680000000000007</v>
      </c>
    </row>
    <row r="115" spans="1:10" s="382" customFormat="1" ht="25.5" x14ac:dyDescent="0.2">
      <c r="A115" s="201" t="s">
        <v>1471</v>
      </c>
      <c r="B115" s="191" t="s">
        <v>1506</v>
      </c>
      <c r="C115" s="201" t="s">
        <v>291</v>
      </c>
      <c r="D115" s="201" t="s">
        <v>1507</v>
      </c>
      <c r="E115" s="349" t="s">
        <v>1212</v>
      </c>
      <c r="F115" s="349"/>
      <c r="G115" s="190" t="s">
        <v>34</v>
      </c>
      <c r="H115" s="193">
        <v>2.4</v>
      </c>
      <c r="I115" s="192">
        <v>19.850000000000001</v>
      </c>
      <c r="J115" s="192">
        <v>47.64</v>
      </c>
    </row>
    <row r="116" spans="1:10" s="382" customFormat="1" ht="25.5" x14ac:dyDescent="0.2">
      <c r="A116" s="202" t="s">
        <v>1483</v>
      </c>
      <c r="B116" s="195" t="s">
        <v>1516</v>
      </c>
      <c r="C116" s="202" t="s">
        <v>1494</v>
      </c>
      <c r="D116" s="202" t="s">
        <v>1517</v>
      </c>
      <c r="E116" s="350" t="s">
        <v>1486</v>
      </c>
      <c r="F116" s="350"/>
      <c r="G116" s="194" t="s">
        <v>348</v>
      </c>
      <c r="H116" s="197">
        <v>1.3</v>
      </c>
      <c r="I116" s="196">
        <v>3.16</v>
      </c>
      <c r="J116" s="196">
        <v>4.0999999999999996</v>
      </c>
    </row>
    <row r="117" spans="1:10" s="382" customFormat="1" x14ac:dyDescent="0.2">
      <c r="A117" s="202" t="s">
        <v>1483</v>
      </c>
      <c r="B117" s="195" t="s">
        <v>1518</v>
      </c>
      <c r="C117" s="202" t="s">
        <v>291</v>
      </c>
      <c r="D117" s="202" t="s">
        <v>1519</v>
      </c>
      <c r="E117" s="350" t="s">
        <v>1486</v>
      </c>
      <c r="F117" s="350"/>
      <c r="G117" s="194" t="s">
        <v>348</v>
      </c>
      <c r="H117" s="197">
        <v>0.7</v>
      </c>
      <c r="I117" s="196">
        <v>2.2000000000000002</v>
      </c>
      <c r="J117" s="196">
        <v>1.54</v>
      </c>
    </row>
    <row r="118" spans="1:10" s="382" customFormat="1" ht="38.25" x14ac:dyDescent="0.2">
      <c r="A118" s="202" t="s">
        <v>1483</v>
      </c>
      <c r="B118" s="195" t="s">
        <v>1520</v>
      </c>
      <c r="C118" s="202" t="s">
        <v>291</v>
      </c>
      <c r="D118" s="202" t="s">
        <v>1521</v>
      </c>
      <c r="E118" s="350" t="s">
        <v>1486</v>
      </c>
      <c r="F118" s="350"/>
      <c r="G118" s="194" t="s">
        <v>308</v>
      </c>
      <c r="H118" s="197">
        <v>4.0000000000000001E-3</v>
      </c>
      <c r="I118" s="196">
        <v>56.67</v>
      </c>
      <c r="J118" s="196">
        <v>0.22</v>
      </c>
    </row>
    <row r="119" spans="1:10" s="382" customFormat="1" x14ac:dyDescent="0.2">
      <c r="A119" s="202" t="s">
        <v>1483</v>
      </c>
      <c r="B119" s="195" t="s">
        <v>1522</v>
      </c>
      <c r="C119" s="202" t="s">
        <v>291</v>
      </c>
      <c r="D119" s="202" t="s">
        <v>1523</v>
      </c>
      <c r="E119" s="350" t="s">
        <v>1486</v>
      </c>
      <c r="F119" s="350"/>
      <c r="G119" s="194" t="s">
        <v>348</v>
      </c>
      <c r="H119" s="197">
        <v>1.6</v>
      </c>
      <c r="I119" s="196">
        <v>0.7</v>
      </c>
      <c r="J119" s="196">
        <v>1.1200000000000001</v>
      </c>
    </row>
    <row r="120" spans="1:10" s="382" customFormat="1" ht="51" x14ac:dyDescent="0.2">
      <c r="A120" s="202" t="s">
        <v>1483</v>
      </c>
      <c r="B120" s="195" t="s">
        <v>1524</v>
      </c>
      <c r="C120" s="202" t="s">
        <v>291</v>
      </c>
      <c r="D120" s="202" t="s">
        <v>1525</v>
      </c>
      <c r="E120" s="350" t="s">
        <v>1486</v>
      </c>
      <c r="F120" s="350"/>
      <c r="G120" s="194" t="s">
        <v>288</v>
      </c>
      <c r="H120" s="197">
        <v>1</v>
      </c>
      <c r="I120" s="196">
        <v>568.79999999999995</v>
      </c>
      <c r="J120" s="196">
        <v>568.79999999999995</v>
      </c>
    </row>
    <row r="121" spans="1:10" s="382" customFormat="1" ht="25.5" x14ac:dyDescent="0.2">
      <c r="A121" s="198"/>
      <c r="B121" s="198"/>
      <c r="C121" s="198"/>
      <c r="D121" s="198"/>
      <c r="E121" s="198" t="s">
        <v>1473</v>
      </c>
      <c r="F121" s="199">
        <v>41.480084845628092</v>
      </c>
      <c r="G121" s="198" t="s">
        <v>1474</v>
      </c>
      <c r="H121" s="199">
        <v>46.52</v>
      </c>
      <c r="I121" s="199">
        <v>88</v>
      </c>
    </row>
    <row r="122" spans="1:10" s="382" customFormat="1" ht="26.25" thickBot="1" x14ac:dyDescent="0.25">
      <c r="A122" s="198"/>
      <c r="B122" s="198"/>
      <c r="C122" s="198"/>
      <c r="D122" s="198"/>
      <c r="E122" s="198" t="s">
        <v>1475</v>
      </c>
      <c r="F122" s="199">
        <v>141.79</v>
      </c>
      <c r="G122" s="198"/>
      <c r="H122" s="198" t="s">
        <v>1476</v>
      </c>
      <c r="I122" s="199">
        <v>838.89</v>
      </c>
    </row>
    <row r="123" spans="1:10" s="382" customFormat="1" ht="15" thickTop="1" x14ac:dyDescent="0.2">
      <c r="A123" s="189"/>
      <c r="B123" s="189"/>
      <c r="C123" s="189"/>
      <c r="D123" s="189"/>
      <c r="E123" s="189"/>
      <c r="F123" s="189"/>
      <c r="G123" s="189"/>
      <c r="H123" s="189"/>
      <c r="I123" s="189"/>
      <c r="J123" s="189"/>
    </row>
    <row r="124" spans="1:10" s="382" customFormat="1" ht="15" x14ac:dyDescent="0.2">
      <c r="A124" s="383" t="s">
        <v>389</v>
      </c>
      <c r="B124" s="385" t="s">
        <v>2</v>
      </c>
      <c r="C124" s="383" t="s">
        <v>3</v>
      </c>
      <c r="D124" s="383" t="s">
        <v>4</v>
      </c>
      <c r="E124" s="230" t="s">
        <v>63</v>
      </c>
      <c r="F124" s="230"/>
      <c r="G124" s="384" t="s">
        <v>5</v>
      </c>
      <c r="H124" s="385" t="s">
        <v>6</v>
      </c>
      <c r="I124" s="385" t="s">
        <v>7</v>
      </c>
      <c r="J124" s="385" t="s">
        <v>8</v>
      </c>
    </row>
    <row r="125" spans="1:10" s="382" customFormat="1" ht="63.75" x14ac:dyDescent="0.2">
      <c r="A125" s="386" t="s">
        <v>1470</v>
      </c>
      <c r="B125" s="388" t="s">
        <v>390</v>
      </c>
      <c r="C125" s="386" t="s">
        <v>255</v>
      </c>
      <c r="D125" s="386" t="s">
        <v>391</v>
      </c>
      <c r="E125" s="348" t="s">
        <v>1212</v>
      </c>
      <c r="F125" s="348"/>
      <c r="G125" s="387" t="s">
        <v>265</v>
      </c>
      <c r="H125" s="188">
        <v>1</v>
      </c>
      <c r="I125" s="373">
        <v>34.99</v>
      </c>
      <c r="J125" s="373">
        <v>34.99</v>
      </c>
    </row>
    <row r="126" spans="1:10" s="382" customFormat="1" ht="25.5" x14ac:dyDescent="0.2">
      <c r="A126" s="201" t="s">
        <v>1471</v>
      </c>
      <c r="B126" s="191" t="s">
        <v>1477</v>
      </c>
      <c r="C126" s="201" t="s">
        <v>291</v>
      </c>
      <c r="D126" s="201" t="s">
        <v>1478</v>
      </c>
      <c r="E126" s="349" t="s">
        <v>1212</v>
      </c>
      <c r="F126" s="349"/>
      <c r="G126" s="190" t="s">
        <v>34</v>
      </c>
      <c r="H126" s="193">
        <v>0.13</v>
      </c>
      <c r="I126" s="192">
        <v>19.649999999999999</v>
      </c>
      <c r="J126" s="192">
        <v>2.5499999999999998</v>
      </c>
    </row>
    <row r="127" spans="1:10" s="382" customFormat="1" ht="25.5" x14ac:dyDescent="0.2">
      <c r="A127" s="201" t="s">
        <v>1471</v>
      </c>
      <c r="B127" s="191" t="s">
        <v>1506</v>
      </c>
      <c r="C127" s="201" t="s">
        <v>291</v>
      </c>
      <c r="D127" s="201" t="s">
        <v>1507</v>
      </c>
      <c r="E127" s="349" t="s">
        <v>1212</v>
      </c>
      <c r="F127" s="349"/>
      <c r="G127" s="190" t="s">
        <v>34</v>
      </c>
      <c r="H127" s="193">
        <v>0.3</v>
      </c>
      <c r="I127" s="192">
        <v>19.850000000000001</v>
      </c>
      <c r="J127" s="192">
        <v>5.95</v>
      </c>
    </row>
    <row r="128" spans="1:10" s="382" customFormat="1" ht="25.5" x14ac:dyDescent="0.2">
      <c r="A128" s="201" t="s">
        <v>1471</v>
      </c>
      <c r="B128" s="191" t="s">
        <v>1479</v>
      </c>
      <c r="C128" s="201" t="s">
        <v>291</v>
      </c>
      <c r="D128" s="201" t="s">
        <v>1480</v>
      </c>
      <c r="E128" s="349" t="s">
        <v>1212</v>
      </c>
      <c r="F128" s="349"/>
      <c r="G128" s="190" t="s">
        <v>34</v>
      </c>
      <c r="H128" s="193">
        <v>0.45</v>
      </c>
      <c r="I128" s="192">
        <v>15.35</v>
      </c>
      <c r="J128" s="192">
        <v>6.9</v>
      </c>
    </row>
    <row r="129" spans="1:10" s="382" customFormat="1" ht="51" x14ac:dyDescent="0.2">
      <c r="A129" s="201" t="s">
        <v>1471</v>
      </c>
      <c r="B129" s="191" t="s">
        <v>1526</v>
      </c>
      <c r="C129" s="201" t="s">
        <v>291</v>
      </c>
      <c r="D129" s="201" t="s">
        <v>1527</v>
      </c>
      <c r="E129" s="349" t="s">
        <v>1207</v>
      </c>
      <c r="F129" s="349"/>
      <c r="G129" s="190" t="s">
        <v>308</v>
      </c>
      <c r="H129" s="193">
        <v>1.4E-2</v>
      </c>
      <c r="I129" s="192">
        <v>373.4</v>
      </c>
      <c r="J129" s="192">
        <v>5.22</v>
      </c>
    </row>
    <row r="130" spans="1:10" s="382" customFormat="1" ht="38.25" x14ac:dyDescent="0.2">
      <c r="A130" s="202" t="s">
        <v>1483</v>
      </c>
      <c r="B130" s="195" t="s">
        <v>1528</v>
      </c>
      <c r="C130" s="202" t="s">
        <v>291</v>
      </c>
      <c r="D130" s="202" t="s">
        <v>1529</v>
      </c>
      <c r="E130" s="350" t="s">
        <v>1486</v>
      </c>
      <c r="F130" s="350"/>
      <c r="G130" s="194" t="s">
        <v>288</v>
      </c>
      <c r="H130" s="197">
        <v>0.2</v>
      </c>
      <c r="I130" s="196">
        <v>46.68</v>
      </c>
      <c r="J130" s="196">
        <v>9.33</v>
      </c>
    </row>
    <row r="131" spans="1:10" s="382" customFormat="1" ht="25.5" x14ac:dyDescent="0.2">
      <c r="A131" s="202" t="s">
        <v>1483</v>
      </c>
      <c r="B131" s="195" t="s">
        <v>1491</v>
      </c>
      <c r="C131" s="202" t="s">
        <v>291</v>
      </c>
      <c r="D131" s="202" t="s">
        <v>1492</v>
      </c>
      <c r="E131" s="350" t="s">
        <v>1486</v>
      </c>
      <c r="F131" s="350"/>
      <c r="G131" s="194" t="s">
        <v>348</v>
      </c>
      <c r="H131" s="197">
        <v>0.02</v>
      </c>
      <c r="I131" s="196">
        <v>20.66</v>
      </c>
      <c r="J131" s="196">
        <v>0.41</v>
      </c>
    </row>
    <row r="132" spans="1:10" s="382" customFormat="1" ht="38.25" x14ac:dyDescent="0.2">
      <c r="A132" s="202" t="s">
        <v>1483</v>
      </c>
      <c r="B132" s="195" t="s">
        <v>1530</v>
      </c>
      <c r="C132" s="202" t="s">
        <v>291</v>
      </c>
      <c r="D132" s="202" t="s">
        <v>1531</v>
      </c>
      <c r="E132" s="350" t="s">
        <v>1486</v>
      </c>
      <c r="F132" s="350"/>
      <c r="G132" s="194" t="s">
        <v>265</v>
      </c>
      <c r="H132" s="197">
        <v>0.13</v>
      </c>
      <c r="I132" s="196">
        <v>19.59</v>
      </c>
      <c r="J132" s="196">
        <v>2.54</v>
      </c>
    </row>
    <row r="133" spans="1:10" s="382" customFormat="1" ht="25.5" x14ac:dyDescent="0.2">
      <c r="A133" s="202" t="s">
        <v>1483</v>
      </c>
      <c r="B133" s="195" t="s">
        <v>1532</v>
      </c>
      <c r="C133" s="202" t="s">
        <v>291</v>
      </c>
      <c r="D133" s="202" t="s">
        <v>1533</v>
      </c>
      <c r="E133" s="350" t="s">
        <v>1486</v>
      </c>
      <c r="F133" s="350"/>
      <c r="G133" s="194" t="s">
        <v>265</v>
      </c>
      <c r="H133" s="197">
        <v>0.18</v>
      </c>
      <c r="I133" s="196">
        <v>10.220000000000001</v>
      </c>
      <c r="J133" s="196">
        <v>1.83</v>
      </c>
    </row>
    <row r="134" spans="1:10" s="382" customFormat="1" ht="38.25" x14ac:dyDescent="0.2">
      <c r="A134" s="202" t="s">
        <v>1483</v>
      </c>
      <c r="B134" s="195" t="s">
        <v>1534</v>
      </c>
      <c r="C134" s="202" t="s">
        <v>291</v>
      </c>
      <c r="D134" s="202" t="s">
        <v>1535</v>
      </c>
      <c r="E134" s="350" t="s">
        <v>1486</v>
      </c>
      <c r="F134" s="350"/>
      <c r="G134" s="194" t="s">
        <v>348</v>
      </c>
      <c r="H134" s="197">
        <v>1.0999999999999999E-2</v>
      </c>
      <c r="I134" s="196">
        <v>24.5</v>
      </c>
      <c r="J134" s="196">
        <v>0.26</v>
      </c>
    </row>
    <row r="135" spans="1:10" s="382" customFormat="1" ht="25.5" x14ac:dyDescent="0.2">
      <c r="A135" s="198"/>
      <c r="B135" s="198"/>
      <c r="C135" s="198"/>
      <c r="D135" s="198"/>
      <c r="E135" s="198" t="s">
        <v>1473</v>
      </c>
      <c r="F135" s="199">
        <v>5.6092387461701625</v>
      </c>
      <c r="G135" s="198" t="s">
        <v>1474</v>
      </c>
      <c r="H135" s="199">
        <v>6.29</v>
      </c>
      <c r="I135" s="199">
        <v>11.9</v>
      </c>
    </row>
    <row r="136" spans="1:10" s="382" customFormat="1" ht="26.25" thickBot="1" x14ac:dyDescent="0.25">
      <c r="A136" s="198"/>
      <c r="B136" s="198"/>
      <c r="C136" s="198"/>
      <c r="D136" s="198"/>
      <c r="E136" s="198" t="s">
        <v>1475</v>
      </c>
      <c r="F136" s="199">
        <v>7.11</v>
      </c>
      <c r="G136" s="198"/>
      <c r="H136" s="198" t="s">
        <v>1476</v>
      </c>
      <c r="I136" s="199">
        <v>42.1</v>
      </c>
    </row>
    <row r="137" spans="1:10" s="382" customFormat="1" ht="15" thickTop="1" x14ac:dyDescent="0.2">
      <c r="A137" s="189"/>
      <c r="B137" s="189"/>
      <c r="C137" s="189"/>
      <c r="D137" s="189"/>
      <c r="E137" s="189"/>
      <c r="F137" s="189"/>
      <c r="G137" s="189"/>
      <c r="H137" s="189"/>
      <c r="I137" s="189"/>
      <c r="J137" s="189"/>
    </row>
    <row r="138" spans="1:10" s="382" customFormat="1" ht="15" x14ac:dyDescent="0.2">
      <c r="A138" s="383" t="s">
        <v>399</v>
      </c>
      <c r="B138" s="385" t="s">
        <v>2</v>
      </c>
      <c r="C138" s="383" t="s">
        <v>3</v>
      </c>
      <c r="D138" s="383" t="s">
        <v>4</v>
      </c>
      <c r="E138" s="230" t="s">
        <v>63</v>
      </c>
      <c r="F138" s="230"/>
      <c r="G138" s="384" t="s">
        <v>5</v>
      </c>
      <c r="H138" s="385" t="s">
        <v>6</v>
      </c>
      <c r="I138" s="385" t="s">
        <v>7</v>
      </c>
      <c r="J138" s="385" t="s">
        <v>8</v>
      </c>
    </row>
    <row r="139" spans="1:10" s="382" customFormat="1" ht="25.5" x14ac:dyDescent="0.2">
      <c r="A139" s="386" t="s">
        <v>1470</v>
      </c>
      <c r="B139" s="388" t="s">
        <v>400</v>
      </c>
      <c r="C139" s="386" t="s">
        <v>255</v>
      </c>
      <c r="D139" s="386" t="s">
        <v>401</v>
      </c>
      <c r="E139" s="348" t="s">
        <v>1208</v>
      </c>
      <c r="F139" s="348"/>
      <c r="G139" s="387" t="s">
        <v>261</v>
      </c>
      <c r="H139" s="188">
        <v>1</v>
      </c>
      <c r="I139" s="373">
        <v>344.51</v>
      </c>
      <c r="J139" s="373">
        <v>344.51</v>
      </c>
    </row>
    <row r="140" spans="1:10" s="382" customFormat="1" ht="25.5" x14ac:dyDescent="0.2">
      <c r="A140" s="201" t="s">
        <v>1471</v>
      </c>
      <c r="B140" s="191" t="s">
        <v>1536</v>
      </c>
      <c r="C140" s="201" t="s">
        <v>291</v>
      </c>
      <c r="D140" s="201" t="s">
        <v>1537</v>
      </c>
      <c r="E140" s="349" t="s">
        <v>1212</v>
      </c>
      <c r="F140" s="349"/>
      <c r="G140" s="190" t="s">
        <v>34</v>
      </c>
      <c r="H140" s="193">
        <v>0.4</v>
      </c>
      <c r="I140" s="192">
        <v>22.56</v>
      </c>
      <c r="J140" s="192">
        <v>9.02</v>
      </c>
    </row>
    <row r="141" spans="1:10" s="382" customFormat="1" ht="25.5" x14ac:dyDescent="0.2">
      <c r="A141" s="201" t="s">
        <v>1471</v>
      </c>
      <c r="B141" s="191" t="s">
        <v>1479</v>
      </c>
      <c r="C141" s="201" t="s">
        <v>291</v>
      </c>
      <c r="D141" s="201" t="s">
        <v>1480</v>
      </c>
      <c r="E141" s="349" t="s">
        <v>1212</v>
      </c>
      <c r="F141" s="349"/>
      <c r="G141" s="190" t="s">
        <v>34</v>
      </c>
      <c r="H141" s="193">
        <v>0.8</v>
      </c>
      <c r="I141" s="192">
        <v>15.35</v>
      </c>
      <c r="J141" s="192">
        <v>12.28</v>
      </c>
    </row>
    <row r="142" spans="1:10" s="382" customFormat="1" ht="25.5" x14ac:dyDescent="0.2">
      <c r="A142" s="202" t="s">
        <v>1483</v>
      </c>
      <c r="B142" s="195" t="s">
        <v>1538</v>
      </c>
      <c r="C142" s="202" t="s">
        <v>1503</v>
      </c>
      <c r="D142" s="202" t="s">
        <v>1539</v>
      </c>
      <c r="E142" s="350" t="s">
        <v>1486</v>
      </c>
      <c r="F142" s="350"/>
      <c r="G142" s="194" t="s">
        <v>288</v>
      </c>
      <c r="H142" s="197">
        <v>1</v>
      </c>
      <c r="I142" s="196">
        <v>323.20999999999998</v>
      </c>
      <c r="J142" s="196">
        <v>323.20999999999998</v>
      </c>
    </row>
    <row r="143" spans="1:10" s="382" customFormat="1" ht="25.5" x14ac:dyDescent="0.2">
      <c r="A143" s="198"/>
      <c r="B143" s="198"/>
      <c r="C143" s="198"/>
      <c r="D143" s="198"/>
      <c r="E143" s="198" t="s">
        <v>1473</v>
      </c>
      <c r="F143" s="199">
        <v>7.4381333961819465</v>
      </c>
      <c r="G143" s="198" t="s">
        <v>1474</v>
      </c>
      <c r="H143" s="199">
        <v>8.34</v>
      </c>
      <c r="I143" s="199">
        <v>15.78</v>
      </c>
    </row>
    <row r="144" spans="1:10" s="382" customFormat="1" ht="26.25" thickBot="1" x14ac:dyDescent="0.25">
      <c r="A144" s="198"/>
      <c r="B144" s="198"/>
      <c r="C144" s="198"/>
      <c r="D144" s="198"/>
      <c r="E144" s="198" t="s">
        <v>1475</v>
      </c>
      <c r="F144" s="199">
        <v>70.069999999999993</v>
      </c>
      <c r="G144" s="198"/>
      <c r="H144" s="198" t="s">
        <v>1476</v>
      </c>
      <c r="I144" s="199">
        <v>414.58</v>
      </c>
    </row>
    <row r="145" spans="1:10" s="382" customFormat="1" ht="15" thickTop="1" x14ac:dyDescent="0.2">
      <c r="A145" s="189"/>
      <c r="B145" s="189"/>
      <c r="C145" s="189"/>
      <c r="D145" s="189"/>
      <c r="E145" s="189"/>
      <c r="F145" s="189"/>
      <c r="G145" s="189"/>
      <c r="H145" s="189"/>
      <c r="I145" s="189"/>
      <c r="J145" s="189"/>
    </row>
    <row r="146" spans="1:10" s="382" customFormat="1" ht="15" x14ac:dyDescent="0.2">
      <c r="A146" s="383" t="s">
        <v>426</v>
      </c>
      <c r="B146" s="385" t="s">
        <v>2</v>
      </c>
      <c r="C146" s="383" t="s">
        <v>3</v>
      </c>
      <c r="D146" s="383" t="s">
        <v>4</v>
      </c>
      <c r="E146" s="230" t="s">
        <v>63</v>
      </c>
      <c r="F146" s="230"/>
      <c r="G146" s="384" t="s">
        <v>5</v>
      </c>
      <c r="H146" s="385" t="s">
        <v>6</v>
      </c>
      <c r="I146" s="385" t="s">
        <v>7</v>
      </c>
      <c r="J146" s="385" t="s">
        <v>8</v>
      </c>
    </row>
    <row r="147" spans="1:10" s="382" customFormat="1" ht="25.5" x14ac:dyDescent="0.2">
      <c r="A147" s="386" t="s">
        <v>1470</v>
      </c>
      <c r="B147" s="388" t="s">
        <v>427</v>
      </c>
      <c r="C147" s="386" t="s">
        <v>255</v>
      </c>
      <c r="D147" s="386" t="s">
        <v>428</v>
      </c>
      <c r="E147" s="348">
        <v>100</v>
      </c>
      <c r="F147" s="348"/>
      <c r="G147" s="387" t="s">
        <v>429</v>
      </c>
      <c r="H147" s="188">
        <v>1</v>
      </c>
      <c r="I147" s="373">
        <v>9.25</v>
      </c>
      <c r="J147" s="373">
        <v>9.25</v>
      </c>
    </row>
    <row r="148" spans="1:10" s="382" customFormat="1" ht="25.5" x14ac:dyDescent="0.2">
      <c r="A148" s="201" t="s">
        <v>1471</v>
      </c>
      <c r="B148" s="191" t="s">
        <v>1479</v>
      </c>
      <c r="C148" s="201" t="s">
        <v>291</v>
      </c>
      <c r="D148" s="201" t="s">
        <v>1480</v>
      </c>
      <c r="E148" s="349" t="s">
        <v>1212</v>
      </c>
      <c r="F148" s="349"/>
      <c r="G148" s="190" t="s">
        <v>34</v>
      </c>
      <c r="H148" s="193">
        <v>0.18</v>
      </c>
      <c r="I148" s="192">
        <v>15.35</v>
      </c>
      <c r="J148" s="192">
        <v>2.76</v>
      </c>
    </row>
    <row r="149" spans="1:10" s="382" customFormat="1" ht="25.5" x14ac:dyDescent="0.2">
      <c r="A149" s="201" t="s">
        <v>1471</v>
      </c>
      <c r="B149" s="191" t="s">
        <v>1540</v>
      </c>
      <c r="C149" s="201" t="s">
        <v>291</v>
      </c>
      <c r="D149" s="201" t="s">
        <v>1541</v>
      </c>
      <c r="E149" s="349" t="s">
        <v>1212</v>
      </c>
      <c r="F149" s="349"/>
      <c r="G149" s="190" t="s">
        <v>34</v>
      </c>
      <c r="H149" s="193">
        <v>0.18</v>
      </c>
      <c r="I149" s="192">
        <v>19.37</v>
      </c>
      <c r="J149" s="192">
        <v>3.48</v>
      </c>
    </row>
    <row r="150" spans="1:10" s="382" customFormat="1" x14ac:dyDescent="0.2">
      <c r="A150" s="202" t="s">
        <v>1483</v>
      </c>
      <c r="B150" s="195" t="s">
        <v>2101</v>
      </c>
      <c r="C150" s="202" t="s">
        <v>291</v>
      </c>
      <c r="D150" s="202" t="s">
        <v>2102</v>
      </c>
      <c r="E150" s="350" t="s">
        <v>1486</v>
      </c>
      <c r="F150" s="350"/>
      <c r="G150" s="194" t="s">
        <v>269</v>
      </c>
      <c r="H150" s="197">
        <v>4.0000000000000001E-3</v>
      </c>
      <c r="I150" s="196">
        <v>30.14</v>
      </c>
      <c r="J150" s="196">
        <v>0.12</v>
      </c>
    </row>
    <row r="151" spans="1:10" s="382" customFormat="1" ht="38.25" x14ac:dyDescent="0.2">
      <c r="A151" s="202" t="s">
        <v>1483</v>
      </c>
      <c r="B151" s="195" t="s">
        <v>1543</v>
      </c>
      <c r="C151" s="202" t="s">
        <v>291</v>
      </c>
      <c r="D151" s="202" t="s">
        <v>1544</v>
      </c>
      <c r="E151" s="350" t="s">
        <v>1486</v>
      </c>
      <c r="F151" s="350"/>
      <c r="G151" s="194" t="s">
        <v>269</v>
      </c>
      <c r="H151" s="197">
        <v>1</v>
      </c>
      <c r="I151" s="196">
        <v>2.4300000000000002</v>
      </c>
      <c r="J151" s="196">
        <v>2.4300000000000002</v>
      </c>
    </row>
    <row r="152" spans="1:10" s="382" customFormat="1" ht="25.5" x14ac:dyDescent="0.2">
      <c r="A152" s="202" t="s">
        <v>1483</v>
      </c>
      <c r="B152" s="195" t="s">
        <v>1553</v>
      </c>
      <c r="C152" s="202" t="s">
        <v>291</v>
      </c>
      <c r="D152" s="202" t="s">
        <v>1554</v>
      </c>
      <c r="E152" s="350" t="s">
        <v>1486</v>
      </c>
      <c r="F152" s="350"/>
      <c r="G152" s="194" t="s">
        <v>269</v>
      </c>
      <c r="H152" s="197">
        <v>7.0000000000000001E-3</v>
      </c>
      <c r="I152" s="196">
        <v>66.599999999999994</v>
      </c>
      <c r="J152" s="196">
        <v>0.46</v>
      </c>
    </row>
    <row r="153" spans="1:10" s="382" customFormat="1" ht="25.5" x14ac:dyDescent="0.2">
      <c r="A153" s="198"/>
      <c r="B153" s="198"/>
      <c r="C153" s="198"/>
      <c r="D153" s="198"/>
      <c r="E153" s="198" t="s">
        <v>1473</v>
      </c>
      <c r="F153" s="199">
        <v>2.1918453924110297</v>
      </c>
      <c r="G153" s="198" t="s">
        <v>1474</v>
      </c>
      <c r="H153" s="199">
        <v>2.46</v>
      </c>
      <c r="I153" s="199">
        <v>4.6500000000000004</v>
      </c>
    </row>
    <row r="154" spans="1:10" s="382" customFormat="1" ht="26.25" thickBot="1" x14ac:dyDescent="0.25">
      <c r="A154" s="198"/>
      <c r="B154" s="198"/>
      <c r="C154" s="198"/>
      <c r="D154" s="198"/>
      <c r="E154" s="198" t="s">
        <v>1475</v>
      </c>
      <c r="F154" s="199">
        <v>1.88</v>
      </c>
      <c r="G154" s="198"/>
      <c r="H154" s="198" t="s">
        <v>1476</v>
      </c>
      <c r="I154" s="199">
        <v>11.13</v>
      </c>
    </row>
    <row r="155" spans="1:10" s="382" customFormat="1" ht="15" thickTop="1" x14ac:dyDescent="0.2">
      <c r="A155" s="189"/>
      <c r="B155" s="189"/>
      <c r="C155" s="189"/>
      <c r="D155" s="189"/>
      <c r="E155" s="189"/>
      <c r="F155" s="189"/>
      <c r="G155" s="189"/>
      <c r="H155" s="189"/>
      <c r="I155" s="189"/>
      <c r="J155" s="189"/>
    </row>
    <row r="156" spans="1:10" s="382" customFormat="1" ht="15" x14ac:dyDescent="0.2">
      <c r="A156" s="383" t="s">
        <v>439</v>
      </c>
      <c r="B156" s="385" t="s">
        <v>2</v>
      </c>
      <c r="C156" s="383" t="s">
        <v>3</v>
      </c>
      <c r="D156" s="383" t="s">
        <v>4</v>
      </c>
      <c r="E156" s="230" t="s">
        <v>63</v>
      </c>
      <c r="F156" s="230"/>
      <c r="G156" s="384" t="s">
        <v>5</v>
      </c>
      <c r="H156" s="385" t="s">
        <v>6</v>
      </c>
      <c r="I156" s="385" t="s">
        <v>7</v>
      </c>
      <c r="J156" s="385" t="s">
        <v>8</v>
      </c>
    </row>
    <row r="157" spans="1:10" s="382" customFormat="1" ht="38.25" x14ac:dyDescent="0.2">
      <c r="A157" s="386" t="s">
        <v>1470</v>
      </c>
      <c r="B157" s="388" t="s">
        <v>440</v>
      </c>
      <c r="C157" s="386" t="s">
        <v>255</v>
      </c>
      <c r="D157" s="386" t="s">
        <v>441</v>
      </c>
      <c r="E157" s="348" t="s">
        <v>1449</v>
      </c>
      <c r="F157" s="348"/>
      <c r="G157" s="387" t="s">
        <v>265</v>
      </c>
      <c r="H157" s="188">
        <v>1</v>
      </c>
      <c r="I157" s="373">
        <v>4.54</v>
      </c>
      <c r="J157" s="373">
        <v>4.54</v>
      </c>
    </row>
    <row r="158" spans="1:10" s="382" customFormat="1" ht="25.5" x14ac:dyDescent="0.2">
      <c r="A158" s="201" t="s">
        <v>1471</v>
      </c>
      <c r="B158" s="191" t="s">
        <v>1479</v>
      </c>
      <c r="C158" s="201" t="s">
        <v>291</v>
      </c>
      <c r="D158" s="201" t="s">
        <v>1480</v>
      </c>
      <c r="E158" s="349" t="s">
        <v>1212</v>
      </c>
      <c r="F158" s="349"/>
      <c r="G158" s="190" t="s">
        <v>34</v>
      </c>
      <c r="H158" s="193">
        <v>0.1</v>
      </c>
      <c r="I158" s="192">
        <v>15.35</v>
      </c>
      <c r="J158" s="192">
        <v>1.53</v>
      </c>
    </row>
    <row r="159" spans="1:10" s="382" customFormat="1" ht="25.5" x14ac:dyDescent="0.2">
      <c r="A159" s="201" t="s">
        <v>1471</v>
      </c>
      <c r="B159" s="191" t="s">
        <v>1506</v>
      </c>
      <c r="C159" s="201" t="s">
        <v>291</v>
      </c>
      <c r="D159" s="201" t="s">
        <v>1507</v>
      </c>
      <c r="E159" s="349" t="s">
        <v>1212</v>
      </c>
      <c r="F159" s="349"/>
      <c r="G159" s="190" t="s">
        <v>34</v>
      </c>
      <c r="H159" s="193">
        <v>0.15</v>
      </c>
      <c r="I159" s="192">
        <v>19.850000000000001</v>
      </c>
      <c r="J159" s="192">
        <v>2.97</v>
      </c>
    </row>
    <row r="160" spans="1:10" s="382" customFormat="1" x14ac:dyDescent="0.2">
      <c r="A160" s="202" t="s">
        <v>1483</v>
      </c>
      <c r="B160" s="195" t="s">
        <v>1522</v>
      </c>
      <c r="C160" s="202" t="s">
        <v>291</v>
      </c>
      <c r="D160" s="202" t="s">
        <v>1523</v>
      </c>
      <c r="E160" s="350" t="s">
        <v>1486</v>
      </c>
      <c r="F160" s="350"/>
      <c r="G160" s="194" t="s">
        <v>348</v>
      </c>
      <c r="H160" s="197">
        <v>3.0000000000000001E-3</v>
      </c>
      <c r="I160" s="196">
        <v>0.7</v>
      </c>
      <c r="J160" s="196">
        <v>0</v>
      </c>
    </row>
    <row r="161" spans="1:10" s="382" customFormat="1" ht="38.25" x14ac:dyDescent="0.2">
      <c r="A161" s="202" t="s">
        <v>1483</v>
      </c>
      <c r="B161" s="195" t="s">
        <v>1545</v>
      </c>
      <c r="C161" s="202" t="s">
        <v>291</v>
      </c>
      <c r="D161" s="202" t="s">
        <v>1546</v>
      </c>
      <c r="E161" s="350" t="s">
        <v>1486</v>
      </c>
      <c r="F161" s="350"/>
      <c r="G161" s="194" t="s">
        <v>308</v>
      </c>
      <c r="H161" s="197">
        <v>2.0000000000000001E-4</v>
      </c>
      <c r="I161" s="196">
        <v>65</v>
      </c>
      <c r="J161" s="196">
        <v>0.01</v>
      </c>
    </row>
    <row r="162" spans="1:10" s="382" customFormat="1" x14ac:dyDescent="0.2">
      <c r="A162" s="202" t="s">
        <v>1483</v>
      </c>
      <c r="B162" s="195" t="s">
        <v>1867</v>
      </c>
      <c r="C162" s="202" t="s">
        <v>291</v>
      </c>
      <c r="D162" s="202" t="s">
        <v>1868</v>
      </c>
      <c r="E162" s="350" t="s">
        <v>1486</v>
      </c>
      <c r="F162" s="350"/>
      <c r="G162" s="194" t="s">
        <v>348</v>
      </c>
      <c r="H162" s="197">
        <v>3.5999999999999997E-2</v>
      </c>
      <c r="I162" s="196">
        <v>1.02</v>
      </c>
      <c r="J162" s="196">
        <v>0.03</v>
      </c>
    </row>
    <row r="163" spans="1:10" s="382" customFormat="1" ht="25.5" x14ac:dyDescent="0.2">
      <c r="A163" s="198"/>
      <c r="B163" s="198"/>
      <c r="C163" s="198"/>
      <c r="D163" s="198"/>
      <c r="E163" s="198" t="s">
        <v>1473</v>
      </c>
      <c r="F163" s="199">
        <v>1.5743577657317935</v>
      </c>
      <c r="G163" s="198" t="s">
        <v>1474</v>
      </c>
      <c r="H163" s="199">
        <v>1.77</v>
      </c>
      <c r="I163" s="199">
        <v>3.34</v>
      </c>
    </row>
    <row r="164" spans="1:10" s="382" customFormat="1" ht="26.25" thickBot="1" x14ac:dyDescent="0.25">
      <c r="A164" s="198"/>
      <c r="B164" s="198"/>
      <c r="C164" s="198"/>
      <c r="D164" s="198"/>
      <c r="E164" s="198" t="s">
        <v>1475</v>
      </c>
      <c r="F164" s="199">
        <v>0.92</v>
      </c>
      <c r="G164" s="198"/>
      <c r="H164" s="198" t="s">
        <v>1476</v>
      </c>
      <c r="I164" s="199">
        <v>5.46</v>
      </c>
    </row>
    <row r="165" spans="1:10" s="382" customFormat="1" ht="15" thickTop="1" x14ac:dyDescent="0.2">
      <c r="A165" s="189"/>
      <c r="B165" s="189"/>
      <c r="C165" s="189"/>
      <c r="D165" s="189"/>
      <c r="E165" s="189"/>
      <c r="F165" s="189"/>
      <c r="G165" s="189"/>
      <c r="H165" s="189"/>
      <c r="I165" s="189"/>
      <c r="J165" s="189"/>
    </row>
    <row r="166" spans="1:10" s="382" customFormat="1" ht="15" x14ac:dyDescent="0.2">
      <c r="A166" s="383" t="s">
        <v>478</v>
      </c>
      <c r="B166" s="385" t="s">
        <v>2</v>
      </c>
      <c r="C166" s="383" t="s">
        <v>3</v>
      </c>
      <c r="D166" s="383" t="s">
        <v>4</v>
      </c>
      <c r="E166" s="230" t="s">
        <v>63</v>
      </c>
      <c r="F166" s="230"/>
      <c r="G166" s="384" t="s">
        <v>5</v>
      </c>
      <c r="H166" s="385" t="s">
        <v>6</v>
      </c>
      <c r="I166" s="385" t="s">
        <v>7</v>
      </c>
      <c r="J166" s="385" t="s">
        <v>8</v>
      </c>
    </row>
    <row r="167" spans="1:10" s="382" customFormat="1" ht="25.5" x14ac:dyDescent="0.2">
      <c r="A167" s="386" t="s">
        <v>1470</v>
      </c>
      <c r="B167" s="388" t="s">
        <v>479</v>
      </c>
      <c r="C167" s="386" t="s">
        <v>255</v>
      </c>
      <c r="D167" s="386" t="s">
        <v>480</v>
      </c>
      <c r="E167" s="348">
        <v>100</v>
      </c>
      <c r="F167" s="348"/>
      <c r="G167" s="387" t="s">
        <v>429</v>
      </c>
      <c r="H167" s="188">
        <v>1</v>
      </c>
      <c r="I167" s="373">
        <v>28.42</v>
      </c>
      <c r="J167" s="373">
        <v>28.42</v>
      </c>
    </row>
    <row r="168" spans="1:10" s="382" customFormat="1" ht="25.5" x14ac:dyDescent="0.2">
      <c r="A168" s="201" t="s">
        <v>1471</v>
      </c>
      <c r="B168" s="191" t="s">
        <v>1479</v>
      </c>
      <c r="C168" s="201" t="s">
        <v>291</v>
      </c>
      <c r="D168" s="201" t="s">
        <v>1480</v>
      </c>
      <c r="E168" s="349" t="s">
        <v>1212</v>
      </c>
      <c r="F168" s="349"/>
      <c r="G168" s="190" t="s">
        <v>34</v>
      </c>
      <c r="H168" s="193">
        <v>0.3</v>
      </c>
      <c r="I168" s="192">
        <v>15.35</v>
      </c>
      <c r="J168" s="192">
        <v>4.5999999999999996</v>
      </c>
    </row>
    <row r="169" spans="1:10" s="382" customFormat="1" ht="25.5" x14ac:dyDescent="0.2">
      <c r="A169" s="201" t="s">
        <v>1471</v>
      </c>
      <c r="B169" s="191" t="s">
        <v>1540</v>
      </c>
      <c r="C169" s="201" t="s">
        <v>291</v>
      </c>
      <c r="D169" s="201" t="s">
        <v>1541</v>
      </c>
      <c r="E169" s="349" t="s">
        <v>1212</v>
      </c>
      <c r="F169" s="349"/>
      <c r="G169" s="190" t="s">
        <v>34</v>
      </c>
      <c r="H169" s="193">
        <v>0.3</v>
      </c>
      <c r="I169" s="192">
        <v>19.37</v>
      </c>
      <c r="J169" s="192">
        <v>5.81</v>
      </c>
    </row>
    <row r="170" spans="1:10" s="382" customFormat="1" x14ac:dyDescent="0.2">
      <c r="A170" s="202" t="s">
        <v>1483</v>
      </c>
      <c r="B170" s="195" t="s">
        <v>2101</v>
      </c>
      <c r="C170" s="202" t="s">
        <v>291</v>
      </c>
      <c r="D170" s="202" t="s">
        <v>2102</v>
      </c>
      <c r="E170" s="350" t="s">
        <v>1486</v>
      </c>
      <c r="F170" s="350"/>
      <c r="G170" s="194" t="s">
        <v>269</v>
      </c>
      <c r="H170" s="197">
        <v>1.9E-2</v>
      </c>
      <c r="I170" s="196">
        <v>30.14</v>
      </c>
      <c r="J170" s="196">
        <v>0.56999999999999995</v>
      </c>
    </row>
    <row r="171" spans="1:10" s="382" customFormat="1" ht="38.25" x14ac:dyDescent="0.2">
      <c r="A171" s="202" t="s">
        <v>1483</v>
      </c>
      <c r="B171" s="195" t="s">
        <v>1547</v>
      </c>
      <c r="C171" s="202" t="s">
        <v>291</v>
      </c>
      <c r="D171" s="202" t="s">
        <v>1548</v>
      </c>
      <c r="E171" s="350" t="s">
        <v>1486</v>
      </c>
      <c r="F171" s="350"/>
      <c r="G171" s="194" t="s">
        <v>269</v>
      </c>
      <c r="H171" s="197">
        <v>1</v>
      </c>
      <c r="I171" s="196">
        <v>15.58</v>
      </c>
      <c r="J171" s="196">
        <v>15.58</v>
      </c>
    </row>
    <row r="172" spans="1:10" s="382" customFormat="1" ht="25.5" x14ac:dyDescent="0.2">
      <c r="A172" s="202" t="s">
        <v>1483</v>
      </c>
      <c r="B172" s="195" t="s">
        <v>1553</v>
      </c>
      <c r="C172" s="202" t="s">
        <v>291</v>
      </c>
      <c r="D172" s="202" t="s">
        <v>1554</v>
      </c>
      <c r="E172" s="350" t="s">
        <v>1486</v>
      </c>
      <c r="F172" s="350"/>
      <c r="G172" s="194" t="s">
        <v>269</v>
      </c>
      <c r="H172" s="197">
        <v>2.8000000000000001E-2</v>
      </c>
      <c r="I172" s="196">
        <v>66.599999999999994</v>
      </c>
      <c r="J172" s="196">
        <v>1.86</v>
      </c>
    </row>
    <row r="173" spans="1:10" s="382" customFormat="1" ht="25.5" x14ac:dyDescent="0.2">
      <c r="A173" s="198"/>
      <c r="B173" s="198"/>
      <c r="C173" s="198"/>
      <c r="D173" s="198"/>
      <c r="E173" s="198" t="s">
        <v>1473</v>
      </c>
      <c r="F173" s="199">
        <v>3.6530756540183833</v>
      </c>
      <c r="G173" s="198" t="s">
        <v>1474</v>
      </c>
      <c r="H173" s="199">
        <v>4.0999999999999996</v>
      </c>
      <c r="I173" s="199">
        <v>7.75</v>
      </c>
    </row>
    <row r="174" spans="1:10" s="382" customFormat="1" ht="26.25" thickBot="1" x14ac:dyDescent="0.25">
      <c r="A174" s="198"/>
      <c r="B174" s="198"/>
      <c r="C174" s="198"/>
      <c r="D174" s="198"/>
      <c r="E174" s="198" t="s">
        <v>1475</v>
      </c>
      <c r="F174" s="199">
        <v>5.78</v>
      </c>
      <c r="G174" s="198"/>
      <c r="H174" s="198" t="s">
        <v>1476</v>
      </c>
      <c r="I174" s="199">
        <v>34.200000000000003</v>
      </c>
    </row>
    <row r="175" spans="1:10" s="382" customFormat="1" ht="15" thickTop="1" x14ac:dyDescent="0.2">
      <c r="A175" s="189"/>
      <c r="B175" s="189"/>
      <c r="C175" s="189"/>
      <c r="D175" s="189"/>
      <c r="E175" s="189"/>
      <c r="F175" s="189"/>
      <c r="G175" s="189"/>
      <c r="H175" s="189"/>
      <c r="I175" s="189"/>
      <c r="J175" s="189"/>
    </row>
    <row r="176" spans="1:10" s="382" customFormat="1" ht="15" x14ac:dyDescent="0.2">
      <c r="A176" s="383" t="s">
        <v>502</v>
      </c>
      <c r="B176" s="385" t="s">
        <v>2</v>
      </c>
      <c r="C176" s="383" t="s">
        <v>3</v>
      </c>
      <c r="D176" s="383" t="s">
        <v>4</v>
      </c>
      <c r="E176" s="230" t="s">
        <v>63</v>
      </c>
      <c r="F176" s="230"/>
      <c r="G176" s="384" t="s">
        <v>5</v>
      </c>
      <c r="H176" s="385" t="s">
        <v>6</v>
      </c>
      <c r="I176" s="385" t="s">
        <v>7</v>
      </c>
      <c r="J176" s="385" t="s">
        <v>8</v>
      </c>
    </row>
    <row r="177" spans="1:10" s="382" customFormat="1" ht="38.25" x14ac:dyDescent="0.2">
      <c r="A177" s="386" t="s">
        <v>1470</v>
      </c>
      <c r="B177" s="388" t="s">
        <v>503</v>
      </c>
      <c r="C177" s="386" t="s">
        <v>255</v>
      </c>
      <c r="D177" s="386" t="s">
        <v>504</v>
      </c>
      <c r="E177" s="348" t="s">
        <v>1256</v>
      </c>
      <c r="F177" s="348"/>
      <c r="G177" s="387" t="s">
        <v>269</v>
      </c>
      <c r="H177" s="188">
        <v>1</v>
      </c>
      <c r="I177" s="373">
        <v>9.91</v>
      </c>
      <c r="J177" s="373">
        <v>9.91</v>
      </c>
    </row>
    <row r="178" spans="1:10" s="382" customFormat="1" ht="38.25" x14ac:dyDescent="0.2">
      <c r="A178" s="201" t="s">
        <v>1471</v>
      </c>
      <c r="B178" s="191" t="s">
        <v>1549</v>
      </c>
      <c r="C178" s="201" t="s">
        <v>291</v>
      </c>
      <c r="D178" s="201" t="s">
        <v>1550</v>
      </c>
      <c r="E178" s="349" t="s">
        <v>1212</v>
      </c>
      <c r="F178" s="349"/>
      <c r="G178" s="190" t="s">
        <v>34</v>
      </c>
      <c r="H178" s="193">
        <v>0.11899999999999999</v>
      </c>
      <c r="I178" s="192">
        <v>14.96</v>
      </c>
      <c r="J178" s="192">
        <v>1.78</v>
      </c>
    </row>
    <row r="179" spans="1:10" s="382" customFormat="1" ht="25.5" x14ac:dyDescent="0.2">
      <c r="A179" s="201" t="s">
        <v>1471</v>
      </c>
      <c r="B179" s="191" t="s">
        <v>1540</v>
      </c>
      <c r="C179" s="201" t="s">
        <v>291</v>
      </c>
      <c r="D179" s="201" t="s">
        <v>1541</v>
      </c>
      <c r="E179" s="349" t="s">
        <v>1212</v>
      </c>
      <c r="F179" s="349"/>
      <c r="G179" s="190" t="s">
        <v>34</v>
      </c>
      <c r="H179" s="193">
        <v>0.11899999999999999</v>
      </c>
      <c r="I179" s="192">
        <v>19.37</v>
      </c>
      <c r="J179" s="192">
        <v>2.2999999999999998</v>
      </c>
    </row>
    <row r="180" spans="1:10" s="382" customFormat="1" ht="25.5" x14ac:dyDescent="0.2">
      <c r="A180" s="202" t="s">
        <v>1483</v>
      </c>
      <c r="B180" s="195" t="s">
        <v>1551</v>
      </c>
      <c r="C180" s="202" t="s">
        <v>291</v>
      </c>
      <c r="D180" s="202" t="s">
        <v>1552</v>
      </c>
      <c r="E180" s="350" t="s">
        <v>1486</v>
      </c>
      <c r="F180" s="350"/>
      <c r="G180" s="194" t="s">
        <v>269</v>
      </c>
      <c r="H180" s="197">
        <v>8.9999999999999993E-3</v>
      </c>
      <c r="I180" s="196">
        <v>58.78</v>
      </c>
      <c r="J180" s="196">
        <v>0.52</v>
      </c>
    </row>
    <row r="181" spans="1:10" s="382" customFormat="1" ht="25.5" x14ac:dyDescent="0.2">
      <c r="A181" s="202" t="s">
        <v>1483</v>
      </c>
      <c r="B181" s="195" t="s">
        <v>1553</v>
      </c>
      <c r="C181" s="202" t="s">
        <v>291</v>
      </c>
      <c r="D181" s="202" t="s">
        <v>1554</v>
      </c>
      <c r="E181" s="350" t="s">
        <v>1486</v>
      </c>
      <c r="F181" s="350"/>
      <c r="G181" s="194" t="s">
        <v>269</v>
      </c>
      <c r="H181" s="197">
        <v>1.0999999999999999E-2</v>
      </c>
      <c r="I181" s="196">
        <v>66.599999999999994</v>
      </c>
      <c r="J181" s="196">
        <v>0.73</v>
      </c>
    </row>
    <row r="182" spans="1:10" s="382" customFormat="1" x14ac:dyDescent="0.2">
      <c r="A182" s="202" t="s">
        <v>1483</v>
      </c>
      <c r="B182" s="195" t="s">
        <v>1555</v>
      </c>
      <c r="C182" s="202" t="s">
        <v>291</v>
      </c>
      <c r="D182" s="202" t="s">
        <v>1556</v>
      </c>
      <c r="E182" s="350" t="s">
        <v>1486</v>
      </c>
      <c r="F182" s="350"/>
      <c r="G182" s="194" t="s">
        <v>269</v>
      </c>
      <c r="H182" s="197">
        <v>0.06</v>
      </c>
      <c r="I182" s="196">
        <v>2.0699999999999998</v>
      </c>
      <c r="J182" s="196">
        <v>0.12</v>
      </c>
    </row>
    <row r="183" spans="1:10" s="382" customFormat="1" ht="38.25" x14ac:dyDescent="0.2">
      <c r="A183" s="202" t="s">
        <v>1483</v>
      </c>
      <c r="B183" s="195" t="s">
        <v>1557</v>
      </c>
      <c r="C183" s="202" t="s">
        <v>291</v>
      </c>
      <c r="D183" s="202" t="s">
        <v>1558</v>
      </c>
      <c r="E183" s="350" t="s">
        <v>1486</v>
      </c>
      <c r="F183" s="350"/>
      <c r="G183" s="194" t="s">
        <v>269</v>
      </c>
      <c r="H183" s="197">
        <v>1</v>
      </c>
      <c r="I183" s="196">
        <v>4.46</v>
      </c>
      <c r="J183" s="196">
        <v>4.46</v>
      </c>
    </row>
    <row r="184" spans="1:10" s="382" customFormat="1" ht="25.5" x14ac:dyDescent="0.2">
      <c r="A184" s="198"/>
      <c r="B184" s="198"/>
      <c r="C184" s="198"/>
      <c r="D184" s="198"/>
      <c r="E184" s="198" t="s">
        <v>1473</v>
      </c>
      <c r="F184" s="199">
        <v>1.4423756775866132</v>
      </c>
      <c r="G184" s="198" t="s">
        <v>1474</v>
      </c>
      <c r="H184" s="199">
        <v>1.62</v>
      </c>
      <c r="I184" s="199">
        <v>3.06</v>
      </c>
    </row>
    <row r="185" spans="1:10" s="382" customFormat="1" ht="26.25" thickBot="1" x14ac:dyDescent="0.25">
      <c r="A185" s="198"/>
      <c r="B185" s="198"/>
      <c r="C185" s="198"/>
      <c r="D185" s="198"/>
      <c r="E185" s="198" t="s">
        <v>1475</v>
      </c>
      <c r="F185" s="199">
        <v>2.0099999999999998</v>
      </c>
      <c r="G185" s="198"/>
      <c r="H185" s="198" t="s">
        <v>1476</v>
      </c>
      <c r="I185" s="199">
        <v>11.92</v>
      </c>
    </row>
    <row r="186" spans="1:10" s="382" customFormat="1" ht="15" thickTop="1" x14ac:dyDescent="0.2">
      <c r="A186" s="189"/>
      <c r="B186" s="189"/>
      <c r="C186" s="189"/>
      <c r="D186" s="189"/>
      <c r="E186" s="189"/>
      <c r="F186" s="189"/>
      <c r="G186" s="189"/>
      <c r="H186" s="189"/>
      <c r="I186" s="189"/>
      <c r="J186" s="189"/>
    </row>
    <row r="187" spans="1:10" s="382" customFormat="1" ht="15" x14ac:dyDescent="0.2">
      <c r="A187" s="383" t="s">
        <v>529</v>
      </c>
      <c r="B187" s="385" t="s">
        <v>2</v>
      </c>
      <c r="C187" s="383" t="s">
        <v>3</v>
      </c>
      <c r="D187" s="383" t="s">
        <v>4</v>
      </c>
      <c r="E187" s="230" t="s">
        <v>63</v>
      </c>
      <c r="F187" s="230"/>
      <c r="G187" s="384" t="s">
        <v>5</v>
      </c>
      <c r="H187" s="385" t="s">
        <v>6</v>
      </c>
      <c r="I187" s="385" t="s">
        <v>7</v>
      </c>
      <c r="J187" s="385" t="s">
        <v>8</v>
      </c>
    </row>
    <row r="188" spans="1:10" s="382" customFormat="1" ht="25.5" x14ac:dyDescent="0.2">
      <c r="A188" s="386" t="s">
        <v>1470</v>
      </c>
      <c r="B188" s="388" t="s">
        <v>530</v>
      </c>
      <c r="C188" s="386" t="s">
        <v>255</v>
      </c>
      <c r="D188" s="386" t="s">
        <v>531</v>
      </c>
      <c r="E188" s="348">
        <v>52</v>
      </c>
      <c r="F188" s="348"/>
      <c r="G188" s="387" t="s">
        <v>269</v>
      </c>
      <c r="H188" s="188">
        <v>1</v>
      </c>
      <c r="I188" s="373">
        <v>5155.13</v>
      </c>
      <c r="J188" s="373">
        <v>5155.13</v>
      </c>
    </row>
    <row r="189" spans="1:10" s="382" customFormat="1" ht="38.25" x14ac:dyDescent="0.2">
      <c r="A189" s="201" t="s">
        <v>1471</v>
      </c>
      <c r="B189" s="191" t="s">
        <v>1549</v>
      </c>
      <c r="C189" s="201" t="s">
        <v>291</v>
      </c>
      <c r="D189" s="201" t="s">
        <v>1550</v>
      </c>
      <c r="E189" s="349" t="s">
        <v>1212</v>
      </c>
      <c r="F189" s="349"/>
      <c r="G189" s="190" t="s">
        <v>34</v>
      </c>
      <c r="H189" s="193">
        <v>5.1020000000000003</v>
      </c>
      <c r="I189" s="192">
        <v>14.96</v>
      </c>
      <c r="J189" s="192">
        <v>76.319999999999993</v>
      </c>
    </row>
    <row r="190" spans="1:10" s="382" customFormat="1" ht="25.5" x14ac:dyDescent="0.2">
      <c r="A190" s="201" t="s">
        <v>1471</v>
      </c>
      <c r="B190" s="191" t="s">
        <v>1559</v>
      </c>
      <c r="C190" s="201" t="s">
        <v>291</v>
      </c>
      <c r="D190" s="201" t="s">
        <v>1560</v>
      </c>
      <c r="E190" s="349" t="s">
        <v>1212</v>
      </c>
      <c r="F190" s="349"/>
      <c r="G190" s="190" t="s">
        <v>34</v>
      </c>
      <c r="H190" s="193">
        <v>3.827</v>
      </c>
      <c r="I190" s="192">
        <v>20.02</v>
      </c>
      <c r="J190" s="192">
        <v>76.61</v>
      </c>
    </row>
    <row r="191" spans="1:10" s="382" customFormat="1" ht="25.5" x14ac:dyDescent="0.2">
      <c r="A191" s="202" t="s">
        <v>1483</v>
      </c>
      <c r="B191" s="195" t="s">
        <v>1561</v>
      </c>
      <c r="C191" s="202" t="s">
        <v>291</v>
      </c>
      <c r="D191" s="202" t="s">
        <v>1562</v>
      </c>
      <c r="E191" s="350" t="s">
        <v>1486</v>
      </c>
      <c r="F191" s="350"/>
      <c r="G191" s="194" t="s">
        <v>269</v>
      </c>
      <c r="H191" s="197">
        <v>1</v>
      </c>
      <c r="I191" s="196">
        <v>5002.2</v>
      </c>
      <c r="J191" s="196">
        <v>5002.2</v>
      </c>
    </row>
    <row r="192" spans="1:10" s="382" customFormat="1" ht="25.5" x14ac:dyDescent="0.2">
      <c r="A192" s="198"/>
      <c r="B192" s="198"/>
      <c r="C192" s="198"/>
      <c r="D192" s="198"/>
      <c r="E192" s="198" t="s">
        <v>1473</v>
      </c>
      <c r="F192" s="199">
        <v>53.386754654725429</v>
      </c>
      <c r="G192" s="198" t="s">
        <v>1474</v>
      </c>
      <c r="H192" s="199">
        <v>59.87</v>
      </c>
      <c r="I192" s="199">
        <v>113.26</v>
      </c>
    </row>
    <row r="193" spans="1:10" s="382" customFormat="1" ht="26.25" thickBot="1" x14ac:dyDescent="0.25">
      <c r="A193" s="198"/>
      <c r="B193" s="198"/>
      <c r="C193" s="198"/>
      <c r="D193" s="198"/>
      <c r="E193" s="198" t="s">
        <v>1475</v>
      </c>
      <c r="F193" s="199">
        <v>1048.55</v>
      </c>
      <c r="G193" s="198"/>
      <c r="H193" s="198" t="s">
        <v>1476</v>
      </c>
      <c r="I193" s="199">
        <v>6203.68</v>
      </c>
    </row>
    <row r="194" spans="1:10" s="382" customFormat="1" ht="15" thickTop="1" x14ac:dyDescent="0.2">
      <c r="A194" s="189"/>
      <c r="B194" s="189"/>
      <c r="C194" s="189"/>
      <c r="D194" s="189"/>
      <c r="E194" s="189"/>
      <c r="F194" s="189"/>
      <c r="G194" s="189"/>
      <c r="H194" s="189"/>
      <c r="I194" s="189"/>
      <c r="J194" s="189"/>
    </row>
    <row r="195" spans="1:10" s="382" customFormat="1" ht="15" x14ac:dyDescent="0.2">
      <c r="A195" s="383" t="s">
        <v>532</v>
      </c>
      <c r="B195" s="385" t="s">
        <v>2</v>
      </c>
      <c r="C195" s="383" t="s">
        <v>3</v>
      </c>
      <c r="D195" s="383" t="s">
        <v>4</v>
      </c>
      <c r="E195" s="230" t="s">
        <v>63</v>
      </c>
      <c r="F195" s="230"/>
      <c r="G195" s="384" t="s">
        <v>5</v>
      </c>
      <c r="H195" s="385" t="s">
        <v>6</v>
      </c>
      <c r="I195" s="385" t="s">
        <v>7</v>
      </c>
      <c r="J195" s="385" t="s">
        <v>8</v>
      </c>
    </row>
    <row r="196" spans="1:10" s="382" customFormat="1" ht="63.75" x14ac:dyDescent="0.2">
      <c r="A196" s="386" t="s">
        <v>1470</v>
      </c>
      <c r="B196" s="388" t="s">
        <v>533</v>
      </c>
      <c r="C196" s="386" t="s">
        <v>255</v>
      </c>
      <c r="D196" s="386" t="s">
        <v>534</v>
      </c>
      <c r="E196" s="348" t="s">
        <v>1212</v>
      </c>
      <c r="F196" s="348"/>
      <c r="G196" s="387" t="s">
        <v>269</v>
      </c>
      <c r="H196" s="188">
        <v>1</v>
      </c>
      <c r="I196" s="373">
        <v>74.11</v>
      </c>
      <c r="J196" s="373">
        <v>74.11</v>
      </c>
    </row>
    <row r="197" spans="1:10" s="382" customFormat="1" ht="38.25" x14ac:dyDescent="0.2">
      <c r="A197" s="201" t="s">
        <v>1471</v>
      </c>
      <c r="B197" s="191" t="s">
        <v>1549</v>
      </c>
      <c r="C197" s="201" t="s">
        <v>291</v>
      </c>
      <c r="D197" s="201" t="s">
        <v>1550</v>
      </c>
      <c r="E197" s="349" t="s">
        <v>1212</v>
      </c>
      <c r="F197" s="349"/>
      <c r="G197" s="190" t="s">
        <v>34</v>
      </c>
      <c r="H197" s="193">
        <v>0.36</v>
      </c>
      <c r="I197" s="192">
        <v>14.96</v>
      </c>
      <c r="J197" s="192">
        <v>5.38</v>
      </c>
    </row>
    <row r="198" spans="1:10" s="382" customFormat="1" ht="25.5" x14ac:dyDescent="0.2">
      <c r="A198" s="201" t="s">
        <v>1471</v>
      </c>
      <c r="B198" s="191" t="s">
        <v>1540</v>
      </c>
      <c r="C198" s="201" t="s">
        <v>291</v>
      </c>
      <c r="D198" s="201" t="s">
        <v>1541</v>
      </c>
      <c r="E198" s="349" t="s">
        <v>1212</v>
      </c>
      <c r="F198" s="349"/>
      <c r="G198" s="190" t="s">
        <v>34</v>
      </c>
      <c r="H198" s="193">
        <v>0.36</v>
      </c>
      <c r="I198" s="192">
        <v>19.37</v>
      </c>
      <c r="J198" s="192">
        <v>6.97</v>
      </c>
    </row>
    <row r="199" spans="1:10" s="382" customFormat="1" x14ac:dyDescent="0.2">
      <c r="A199" s="202" t="s">
        <v>1483</v>
      </c>
      <c r="B199" s="195" t="s">
        <v>1563</v>
      </c>
      <c r="C199" s="202" t="s">
        <v>291</v>
      </c>
      <c r="D199" s="202" t="s">
        <v>1564</v>
      </c>
      <c r="E199" s="350" t="s">
        <v>1486</v>
      </c>
      <c r="F199" s="350"/>
      <c r="G199" s="194" t="s">
        <v>348</v>
      </c>
      <c r="H199" s="197">
        <v>2.5000000000000001E-2</v>
      </c>
      <c r="I199" s="196">
        <v>41.1</v>
      </c>
      <c r="J199" s="196">
        <v>1.02</v>
      </c>
    </row>
    <row r="200" spans="1:10" s="382" customFormat="1" ht="25.5" x14ac:dyDescent="0.2">
      <c r="A200" s="202" t="s">
        <v>1483</v>
      </c>
      <c r="B200" s="195" t="s">
        <v>1565</v>
      </c>
      <c r="C200" s="202" t="s">
        <v>291</v>
      </c>
      <c r="D200" s="202" t="s">
        <v>1566</v>
      </c>
      <c r="E200" s="350" t="s">
        <v>1486</v>
      </c>
      <c r="F200" s="350"/>
      <c r="G200" s="194" t="s">
        <v>269</v>
      </c>
      <c r="H200" s="197">
        <v>1.0249999999999999</v>
      </c>
      <c r="I200" s="196">
        <v>2.95</v>
      </c>
      <c r="J200" s="196">
        <v>3.02</v>
      </c>
    </row>
    <row r="201" spans="1:10" s="382" customFormat="1" ht="25.5" x14ac:dyDescent="0.2">
      <c r="A201" s="202" t="s">
        <v>1483</v>
      </c>
      <c r="B201" s="195" t="s">
        <v>1567</v>
      </c>
      <c r="C201" s="202" t="s">
        <v>1494</v>
      </c>
      <c r="D201" s="202" t="s">
        <v>1568</v>
      </c>
      <c r="E201" s="350" t="s">
        <v>1486</v>
      </c>
      <c r="F201" s="350"/>
      <c r="G201" s="194" t="s">
        <v>269</v>
      </c>
      <c r="H201" s="197">
        <v>2.0249999999999999</v>
      </c>
      <c r="I201" s="196">
        <v>2.56</v>
      </c>
      <c r="J201" s="196">
        <v>5.18</v>
      </c>
    </row>
    <row r="202" spans="1:10" s="382" customFormat="1" x14ac:dyDescent="0.2">
      <c r="A202" s="202" t="s">
        <v>1483</v>
      </c>
      <c r="B202" s="195" t="s">
        <v>1569</v>
      </c>
      <c r="C202" s="202" t="s">
        <v>1494</v>
      </c>
      <c r="D202" s="202" t="s">
        <v>1570</v>
      </c>
      <c r="E202" s="350" t="s">
        <v>1486</v>
      </c>
      <c r="F202" s="350"/>
      <c r="G202" s="194" t="s">
        <v>269</v>
      </c>
      <c r="H202" s="197">
        <v>3.0249999999999999</v>
      </c>
      <c r="I202" s="196">
        <v>17.37</v>
      </c>
      <c r="J202" s="196">
        <v>52.54</v>
      </c>
    </row>
    <row r="203" spans="1:10" s="382" customFormat="1" ht="25.5" x14ac:dyDescent="0.2">
      <c r="A203" s="198"/>
      <c r="B203" s="198"/>
      <c r="C203" s="198"/>
      <c r="D203" s="198"/>
      <c r="E203" s="198" t="s">
        <v>1473</v>
      </c>
      <c r="F203" s="199">
        <v>4.3789771388168752</v>
      </c>
      <c r="G203" s="198" t="s">
        <v>1474</v>
      </c>
      <c r="H203" s="199">
        <v>4.91</v>
      </c>
      <c r="I203" s="199">
        <v>9.2899999999999991</v>
      </c>
    </row>
    <row r="204" spans="1:10" s="382" customFormat="1" ht="26.25" thickBot="1" x14ac:dyDescent="0.25">
      <c r="A204" s="198"/>
      <c r="B204" s="198"/>
      <c r="C204" s="198"/>
      <c r="D204" s="198"/>
      <c r="E204" s="198" t="s">
        <v>1475</v>
      </c>
      <c r="F204" s="199">
        <v>15.07</v>
      </c>
      <c r="G204" s="198"/>
      <c r="H204" s="198" t="s">
        <v>1476</v>
      </c>
      <c r="I204" s="199">
        <v>89.18</v>
      </c>
    </row>
    <row r="205" spans="1:10" s="382" customFormat="1" ht="15" thickTop="1" x14ac:dyDescent="0.2">
      <c r="A205" s="189"/>
      <c r="B205" s="189"/>
      <c r="C205" s="189"/>
      <c r="D205" s="189"/>
      <c r="E205" s="189"/>
      <c r="F205" s="189"/>
      <c r="G205" s="189"/>
      <c r="H205" s="189"/>
      <c r="I205" s="189"/>
      <c r="J205" s="189"/>
    </row>
    <row r="206" spans="1:10" s="382" customFormat="1" ht="15" x14ac:dyDescent="0.2">
      <c r="A206" s="383" t="s">
        <v>535</v>
      </c>
      <c r="B206" s="385" t="s">
        <v>2</v>
      </c>
      <c r="C206" s="383" t="s">
        <v>3</v>
      </c>
      <c r="D206" s="383" t="s">
        <v>4</v>
      </c>
      <c r="E206" s="230" t="s">
        <v>63</v>
      </c>
      <c r="F206" s="230"/>
      <c r="G206" s="384" t="s">
        <v>5</v>
      </c>
      <c r="H206" s="385" t="s">
        <v>6</v>
      </c>
      <c r="I206" s="385" t="s">
        <v>7</v>
      </c>
      <c r="J206" s="385" t="s">
        <v>8</v>
      </c>
    </row>
    <row r="207" spans="1:10" s="382" customFormat="1" ht="38.25" x14ac:dyDescent="0.2">
      <c r="A207" s="386" t="s">
        <v>1470</v>
      </c>
      <c r="B207" s="388" t="s">
        <v>536</v>
      </c>
      <c r="C207" s="386" t="s">
        <v>255</v>
      </c>
      <c r="D207" s="386" t="s">
        <v>537</v>
      </c>
      <c r="E207" s="348">
        <v>107</v>
      </c>
      <c r="F207" s="348"/>
      <c r="G207" s="387" t="s">
        <v>429</v>
      </c>
      <c r="H207" s="188">
        <v>1</v>
      </c>
      <c r="I207" s="373">
        <v>47.69</v>
      </c>
      <c r="J207" s="373">
        <v>47.69</v>
      </c>
    </row>
    <row r="208" spans="1:10" s="382" customFormat="1" ht="25.5" x14ac:dyDescent="0.2">
      <c r="A208" s="201" t="s">
        <v>1471</v>
      </c>
      <c r="B208" s="191" t="s">
        <v>1479</v>
      </c>
      <c r="C208" s="201" t="s">
        <v>291</v>
      </c>
      <c r="D208" s="201" t="s">
        <v>1480</v>
      </c>
      <c r="E208" s="349" t="s">
        <v>1212</v>
      </c>
      <c r="F208" s="349"/>
      <c r="G208" s="190" t="s">
        <v>34</v>
      </c>
      <c r="H208" s="193">
        <v>0.46</v>
      </c>
      <c r="I208" s="192">
        <v>15.35</v>
      </c>
      <c r="J208" s="192">
        <v>7.06</v>
      </c>
    </row>
    <row r="209" spans="1:10" s="382" customFormat="1" ht="25.5" x14ac:dyDescent="0.2">
      <c r="A209" s="201" t="s">
        <v>1471</v>
      </c>
      <c r="B209" s="191" t="s">
        <v>1540</v>
      </c>
      <c r="C209" s="201" t="s">
        <v>291</v>
      </c>
      <c r="D209" s="201" t="s">
        <v>1541</v>
      </c>
      <c r="E209" s="349" t="s">
        <v>1212</v>
      </c>
      <c r="F209" s="349"/>
      <c r="G209" s="190" t="s">
        <v>34</v>
      </c>
      <c r="H209" s="193">
        <v>0.46</v>
      </c>
      <c r="I209" s="192">
        <v>19.37</v>
      </c>
      <c r="J209" s="192">
        <v>8.91</v>
      </c>
    </row>
    <row r="210" spans="1:10" s="382" customFormat="1" x14ac:dyDescent="0.2">
      <c r="A210" s="202" t="s">
        <v>1483</v>
      </c>
      <c r="B210" s="195" t="s">
        <v>2101</v>
      </c>
      <c r="C210" s="202" t="s">
        <v>291</v>
      </c>
      <c r="D210" s="202" t="s">
        <v>2102</v>
      </c>
      <c r="E210" s="350" t="s">
        <v>1486</v>
      </c>
      <c r="F210" s="350"/>
      <c r="G210" s="194" t="s">
        <v>269</v>
      </c>
      <c r="H210" s="197">
        <v>6.7000000000000004E-2</v>
      </c>
      <c r="I210" s="196">
        <v>30.14</v>
      </c>
      <c r="J210" s="196">
        <v>2.0099999999999998</v>
      </c>
    </row>
    <row r="211" spans="1:10" s="382" customFormat="1" ht="25.5" x14ac:dyDescent="0.2">
      <c r="A211" s="202" t="s">
        <v>1483</v>
      </c>
      <c r="B211" s="195" t="s">
        <v>1571</v>
      </c>
      <c r="C211" s="202" t="s">
        <v>291</v>
      </c>
      <c r="D211" s="202" t="s">
        <v>1572</v>
      </c>
      <c r="E211" s="350" t="s">
        <v>1486</v>
      </c>
      <c r="F211" s="350"/>
      <c r="G211" s="194" t="s">
        <v>269</v>
      </c>
      <c r="H211" s="197">
        <v>1</v>
      </c>
      <c r="I211" s="196">
        <v>22.66</v>
      </c>
      <c r="J211" s="196">
        <v>22.66</v>
      </c>
    </row>
    <row r="212" spans="1:10" s="382" customFormat="1" ht="25.5" x14ac:dyDescent="0.2">
      <c r="A212" s="202" t="s">
        <v>1483</v>
      </c>
      <c r="B212" s="195" t="s">
        <v>1553</v>
      </c>
      <c r="C212" s="202" t="s">
        <v>291</v>
      </c>
      <c r="D212" s="202" t="s">
        <v>1554</v>
      </c>
      <c r="E212" s="350" t="s">
        <v>1486</v>
      </c>
      <c r="F212" s="350"/>
      <c r="G212" s="194" t="s">
        <v>269</v>
      </c>
      <c r="H212" s="197">
        <v>0.106</v>
      </c>
      <c r="I212" s="196">
        <v>66.599999999999994</v>
      </c>
      <c r="J212" s="196">
        <v>7.05</v>
      </c>
    </row>
    <row r="213" spans="1:10" s="382" customFormat="1" ht="25.5" x14ac:dyDescent="0.2">
      <c r="A213" s="198"/>
      <c r="B213" s="198"/>
      <c r="C213" s="198"/>
      <c r="D213" s="198"/>
      <c r="E213" s="198" t="s">
        <v>1473</v>
      </c>
      <c r="F213" s="199">
        <v>5.6045251001649774</v>
      </c>
      <c r="G213" s="198" t="s">
        <v>1474</v>
      </c>
      <c r="H213" s="199">
        <v>6.29</v>
      </c>
      <c r="I213" s="199">
        <v>11.89</v>
      </c>
    </row>
    <row r="214" spans="1:10" s="382" customFormat="1" ht="26.25" thickBot="1" x14ac:dyDescent="0.25">
      <c r="A214" s="198"/>
      <c r="B214" s="198"/>
      <c r="C214" s="198"/>
      <c r="D214" s="198"/>
      <c r="E214" s="198" t="s">
        <v>1475</v>
      </c>
      <c r="F214" s="199">
        <v>9.6999999999999993</v>
      </c>
      <c r="G214" s="198"/>
      <c r="H214" s="198" t="s">
        <v>1476</v>
      </c>
      <c r="I214" s="199">
        <v>57.39</v>
      </c>
    </row>
    <row r="215" spans="1:10" s="382" customFormat="1" ht="15" thickTop="1" x14ac:dyDescent="0.2">
      <c r="A215" s="189"/>
      <c r="B215" s="189"/>
      <c r="C215" s="189"/>
      <c r="D215" s="189"/>
      <c r="E215" s="189"/>
      <c r="F215" s="189"/>
      <c r="G215" s="189"/>
      <c r="H215" s="189"/>
      <c r="I215" s="189"/>
      <c r="J215" s="189"/>
    </row>
    <row r="216" spans="1:10" s="382" customFormat="1" ht="15" x14ac:dyDescent="0.2">
      <c r="A216" s="383" t="s">
        <v>538</v>
      </c>
      <c r="B216" s="385" t="s">
        <v>2</v>
      </c>
      <c r="C216" s="383" t="s">
        <v>3</v>
      </c>
      <c r="D216" s="383" t="s">
        <v>4</v>
      </c>
      <c r="E216" s="230" t="s">
        <v>63</v>
      </c>
      <c r="F216" s="230"/>
      <c r="G216" s="384" t="s">
        <v>5</v>
      </c>
      <c r="H216" s="385" t="s">
        <v>6</v>
      </c>
      <c r="I216" s="385" t="s">
        <v>7</v>
      </c>
      <c r="J216" s="385" t="s">
        <v>8</v>
      </c>
    </row>
    <row r="217" spans="1:10" s="382" customFormat="1" ht="38.25" x14ac:dyDescent="0.2">
      <c r="A217" s="386" t="s">
        <v>1470</v>
      </c>
      <c r="B217" s="388" t="s">
        <v>539</v>
      </c>
      <c r="C217" s="386" t="s">
        <v>255</v>
      </c>
      <c r="D217" s="386" t="s">
        <v>540</v>
      </c>
      <c r="E217" s="348" t="s">
        <v>1212</v>
      </c>
      <c r="F217" s="348"/>
      <c r="G217" s="387" t="s">
        <v>269</v>
      </c>
      <c r="H217" s="188">
        <v>1</v>
      </c>
      <c r="I217" s="373">
        <v>68.11</v>
      </c>
      <c r="J217" s="373">
        <v>68.11</v>
      </c>
    </row>
    <row r="218" spans="1:10" s="382" customFormat="1" ht="38.25" x14ac:dyDescent="0.2">
      <c r="A218" s="201" t="s">
        <v>1471</v>
      </c>
      <c r="B218" s="191" t="s">
        <v>1549</v>
      </c>
      <c r="C218" s="201" t="s">
        <v>291</v>
      </c>
      <c r="D218" s="201" t="s">
        <v>1550</v>
      </c>
      <c r="E218" s="349" t="s">
        <v>1212</v>
      </c>
      <c r="F218" s="349"/>
      <c r="G218" s="190" t="s">
        <v>34</v>
      </c>
      <c r="H218" s="193">
        <v>0.46</v>
      </c>
      <c r="I218" s="192">
        <v>14.96</v>
      </c>
      <c r="J218" s="192">
        <v>6.88</v>
      </c>
    </row>
    <row r="219" spans="1:10" s="382" customFormat="1" ht="25.5" x14ac:dyDescent="0.2">
      <c r="A219" s="201" t="s">
        <v>1471</v>
      </c>
      <c r="B219" s="191" t="s">
        <v>1540</v>
      </c>
      <c r="C219" s="201" t="s">
        <v>291</v>
      </c>
      <c r="D219" s="201" t="s">
        <v>1541</v>
      </c>
      <c r="E219" s="349" t="s">
        <v>1212</v>
      </c>
      <c r="F219" s="349"/>
      <c r="G219" s="190" t="s">
        <v>34</v>
      </c>
      <c r="H219" s="193">
        <v>0.46</v>
      </c>
      <c r="I219" s="192">
        <v>19.37</v>
      </c>
      <c r="J219" s="192">
        <v>8.91</v>
      </c>
    </row>
    <row r="220" spans="1:10" s="382" customFormat="1" ht="25.5" x14ac:dyDescent="0.2">
      <c r="A220" s="202" t="s">
        <v>1483</v>
      </c>
      <c r="B220" s="195" t="s">
        <v>1573</v>
      </c>
      <c r="C220" s="202" t="s">
        <v>291</v>
      </c>
      <c r="D220" s="202" t="s">
        <v>1574</v>
      </c>
      <c r="E220" s="350" t="s">
        <v>1486</v>
      </c>
      <c r="F220" s="350"/>
      <c r="G220" s="194" t="s">
        <v>269</v>
      </c>
      <c r="H220" s="197">
        <v>1</v>
      </c>
      <c r="I220" s="196">
        <v>15.72</v>
      </c>
      <c r="J220" s="196">
        <v>15.72</v>
      </c>
    </row>
    <row r="221" spans="1:10" s="382" customFormat="1" ht="25.5" x14ac:dyDescent="0.2">
      <c r="A221" s="202" t="s">
        <v>1483</v>
      </c>
      <c r="B221" s="195" t="s">
        <v>1575</v>
      </c>
      <c r="C221" s="202" t="s">
        <v>291</v>
      </c>
      <c r="D221" s="202" t="s">
        <v>1576</v>
      </c>
      <c r="E221" s="350" t="s">
        <v>1486</v>
      </c>
      <c r="F221" s="350"/>
      <c r="G221" s="194" t="s">
        <v>269</v>
      </c>
      <c r="H221" s="197">
        <v>0.32861249999999997</v>
      </c>
      <c r="I221" s="196">
        <v>19.18</v>
      </c>
      <c r="J221" s="196">
        <v>6.3</v>
      </c>
    </row>
    <row r="222" spans="1:10" s="382" customFormat="1" ht="25.5" x14ac:dyDescent="0.2">
      <c r="A222" s="202" t="s">
        <v>1483</v>
      </c>
      <c r="B222" s="195" t="s">
        <v>1553</v>
      </c>
      <c r="C222" s="202" t="s">
        <v>291</v>
      </c>
      <c r="D222" s="202" t="s">
        <v>1554</v>
      </c>
      <c r="E222" s="350" t="s">
        <v>1486</v>
      </c>
      <c r="F222" s="350"/>
      <c r="G222" s="194" t="s">
        <v>269</v>
      </c>
      <c r="H222" s="197">
        <v>0.45500000000000002</v>
      </c>
      <c r="I222" s="196">
        <v>66.599999999999994</v>
      </c>
      <c r="J222" s="196">
        <v>30.3</v>
      </c>
    </row>
    <row r="223" spans="1:10" s="382" customFormat="1" ht="25.5" x14ac:dyDescent="0.2">
      <c r="A223" s="198"/>
      <c r="B223" s="198"/>
      <c r="C223" s="198"/>
      <c r="D223" s="198"/>
      <c r="E223" s="198" t="s">
        <v>1473</v>
      </c>
      <c r="F223" s="199">
        <v>5.5950978081546072</v>
      </c>
      <c r="G223" s="198" t="s">
        <v>1474</v>
      </c>
      <c r="H223" s="199">
        <v>6.27</v>
      </c>
      <c r="I223" s="199">
        <v>11.87</v>
      </c>
    </row>
    <row r="224" spans="1:10" s="382" customFormat="1" ht="26.25" thickBot="1" x14ac:dyDescent="0.25">
      <c r="A224" s="198"/>
      <c r="B224" s="198"/>
      <c r="C224" s="198"/>
      <c r="D224" s="198"/>
      <c r="E224" s="198" t="s">
        <v>1475</v>
      </c>
      <c r="F224" s="199">
        <v>13.85</v>
      </c>
      <c r="G224" s="198"/>
      <c r="H224" s="198" t="s">
        <v>1476</v>
      </c>
      <c r="I224" s="199">
        <v>81.96</v>
      </c>
    </row>
    <row r="225" spans="1:10" s="382" customFormat="1" ht="15" thickTop="1" x14ac:dyDescent="0.2">
      <c r="A225" s="189"/>
      <c r="B225" s="189"/>
      <c r="C225" s="189"/>
      <c r="D225" s="189"/>
      <c r="E225" s="189"/>
      <c r="F225" s="189"/>
      <c r="G225" s="189"/>
      <c r="H225" s="189"/>
      <c r="I225" s="189"/>
      <c r="J225" s="189"/>
    </row>
    <row r="226" spans="1:10" s="382" customFormat="1" ht="15" x14ac:dyDescent="0.2">
      <c r="A226" s="383" t="s">
        <v>544</v>
      </c>
      <c r="B226" s="385" t="s">
        <v>2</v>
      </c>
      <c r="C226" s="383" t="s">
        <v>3</v>
      </c>
      <c r="D226" s="383" t="s">
        <v>4</v>
      </c>
      <c r="E226" s="230" t="s">
        <v>63</v>
      </c>
      <c r="F226" s="230"/>
      <c r="G226" s="384" t="s">
        <v>5</v>
      </c>
      <c r="H226" s="385" t="s">
        <v>6</v>
      </c>
      <c r="I226" s="385" t="s">
        <v>7</v>
      </c>
      <c r="J226" s="385" t="s">
        <v>8</v>
      </c>
    </row>
    <row r="227" spans="1:10" s="382" customFormat="1" ht="38.25" x14ac:dyDescent="0.2">
      <c r="A227" s="386" t="s">
        <v>1470</v>
      </c>
      <c r="B227" s="388" t="s">
        <v>545</v>
      </c>
      <c r="C227" s="386" t="s">
        <v>255</v>
      </c>
      <c r="D227" s="386" t="s">
        <v>546</v>
      </c>
      <c r="E227" s="348">
        <v>107</v>
      </c>
      <c r="F227" s="348"/>
      <c r="G227" s="387" t="s">
        <v>429</v>
      </c>
      <c r="H227" s="188">
        <v>1</v>
      </c>
      <c r="I227" s="373">
        <v>30.87</v>
      </c>
      <c r="J227" s="373">
        <v>30.87</v>
      </c>
    </row>
    <row r="228" spans="1:10" s="382" customFormat="1" ht="25.5" x14ac:dyDescent="0.2">
      <c r="A228" s="201" t="s">
        <v>1471</v>
      </c>
      <c r="B228" s="191" t="s">
        <v>1479</v>
      </c>
      <c r="C228" s="201" t="s">
        <v>291</v>
      </c>
      <c r="D228" s="201" t="s">
        <v>1480</v>
      </c>
      <c r="E228" s="349" t="s">
        <v>1212</v>
      </c>
      <c r="F228" s="349"/>
      <c r="G228" s="190" t="s">
        <v>34</v>
      </c>
      <c r="H228" s="193">
        <v>0.37</v>
      </c>
      <c r="I228" s="192">
        <v>15.35</v>
      </c>
      <c r="J228" s="192">
        <v>5.67</v>
      </c>
    </row>
    <row r="229" spans="1:10" s="382" customFormat="1" ht="25.5" x14ac:dyDescent="0.2">
      <c r="A229" s="201" t="s">
        <v>1471</v>
      </c>
      <c r="B229" s="191" t="s">
        <v>1540</v>
      </c>
      <c r="C229" s="201" t="s">
        <v>291</v>
      </c>
      <c r="D229" s="201" t="s">
        <v>1541</v>
      </c>
      <c r="E229" s="349" t="s">
        <v>1212</v>
      </c>
      <c r="F229" s="349"/>
      <c r="G229" s="190" t="s">
        <v>34</v>
      </c>
      <c r="H229" s="193">
        <v>0.37</v>
      </c>
      <c r="I229" s="192">
        <v>19.37</v>
      </c>
      <c r="J229" s="192">
        <v>7.16</v>
      </c>
    </row>
    <row r="230" spans="1:10" s="382" customFormat="1" x14ac:dyDescent="0.2">
      <c r="A230" s="202" t="s">
        <v>1483</v>
      </c>
      <c r="B230" s="195" t="s">
        <v>2101</v>
      </c>
      <c r="C230" s="202" t="s">
        <v>291</v>
      </c>
      <c r="D230" s="202" t="s">
        <v>2102</v>
      </c>
      <c r="E230" s="350" t="s">
        <v>1486</v>
      </c>
      <c r="F230" s="350"/>
      <c r="G230" s="194" t="s">
        <v>269</v>
      </c>
      <c r="H230" s="197">
        <v>4.2000000000000003E-2</v>
      </c>
      <c r="I230" s="196">
        <v>30.14</v>
      </c>
      <c r="J230" s="196">
        <v>1.26</v>
      </c>
    </row>
    <row r="231" spans="1:10" s="382" customFormat="1" ht="25.5" x14ac:dyDescent="0.2">
      <c r="A231" s="202" t="s">
        <v>1483</v>
      </c>
      <c r="B231" s="195" t="s">
        <v>1577</v>
      </c>
      <c r="C231" s="202" t="s">
        <v>291</v>
      </c>
      <c r="D231" s="202" t="s">
        <v>1578</v>
      </c>
      <c r="E231" s="350" t="s">
        <v>1486</v>
      </c>
      <c r="F231" s="350"/>
      <c r="G231" s="194" t="s">
        <v>269</v>
      </c>
      <c r="H231" s="197">
        <v>1</v>
      </c>
      <c r="I231" s="196">
        <v>12.59</v>
      </c>
      <c r="J231" s="196">
        <v>12.59</v>
      </c>
    </row>
    <row r="232" spans="1:10" s="382" customFormat="1" ht="25.5" x14ac:dyDescent="0.2">
      <c r="A232" s="202" t="s">
        <v>1483</v>
      </c>
      <c r="B232" s="195" t="s">
        <v>1553</v>
      </c>
      <c r="C232" s="202" t="s">
        <v>291</v>
      </c>
      <c r="D232" s="202" t="s">
        <v>1554</v>
      </c>
      <c r="E232" s="350" t="s">
        <v>1486</v>
      </c>
      <c r="F232" s="350"/>
      <c r="G232" s="194" t="s">
        <v>269</v>
      </c>
      <c r="H232" s="197">
        <v>6.3E-2</v>
      </c>
      <c r="I232" s="196">
        <v>66.599999999999994</v>
      </c>
      <c r="J232" s="196">
        <v>4.1900000000000004</v>
      </c>
    </row>
    <row r="233" spans="1:10" s="382" customFormat="1" ht="25.5" x14ac:dyDescent="0.2">
      <c r="A233" s="198"/>
      <c r="B233" s="198"/>
      <c r="C233" s="198"/>
      <c r="D233" s="198"/>
      <c r="E233" s="198" t="s">
        <v>1473</v>
      </c>
      <c r="F233" s="199">
        <v>4.5109592269620551</v>
      </c>
      <c r="G233" s="198" t="s">
        <v>1474</v>
      </c>
      <c r="H233" s="199">
        <v>5.0599999999999996</v>
      </c>
      <c r="I233" s="199">
        <v>9.57</v>
      </c>
    </row>
    <row r="234" spans="1:10" s="382" customFormat="1" ht="26.25" thickBot="1" x14ac:dyDescent="0.25">
      <c r="A234" s="198"/>
      <c r="B234" s="198"/>
      <c r="C234" s="198"/>
      <c r="D234" s="198"/>
      <c r="E234" s="198" t="s">
        <v>1475</v>
      </c>
      <c r="F234" s="199">
        <v>6.27</v>
      </c>
      <c r="G234" s="198"/>
      <c r="H234" s="198" t="s">
        <v>1476</v>
      </c>
      <c r="I234" s="199">
        <v>37.14</v>
      </c>
    </row>
    <row r="235" spans="1:10" s="382" customFormat="1" ht="15" thickTop="1" x14ac:dyDescent="0.2">
      <c r="A235" s="189"/>
      <c r="B235" s="189"/>
      <c r="C235" s="189"/>
      <c r="D235" s="189"/>
      <c r="E235" s="189"/>
      <c r="F235" s="189"/>
      <c r="G235" s="189"/>
      <c r="H235" s="189"/>
      <c r="I235" s="189"/>
      <c r="J235" s="189"/>
    </row>
    <row r="236" spans="1:10" s="382" customFormat="1" ht="15" x14ac:dyDescent="0.2">
      <c r="A236" s="383" t="s">
        <v>580</v>
      </c>
      <c r="B236" s="385" t="s">
        <v>2</v>
      </c>
      <c r="C236" s="383" t="s">
        <v>3</v>
      </c>
      <c r="D236" s="383" t="s">
        <v>4</v>
      </c>
      <c r="E236" s="230" t="s">
        <v>63</v>
      </c>
      <c r="F236" s="230"/>
      <c r="G236" s="384" t="s">
        <v>5</v>
      </c>
      <c r="H236" s="385" t="s">
        <v>6</v>
      </c>
      <c r="I236" s="385" t="s">
        <v>7</v>
      </c>
      <c r="J236" s="385" t="s">
        <v>8</v>
      </c>
    </row>
    <row r="237" spans="1:10" s="382" customFormat="1" ht="38.25" x14ac:dyDescent="0.2">
      <c r="A237" s="386" t="s">
        <v>1470</v>
      </c>
      <c r="B237" s="388" t="s">
        <v>581</v>
      </c>
      <c r="C237" s="386" t="s">
        <v>255</v>
      </c>
      <c r="D237" s="386" t="s">
        <v>582</v>
      </c>
      <c r="E237" s="348">
        <v>107</v>
      </c>
      <c r="F237" s="348"/>
      <c r="G237" s="387" t="s">
        <v>429</v>
      </c>
      <c r="H237" s="188">
        <v>1</v>
      </c>
      <c r="I237" s="373">
        <v>16.23</v>
      </c>
      <c r="J237" s="373">
        <v>16.23</v>
      </c>
    </row>
    <row r="238" spans="1:10" s="382" customFormat="1" ht="25.5" x14ac:dyDescent="0.2">
      <c r="A238" s="201" t="s">
        <v>1471</v>
      </c>
      <c r="B238" s="191" t="s">
        <v>1479</v>
      </c>
      <c r="C238" s="201" t="s">
        <v>291</v>
      </c>
      <c r="D238" s="201" t="s">
        <v>1480</v>
      </c>
      <c r="E238" s="349" t="s">
        <v>1212</v>
      </c>
      <c r="F238" s="349"/>
      <c r="G238" s="190" t="s">
        <v>34</v>
      </c>
      <c r="H238" s="193">
        <v>0.18</v>
      </c>
      <c r="I238" s="192">
        <v>15.35</v>
      </c>
      <c r="J238" s="192">
        <v>2.76</v>
      </c>
    </row>
    <row r="239" spans="1:10" s="382" customFormat="1" ht="25.5" x14ac:dyDescent="0.2">
      <c r="A239" s="201" t="s">
        <v>1471</v>
      </c>
      <c r="B239" s="191" t="s">
        <v>1540</v>
      </c>
      <c r="C239" s="201" t="s">
        <v>291</v>
      </c>
      <c r="D239" s="201" t="s">
        <v>1541</v>
      </c>
      <c r="E239" s="349" t="s">
        <v>1212</v>
      </c>
      <c r="F239" s="349"/>
      <c r="G239" s="190" t="s">
        <v>34</v>
      </c>
      <c r="H239" s="193">
        <v>0.18</v>
      </c>
      <c r="I239" s="192">
        <v>19.37</v>
      </c>
      <c r="J239" s="192">
        <v>3.48</v>
      </c>
    </row>
    <row r="240" spans="1:10" s="382" customFormat="1" ht="51" x14ac:dyDescent="0.2">
      <c r="A240" s="202" t="s">
        <v>1483</v>
      </c>
      <c r="B240" s="195" t="s">
        <v>1611</v>
      </c>
      <c r="C240" s="202" t="s">
        <v>291</v>
      </c>
      <c r="D240" s="202" t="s">
        <v>1612</v>
      </c>
      <c r="E240" s="350" t="s">
        <v>1486</v>
      </c>
      <c r="F240" s="350"/>
      <c r="G240" s="194" t="s">
        <v>269</v>
      </c>
      <c r="H240" s="197">
        <v>2.5000000000000001E-2</v>
      </c>
      <c r="I240" s="196">
        <v>24.26</v>
      </c>
      <c r="J240" s="196">
        <v>0.6</v>
      </c>
    </row>
    <row r="241" spans="1:10" s="382" customFormat="1" ht="25.5" x14ac:dyDescent="0.2">
      <c r="A241" s="202" t="s">
        <v>1483</v>
      </c>
      <c r="B241" s="195" t="s">
        <v>1579</v>
      </c>
      <c r="C241" s="202" t="s">
        <v>1503</v>
      </c>
      <c r="D241" s="202" t="s">
        <v>1580</v>
      </c>
      <c r="E241" s="350" t="s">
        <v>1486</v>
      </c>
      <c r="F241" s="350"/>
      <c r="G241" s="194" t="s">
        <v>429</v>
      </c>
      <c r="H241" s="197">
        <v>1</v>
      </c>
      <c r="I241" s="196">
        <v>7.3</v>
      </c>
      <c r="J241" s="196">
        <v>7.3</v>
      </c>
    </row>
    <row r="242" spans="1:10" s="382" customFormat="1" ht="25.5" x14ac:dyDescent="0.2">
      <c r="A242" s="202" t="s">
        <v>1483</v>
      </c>
      <c r="B242" s="195" t="s">
        <v>1581</v>
      </c>
      <c r="C242" s="202" t="s">
        <v>291</v>
      </c>
      <c r="D242" s="202" t="s">
        <v>1582</v>
      </c>
      <c r="E242" s="350" t="s">
        <v>1486</v>
      </c>
      <c r="F242" s="350"/>
      <c r="G242" s="194" t="s">
        <v>269</v>
      </c>
      <c r="H242" s="197">
        <v>1</v>
      </c>
      <c r="I242" s="196">
        <v>2.09</v>
      </c>
      <c r="J242" s="196">
        <v>2.09</v>
      </c>
    </row>
    <row r="243" spans="1:10" s="382" customFormat="1" ht="25.5" x14ac:dyDescent="0.2">
      <c r="A243" s="198"/>
      <c r="B243" s="198"/>
      <c r="C243" s="198"/>
      <c r="D243" s="198"/>
      <c r="E243" s="198" t="s">
        <v>1473</v>
      </c>
      <c r="F243" s="199">
        <v>2.1918453924110297</v>
      </c>
      <c r="G243" s="198" t="s">
        <v>1474</v>
      </c>
      <c r="H243" s="199">
        <v>2.46</v>
      </c>
      <c r="I243" s="199">
        <v>4.6500000000000004</v>
      </c>
    </row>
    <row r="244" spans="1:10" s="382" customFormat="1" ht="26.25" thickBot="1" x14ac:dyDescent="0.25">
      <c r="A244" s="198"/>
      <c r="B244" s="198"/>
      <c r="C244" s="198"/>
      <c r="D244" s="198"/>
      <c r="E244" s="198" t="s">
        <v>1475</v>
      </c>
      <c r="F244" s="199">
        <v>3.3</v>
      </c>
      <c r="G244" s="198"/>
      <c r="H244" s="198" t="s">
        <v>1476</v>
      </c>
      <c r="I244" s="199">
        <v>19.53</v>
      </c>
    </row>
    <row r="245" spans="1:10" s="382" customFormat="1" ht="15" thickTop="1" x14ac:dyDescent="0.2">
      <c r="A245" s="189"/>
      <c r="B245" s="189"/>
      <c r="C245" s="189"/>
      <c r="D245" s="189"/>
      <c r="E245" s="189"/>
      <c r="F245" s="189"/>
      <c r="G245" s="189"/>
      <c r="H245" s="189"/>
      <c r="I245" s="189"/>
      <c r="J245" s="189"/>
    </row>
    <row r="246" spans="1:10" s="382" customFormat="1" ht="15" x14ac:dyDescent="0.2">
      <c r="A246" s="383" t="s">
        <v>583</v>
      </c>
      <c r="B246" s="385" t="s">
        <v>2</v>
      </c>
      <c r="C246" s="383" t="s">
        <v>3</v>
      </c>
      <c r="D246" s="383" t="s">
        <v>4</v>
      </c>
      <c r="E246" s="230" t="s">
        <v>63</v>
      </c>
      <c r="F246" s="230"/>
      <c r="G246" s="384" t="s">
        <v>5</v>
      </c>
      <c r="H246" s="385" t="s">
        <v>6</v>
      </c>
      <c r="I246" s="385" t="s">
        <v>7</v>
      </c>
      <c r="J246" s="385" t="s">
        <v>8</v>
      </c>
    </row>
    <row r="247" spans="1:10" s="382" customFormat="1" ht="38.25" x14ac:dyDescent="0.2">
      <c r="A247" s="386" t="s">
        <v>1470</v>
      </c>
      <c r="B247" s="388" t="s">
        <v>584</v>
      </c>
      <c r="C247" s="386" t="s">
        <v>255</v>
      </c>
      <c r="D247" s="386" t="s">
        <v>585</v>
      </c>
      <c r="E247" s="348">
        <v>107</v>
      </c>
      <c r="F247" s="348"/>
      <c r="G247" s="387" t="s">
        <v>429</v>
      </c>
      <c r="H247" s="188">
        <v>1</v>
      </c>
      <c r="I247" s="373">
        <v>19.829999999999998</v>
      </c>
      <c r="J247" s="373">
        <v>19.829999999999998</v>
      </c>
    </row>
    <row r="248" spans="1:10" s="382" customFormat="1" ht="25.5" x14ac:dyDescent="0.2">
      <c r="A248" s="201" t="s">
        <v>1471</v>
      </c>
      <c r="B248" s="191" t="s">
        <v>1479</v>
      </c>
      <c r="C248" s="201" t="s">
        <v>291</v>
      </c>
      <c r="D248" s="201" t="s">
        <v>1480</v>
      </c>
      <c r="E248" s="349" t="s">
        <v>1212</v>
      </c>
      <c r="F248" s="349"/>
      <c r="G248" s="190" t="s">
        <v>34</v>
      </c>
      <c r="H248" s="193">
        <v>0.23</v>
      </c>
      <c r="I248" s="192">
        <v>15.35</v>
      </c>
      <c r="J248" s="192">
        <v>3.53</v>
      </c>
    </row>
    <row r="249" spans="1:10" s="382" customFormat="1" ht="25.5" x14ac:dyDescent="0.2">
      <c r="A249" s="201" t="s">
        <v>1471</v>
      </c>
      <c r="B249" s="191" t="s">
        <v>1540</v>
      </c>
      <c r="C249" s="201" t="s">
        <v>291</v>
      </c>
      <c r="D249" s="201" t="s">
        <v>1541</v>
      </c>
      <c r="E249" s="349" t="s">
        <v>1212</v>
      </c>
      <c r="F249" s="349"/>
      <c r="G249" s="190" t="s">
        <v>34</v>
      </c>
      <c r="H249" s="193">
        <v>0.23</v>
      </c>
      <c r="I249" s="192">
        <v>19.37</v>
      </c>
      <c r="J249" s="192">
        <v>4.45</v>
      </c>
    </row>
    <row r="250" spans="1:10" s="382" customFormat="1" x14ac:dyDescent="0.2">
      <c r="A250" s="202" t="s">
        <v>1483</v>
      </c>
      <c r="B250" s="195" t="s">
        <v>2101</v>
      </c>
      <c r="C250" s="202" t="s">
        <v>291</v>
      </c>
      <c r="D250" s="202" t="s">
        <v>2102</v>
      </c>
      <c r="E250" s="350" t="s">
        <v>1486</v>
      </c>
      <c r="F250" s="350"/>
      <c r="G250" s="194" t="s">
        <v>269</v>
      </c>
      <c r="H250" s="197">
        <v>4.2000000000000003E-2</v>
      </c>
      <c r="I250" s="196">
        <v>30.14</v>
      </c>
      <c r="J250" s="196">
        <v>1.26</v>
      </c>
    </row>
    <row r="251" spans="1:10" s="382" customFormat="1" ht="25.5" x14ac:dyDescent="0.2">
      <c r="A251" s="202" t="s">
        <v>1483</v>
      </c>
      <c r="B251" s="195" t="s">
        <v>1583</v>
      </c>
      <c r="C251" s="202" t="s">
        <v>1503</v>
      </c>
      <c r="D251" s="202" t="s">
        <v>1584</v>
      </c>
      <c r="E251" s="350" t="s">
        <v>1486</v>
      </c>
      <c r="F251" s="350"/>
      <c r="G251" s="194" t="s">
        <v>429</v>
      </c>
      <c r="H251" s="197">
        <v>1</v>
      </c>
      <c r="I251" s="196">
        <v>6.2</v>
      </c>
      <c r="J251" s="196">
        <v>6.2</v>
      </c>
    </row>
    <row r="252" spans="1:10" s="382" customFormat="1" ht="25.5" x14ac:dyDescent="0.2">
      <c r="A252" s="202" t="s">
        <v>1483</v>
      </c>
      <c r="B252" s="195" t="s">
        <v>1553</v>
      </c>
      <c r="C252" s="202" t="s">
        <v>291</v>
      </c>
      <c r="D252" s="202" t="s">
        <v>1554</v>
      </c>
      <c r="E252" s="350" t="s">
        <v>1486</v>
      </c>
      <c r="F252" s="350"/>
      <c r="G252" s="194" t="s">
        <v>269</v>
      </c>
      <c r="H252" s="197">
        <v>6.6000000000000003E-2</v>
      </c>
      <c r="I252" s="196">
        <v>66.599999999999994</v>
      </c>
      <c r="J252" s="196">
        <v>4.3899999999999997</v>
      </c>
    </row>
    <row r="253" spans="1:10" s="382" customFormat="1" ht="25.5" x14ac:dyDescent="0.2">
      <c r="A253" s="198"/>
      <c r="B253" s="198"/>
      <c r="C253" s="198"/>
      <c r="D253" s="198"/>
      <c r="E253" s="198" t="s">
        <v>1473</v>
      </c>
      <c r="F253" s="199">
        <v>2.7999057270798962</v>
      </c>
      <c r="G253" s="198" t="s">
        <v>1474</v>
      </c>
      <c r="H253" s="199">
        <v>3.14</v>
      </c>
      <c r="I253" s="199">
        <v>5.94</v>
      </c>
    </row>
    <row r="254" spans="1:10" s="382" customFormat="1" ht="26.25" thickBot="1" x14ac:dyDescent="0.25">
      <c r="A254" s="198"/>
      <c r="B254" s="198"/>
      <c r="C254" s="198"/>
      <c r="D254" s="198"/>
      <c r="E254" s="198" t="s">
        <v>1475</v>
      </c>
      <c r="F254" s="199">
        <v>4.03</v>
      </c>
      <c r="G254" s="198"/>
      <c r="H254" s="198" t="s">
        <v>1476</v>
      </c>
      <c r="I254" s="199">
        <v>23.86</v>
      </c>
    </row>
    <row r="255" spans="1:10" s="382" customFormat="1" ht="15" thickTop="1" x14ac:dyDescent="0.2">
      <c r="A255" s="189"/>
      <c r="B255" s="189"/>
      <c r="C255" s="189"/>
      <c r="D255" s="189"/>
      <c r="E255" s="189"/>
      <c r="F255" s="189"/>
      <c r="G255" s="189"/>
      <c r="H255" s="189"/>
      <c r="I255" s="189"/>
      <c r="J255" s="189"/>
    </row>
    <row r="256" spans="1:10" s="382" customFormat="1" ht="15" x14ac:dyDescent="0.2">
      <c r="A256" s="383" t="s">
        <v>592</v>
      </c>
      <c r="B256" s="385" t="s">
        <v>2</v>
      </c>
      <c r="C256" s="383" t="s">
        <v>3</v>
      </c>
      <c r="D256" s="383" t="s">
        <v>4</v>
      </c>
      <c r="E256" s="230" t="s">
        <v>63</v>
      </c>
      <c r="F256" s="230"/>
      <c r="G256" s="384" t="s">
        <v>5</v>
      </c>
      <c r="H256" s="385" t="s">
        <v>6</v>
      </c>
      <c r="I256" s="385" t="s">
        <v>7</v>
      </c>
      <c r="J256" s="385" t="s">
        <v>8</v>
      </c>
    </row>
    <row r="257" spans="1:10" s="382" customFormat="1" ht="25.5" x14ac:dyDescent="0.2">
      <c r="A257" s="386" t="s">
        <v>1470</v>
      </c>
      <c r="B257" s="388" t="s">
        <v>593</v>
      </c>
      <c r="C257" s="386" t="s">
        <v>255</v>
      </c>
      <c r="D257" s="386" t="s">
        <v>594</v>
      </c>
      <c r="E257" s="348">
        <v>107</v>
      </c>
      <c r="F257" s="348"/>
      <c r="G257" s="387" t="s">
        <v>429</v>
      </c>
      <c r="H257" s="188">
        <v>1</v>
      </c>
      <c r="I257" s="373">
        <v>40.97</v>
      </c>
      <c r="J257" s="373">
        <v>40.97</v>
      </c>
    </row>
    <row r="258" spans="1:10" s="382" customFormat="1" ht="25.5" x14ac:dyDescent="0.2">
      <c r="A258" s="201" t="s">
        <v>1471</v>
      </c>
      <c r="B258" s="191" t="s">
        <v>1479</v>
      </c>
      <c r="C258" s="201" t="s">
        <v>291</v>
      </c>
      <c r="D258" s="201" t="s">
        <v>1480</v>
      </c>
      <c r="E258" s="349" t="s">
        <v>1212</v>
      </c>
      <c r="F258" s="349"/>
      <c r="G258" s="190" t="s">
        <v>34</v>
      </c>
      <c r="H258" s="193">
        <v>0.46</v>
      </c>
      <c r="I258" s="192">
        <v>15.35</v>
      </c>
      <c r="J258" s="192">
        <v>7.06</v>
      </c>
    </row>
    <row r="259" spans="1:10" s="382" customFormat="1" ht="25.5" x14ac:dyDescent="0.2">
      <c r="A259" s="201" t="s">
        <v>1471</v>
      </c>
      <c r="B259" s="191" t="s">
        <v>1540</v>
      </c>
      <c r="C259" s="201" t="s">
        <v>291</v>
      </c>
      <c r="D259" s="201" t="s">
        <v>1541</v>
      </c>
      <c r="E259" s="349" t="s">
        <v>1212</v>
      </c>
      <c r="F259" s="349"/>
      <c r="G259" s="190" t="s">
        <v>34</v>
      </c>
      <c r="H259" s="193">
        <v>0.46</v>
      </c>
      <c r="I259" s="192">
        <v>19.37</v>
      </c>
      <c r="J259" s="192">
        <v>8.91</v>
      </c>
    </row>
    <row r="260" spans="1:10" s="382" customFormat="1" x14ac:dyDescent="0.2">
      <c r="A260" s="202" t="s">
        <v>1483</v>
      </c>
      <c r="B260" s="195" t="s">
        <v>2101</v>
      </c>
      <c r="C260" s="202" t="s">
        <v>291</v>
      </c>
      <c r="D260" s="202" t="s">
        <v>2102</v>
      </c>
      <c r="E260" s="350" t="s">
        <v>1486</v>
      </c>
      <c r="F260" s="350"/>
      <c r="G260" s="194" t="s">
        <v>269</v>
      </c>
      <c r="H260" s="197">
        <v>7.4999999999999997E-2</v>
      </c>
      <c r="I260" s="196">
        <v>30.14</v>
      </c>
      <c r="J260" s="196">
        <v>2.2599999999999998</v>
      </c>
    </row>
    <row r="261" spans="1:10" s="382" customFormat="1" ht="25.5" x14ac:dyDescent="0.2">
      <c r="A261" s="202" t="s">
        <v>1483</v>
      </c>
      <c r="B261" s="195" t="s">
        <v>1585</v>
      </c>
      <c r="C261" s="202" t="s">
        <v>291</v>
      </c>
      <c r="D261" s="202" t="s">
        <v>1586</v>
      </c>
      <c r="E261" s="350" t="s">
        <v>1486</v>
      </c>
      <c r="F261" s="350"/>
      <c r="G261" s="194" t="s">
        <v>269</v>
      </c>
      <c r="H261" s="197">
        <v>1</v>
      </c>
      <c r="I261" s="196">
        <v>14.75</v>
      </c>
      <c r="J261" s="196">
        <v>14.75</v>
      </c>
    </row>
    <row r="262" spans="1:10" s="382" customFormat="1" ht="25.5" x14ac:dyDescent="0.2">
      <c r="A262" s="202" t="s">
        <v>1483</v>
      </c>
      <c r="B262" s="195" t="s">
        <v>1553</v>
      </c>
      <c r="C262" s="202" t="s">
        <v>291</v>
      </c>
      <c r="D262" s="202" t="s">
        <v>1554</v>
      </c>
      <c r="E262" s="350" t="s">
        <v>1486</v>
      </c>
      <c r="F262" s="350"/>
      <c r="G262" s="194" t="s">
        <v>269</v>
      </c>
      <c r="H262" s="197">
        <v>0.12</v>
      </c>
      <c r="I262" s="196">
        <v>66.599999999999994</v>
      </c>
      <c r="J262" s="196">
        <v>7.99</v>
      </c>
    </row>
    <row r="263" spans="1:10" s="382" customFormat="1" ht="25.5" x14ac:dyDescent="0.2">
      <c r="A263" s="198"/>
      <c r="B263" s="198"/>
      <c r="C263" s="198"/>
      <c r="D263" s="198"/>
      <c r="E263" s="198" t="s">
        <v>1473</v>
      </c>
      <c r="F263" s="199">
        <v>5.6045251001649774</v>
      </c>
      <c r="G263" s="198" t="s">
        <v>1474</v>
      </c>
      <c r="H263" s="199">
        <v>6.29</v>
      </c>
      <c r="I263" s="199">
        <v>11.89</v>
      </c>
    </row>
    <row r="264" spans="1:10" s="382" customFormat="1" ht="26.25" thickBot="1" x14ac:dyDescent="0.25">
      <c r="A264" s="198"/>
      <c r="B264" s="198"/>
      <c r="C264" s="198"/>
      <c r="D264" s="198"/>
      <c r="E264" s="198" t="s">
        <v>1475</v>
      </c>
      <c r="F264" s="199">
        <v>8.33</v>
      </c>
      <c r="G264" s="198"/>
      <c r="H264" s="198" t="s">
        <v>1476</v>
      </c>
      <c r="I264" s="199">
        <v>49.3</v>
      </c>
    </row>
    <row r="265" spans="1:10" s="382" customFormat="1" ht="15" thickTop="1" x14ac:dyDescent="0.2">
      <c r="A265" s="189"/>
      <c r="B265" s="189"/>
      <c r="C265" s="189"/>
      <c r="D265" s="189"/>
      <c r="E265" s="189"/>
      <c r="F265" s="189"/>
      <c r="G265" s="189"/>
      <c r="H265" s="189"/>
      <c r="I265" s="189"/>
      <c r="J265" s="189"/>
    </row>
    <row r="266" spans="1:10" s="382" customFormat="1" ht="15" x14ac:dyDescent="0.2">
      <c r="A266" s="383" t="s">
        <v>595</v>
      </c>
      <c r="B266" s="385" t="s">
        <v>2</v>
      </c>
      <c r="C266" s="383" t="s">
        <v>3</v>
      </c>
      <c r="D266" s="383" t="s">
        <v>4</v>
      </c>
      <c r="E266" s="230" t="s">
        <v>63</v>
      </c>
      <c r="F266" s="230"/>
      <c r="G266" s="384" t="s">
        <v>5</v>
      </c>
      <c r="H266" s="385" t="s">
        <v>6</v>
      </c>
      <c r="I266" s="385" t="s">
        <v>7</v>
      </c>
      <c r="J266" s="385" t="s">
        <v>8</v>
      </c>
    </row>
    <row r="267" spans="1:10" s="382" customFormat="1" ht="25.5" x14ac:dyDescent="0.2">
      <c r="A267" s="386" t="s">
        <v>1470</v>
      </c>
      <c r="B267" s="388" t="s">
        <v>596</v>
      </c>
      <c r="C267" s="386" t="s">
        <v>255</v>
      </c>
      <c r="D267" s="386" t="s">
        <v>597</v>
      </c>
      <c r="E267" s="348">
        <v>107</v>
      </c>
      <c r="F267" s="348"/>
      <c r="G267" s="387" t="s">
        <v>429</v>
      </c>
      <c r="H267" s="188">
        <v>1</v>
      </c>
      <c r="I267" s="373">
        <v>32.99</v>
      </c>
      <c r="J267" s="373">
        <v>32.99</v>
      </c>
    </row>
    <row r="268" spans="1:10" s="382" customFormat="1" ht="25.5" x14ac:dyDescent="0.2">
      <c r="A268" s="201" t="s">
        <v>1471</v>
      </c>
      <c r="B268" s="191" t="s">
        <v>1479</v>
      </c>
      <c r="C268" s="201" t="s">
        <v>291</v>
      </c>
      <c r="D268" s="201" t="s">
        <v>1480</v>
      </c>
      <c r="E268" s="349" t="s">
        <v>1212</v>
      </c>
      <c r="F268" s="349"/>
      <c r="G268" s="190" t="s">
        <v>34</v>
      </c>
      <c r="H268" s="193">
        <v>0.37</v>
      </c>
      <c r="I268" s="192">
        <v>15.35</v>
      </c>
      <c r="J268" s="192">
        <v>5.67</v>
      </c>
    </row>
    <row r="269" spans="1:10" s="382" customFormat="1" ht="25.5" x14ac:dyDescent="0.2">
      <c r="A269" s="201" t="s">
        <v>1471</v>
      </c>
      <c r="B269" s="191" t="s">
        <v>1540</v>
      </c>
      <c r="C269" s="201" t="s">
        <v>291</v>
      </c>
      <c r="D269" s="201" t="s">
        <v>1541</v>
      </c>
      <c r="E269" s="349" t="s">
        <v>1212</v>
      </c>
      <c r="F269" s="349"/>
      <c r="G269" s="190" t="s">
        <v>34</v>
      </c>
      <c r="H269" s="193">
        <v>0.37</v>
      </c>
      <c r="I269" s="192">
        <v>19.37</v>
      </c>
      <c r="J269" s="192">
        <v>7.16</v>
      </c>
    </row>
    <row r="270" spans="1:10" s="382" customFormat="1" x14ac:dyDescent="0.2">
      <c r="A270" s="202" t="s">
        <v>1483</v>
      </c>
      <c r="B270" s="195" t="s">
        <v>2101</v>
      </c>
      <c r="C270" s="202" t="s">
        <v>291</v>
      </c>
      <c r="D270" s="202" t="s">
        <v>2102</v>
      </c>
      <c r="E270" s="350" t="s">
        <v>1486</v>
      </c>
      <c r="F270" s="350"/>
      <c r="G270" s="194" t="s">
        <v>269</v>
      </c>
      <c r="H270" s="197">
        <v>5.0999999999999997E-2</v>
      </c>
      <c r="I270" s="196">
        <v>30.14</v>
      </c>
      <c r="J270" s="196">
        <v>1.53</v>
      </c>
    </row>
    <row r="271" spans="1:10" s="382" customFormat="1" ht="25.5" x14ac:dyDescent="0.2">
      <c r="A271" s="202" t="s">
        <v>1483</v>
      </c>
      <c r="B271" s="195" t="s">
        <v>1587</v>
      </c>
      <c r="C271" s="202" t="s">
        <v>291</v>
      </c>
      <c r="D271" s="202" t="s">
        <v>1588</v>
      </c>
      <c r="E271" s="350" t="s">
        <v>1486</v>
      </c>
      <c r="F271" s="350"/>
      <c r="G271" s="194" t="s">
        <v>269</v>
      </c>
      <c r="H271" s="197">
        <v>1</v>
      </c>
      <c r="I271" s="196">
        <v>13.44</v>
      </c>
      <c r="J271" s="196">
        <v>13.44</v>
      </c>
    </row>
    <row r="272" spans="1:10" s="382" customFormat="1" ht="25.5" x14ac:dyDescent="0.2">
      <c r="A272" s="202" t="s">
        <v>1483</v>
      </c>
      <c r="B272" s="195" t="s">
        <v>1553</v>
      </c>
      <c r="C272" s="202" t="s">
        <v>291</v>
      </c>
      <c r="D272" s="202" t="s">
        <v>1554</v>
      </c>
      <c r="E272" s="350" t="s">
        <v>1486</v>
      </c>
      <c r="F272" s="350"/>
      <c r="G272" s="194" t="s">
        <v>269</v>
      </c>
      <c r="H272" s="197">
        <v>7.8E-2</v>
      </c>
      <c r="I272" s="196">
        <v>66.599999999999994</v>
      </c>
      <c r="J272" s="196">
        <v>5.19</v>
      </c>
    </row>
    <row r="273" spans="1:10" s="382" customFormat="1" ht="25.5" x14ac:dyDescent="0.2">
      <c r="A273" s="198"/>
      <c r="B273" s="198"/>
      <c r="C273" s="198"/>
      <c r="D273" s="198"/>
      <c r="E273" s="198" t="s">
        <v>1473</v>
      </c>
      <c r="F273" s="199">
        <v>4.5109592269620551</v>
      </c>
      <c r="G273" s="198" t="s">
        <v>1474</v>
      </c>
      <c r="H273" s="199">
        <v>5.0599999999999996</v>
      </c>
      <c r="I273" s="199">
        <v>9.57</v>
      </c>
    </row>
    <row r="274" spans="1:10" s="382" customFormat="1" ht="26.25" thickBot="1" x14ac:dyDescent="0.25">
      <c r="A274" s="198"/>
      <c r="B274" s="198"/>
      <c r="C274" s="198"/>
      <c r="D274" s="198"/>
      <c r="E274" s="198" t="s">
        <v>1475</v>
      </c>
      <c r="F274" s="199">
        <v>6.71</v>
      </c>
      <c r="G274" s="198"/>
      <c r="H274" s="198" t="s">
        <v>1476</v>
      </c>
      <c r="I274" s="199">
        <v>39.700000000000003</v>
      </c>
    </row>
    <row r="275" spans="1:10" s="382" customFormat="1" ht="15" thickTop="1" x14ac:dyDescent="0.2">
      <c r="A275" s="189"/>
      <c r="B275" s="189"/>
      <c r="C275" s="189"/>
      <c r="D275" s="189"/>
      <c r="E275" s="189"/>
      <c r="F275" s="189"/>
      <c r="G275" s="189"/>
      <c r="H275" s="189"/>
      <c r="I275" s="189"/>
      <c r="J275" s="189"/>
    </row>
    <row r="276" spans="1:10" s="382" customFormat="1" ht="15" x14ac:dyDescent="0.2">
      <c r="A276" s="383" t="s">
        <v>598</v>
      </c>
      <c r="B276" s="385" t="s">
        <v>2</v>
      </c>
      <c r="C276" s="383" t="s">
        <v>3</v>
      </c>
      <c r="D276" s="383" t="s">
        <v>4</v>
      </c>
      <c r="E276" s="230" t="s">
        <v>63</v>
      </c>
      <c r="F276" s="230"/>
      <c r="G276" s="384" t="s">
        <v>5</v>
      </c>
      <c r="H276" s="385" t="s">
        <v>6</v>
      </c>
      <c r="I276" s="385" t="s">
        <v>7</v>
      </c>
      <c r="J276" s="385" t="s">
        <v>8</v>
      </c>
    </row>
    <row r="277" spans="1:10" s="382" customFormat="1" ht="25.5" x14ac:dyDescent="0.2">
      <c r="A277" s="386" t="s">
        <v>1470</v>
      </c>
      <c r="B277" s="388" t="s">
        <v>599</v>
      </c>
      <c r="C277" s="386" t="s">
        <v>255</v>
      </c>
      <c r="D277" s="386" t="s">
        <v>600</v>
      </c>
      <c r="E277" s="348">
        <v>107</v>
      </c>
      <c r="F277" s="348"/>
      <c r="G277" s="387" t="s">
        <v>429</v>
      </c>
      <c r="H277" s="188">
        <v>1</v>
      </c>
      <c r="I277" s="373">
        <v>32.99</v>
      </c>
      <c r="J277" s="373">
        <v>32.99</v>
      </c>
    </row>
    <row r="278" spans="1:10" s="382" customFormat="1" ht="25.5" x14ac:dyDescent="0.2">
      <c r="A278" s="201" t="s">
        <v>1471</v>
      </c>
      <c r="B278" s="191" t="s">
        <v>1479</v>
      </c>
      <c r="C278" s="201" t="s">
        <v>291</v>
      </c>
      <c r="D278" s="201" t="s">
        <v>1480</v>
      </c>
      <c r="E278" s="349" t="s">
        <v>1212</v>
      </c>
      <c r="F278" s="349"/>
      <c r="G278" s="190" t="s">
        <v>34</v>
      </c>
      <c r="H278" s="193">
        <v>0.37</v>
      </c>
      <c r="I278" s="192">
        <v>15.35</v>
      </c>
      <c r="J278" s="192">
        <v>5.67</v>
      </c>
    </row>
    <row r="279" spans="1:10" s="382" customFormat="1" ht="25.5" x14ac:dyDescent="0.2">
      <c r="A279" s="201" t="s">
        <v>1471</v>
      </c>
      <c r="B279" s="191" t="s">
        <v>1540</v>
      </c>
      <c r="C279" s="201" t="s">
        <v>291</v>
      </c>
      <c r="D279" s="201" t="s">
        <v>1541</v>
      </c>
      <c r="E279" s="349" t="s">
        <v>1212</v>
      </c>
      <c r="F279" s="349"/>
      <c r="G279" s="190" t="s">
        <v>34</v>
      </c>
      <c r="H279" s="193">
        <v>0.37</v>
      </c>
      <c r="I279" s="192">
        <v>19.37</v>
      </c>
      <c r="J279" s="192">
        <v>7.16</v>
      </c>
    </row>
    <row r="280" spans="1:10" s="382" customFormat="1" x14ac:dyDescent="0.2">
      <c r="A280" s="202" t="s">
        <v>1483</v>
      </c>
      <c r="B280" s="195" t="s">
        <v>2101</v>
      </c>
      <c r="C280" s="202" t="s">
        <v>291</v>
      </c>
      <c r="D280" s="202" t="s">
        <v>2102</v>
      </c>
      <c r="E280" s="350" t="s">
        <v>1486</v>
      </c>
      <c r="F280" s="350"/>
      <c r="G280" s="194" t="s">
        <v>269</v>
      </c>
      <c r="H280" s="197">
        <v>5.0999999999999997E-2</v>
      </c>
      <c r="I280" s="196">
        <v>30.14</v>
      </c>
      <c r="J280" s="196">
        <v>1.53</v>
      </c>
    </row>
    <row r="281" spans="1:10" s="382" customFormat="1" ht="25.5" x14ac:dyDescent="0.2">
      <c r="A281" s="202" t="s">
        <v>1483</v>
      </c>
      <c r="B281" s="195" t="s">
        <v>1587</v>
      </c>
      <c r="C281" s="202" t="s">
        <v>291</v>
      </c>
      <c r="D281" s="202" t="s">
        <v>1588</v>
      </c>
      <c r="E281" s="350" t="s">
        <v>1486</v>
      </c>
      <c r="F281" s="350"/>
      <c r="G281" s="194" t="s">
        <v>269</v>
      </c>
      <c r="H281" s="197">
        <v>1</v>
      </c>
      <c r="I281" s="196">
        <v>13.44</v>
      </c>
      <c r="J281" s="196">
        <v>13.44</v>
      </c>
    </row>
    <row r="282" spans="1:10" s="382" customFormat="1" ht="25.5" x14ac:dyDescent="0.2">
      <c r="A282" s="202" t="s">
        <v>1483</v>
      </c>
      <c r="B282" s="195" t="s">
        <v>1553</v>
      </c>
      <c r="C282" s="202" t="s">
        <v>291</v>
      </c>
      <c r="D282" s="202" t="s">
        <v>1554</v>
      </c>
      <c r="E282" s="350" t="s">
        <v>1486</v>
      </c>
      <c r="F282" s="350"/>
      <c r="G282" s="194" t="s">
        <v>269</v>
      </c>
      <c r="H282" s="197">
        <v>7.8E-2</v>
      </c>
      <c r="I282" s="196">
        <v>66.599999999999994</v>
      </c>
      <c r="J282" s="196">
        <v>5.19</v>
      </c>
    </row>
    <row r="283" spans="1:10" s="382" customFormat="1" ht="25.5" x14ac:dyDescent="0.2">
      <c r="A283" s="198"/>
      <c r="B283" s="198"/>
      <c r="C283" s="198"/>
      <c r="D283" s="198"/>
      <c r="E283" s="198" t="s">
        <v>1473</v>
      </c>
      <c r="F283" s="199">
        <v>4.5109592269620551</v>
      </c>
      <c r="G283" s="198" t="s">
        <v>1474</v>
      </c>
      <c r="H283" s="199">
        <v>5.0599999999999996</v>
      </c>
      <c r="I283" s="199">
        <v>9.57</v>
      </c>
    </row>
    <row r="284" spans="1:10" s="382" customFormat="1" ht="26.25" thickBot="1" x14ac:dyDescent="0.25">
      <c r="A284" s="198"/>
      <c r="B284" s="198"/>
      <c r="C284" s="198"/>
      <c r="D284" s="198"/>
      <c r="E284" s="198" t="s">
        <v>1475</v>
      </c>
      <c r="F284" s="199">
        <v>6.71</v>
      </c>
      <c r="G284" s="198"/>
      <c r="H284" s="198" t="s">
        <v>1476</v>
      </c>
      <c r="I284" s="199">
        <v>39.700000000000003</v>
      </c>
    </row>
    <row r="285" spans="1:10" s="382" customFormat="1" ht="15" thickTop="1" x14ac:dyDescent="0.2">
      <c r="A285" s="189"/>
      <c r="B285" s="189"/>
      <c r="C285" s="189"/>
      <c r="D285" s="189"/>
      <c r="E285" s="189"/>
      <c r="F285" s="189"/>
      <c r="G285" s="189"/>
      <c r="H285" s="189"/>
      <c r="I285" s="189"/>
      <c r="J285" s="189"/>
    </row>
    <row r="286" spans="1:10" s="382" customFormat="1" ht="15" x14ac:dyDescent="0.2">
      <c r="A286" s="383" t="s">
        <v>616</v>
      </c>
      <c r="B286" s="385" t="s">
        <v>2</v>
      </c>
      <c r="C286" s="383" t="s">
        <v>3</v>
      </c>
      <c r="D286" s="383" t="s">
        <v>4</v>
      </c>
      <c r="E286" s="230" t="s">
        <v>63</v>
      </c>
      <c r="F286" s="230"/>
      <c r="G286" s="384" t="s">
        <v>5</v>
      </c>
      <c r="H286" s="385" t="s">
        <v>6</v>
      </c>
      <c r="I286" s="385" t="s">
        <v>7</v>
      </c>
      <c r="J286" s="385" t="s">
        <v>8</v>
      </c>
    </row>
    <row r="287" spans="1:10" s="382" customFormat="1" ht="25.5" x14ac:dyDescent="0.2">
      <c r="A287" s="386" t="s">
        <v>1470</v>
      </c>
      <c r="B287" s="388" t="s">
        <v>617</v>
      </c>
      <c r="C287" s="386" t="s">
        <v>255</v>
      </c>
      <c r="D287" s="386" t="s">
        <v>618</v>
      </c>
      <c r="E287" s="348">
        <v>107</v>
      </c>
      <c r="F287" s="348"/>
      <c r="G287" s="387" t="s">
        <v>429</v>
      </c>
      <c r="H287" s="188">
        <v>1</v>
      </c>
      <c r="I287" s="373">
        <v>17.66</v>
      </c>
      <c r="J287" s="373">
        <v>17.66</v>
      </c>
    </row>
    <row r="288" spans="1:10" s="382" customFormat="1" ht="25.5" x14ac:dyDescent="0.2">
      <c r="A288" s="201" t="s">
        <v>1471</v>
      </c>
      <c r="B288" s="191" t="s">
        <v>1479</v>
      </c>
      <c r="C288" s="201" t="s">
        <v>291</v>
      </c>
      <c r="D288" s="201" t="s">
        <v>1480</v>
      </c>
      <c r="E288" s="349" t="s">
        <v>1212</v>
      </c>
      <c r="F288" s="349"/>
      <c r="G288" s="190" t="s">
        <v>34</v>
      </c>
      <c r="H288" s="193">
        <v>0.14000000000000001</v>
      </c>
      <c r="I288" s="192">
        <v>15.35</v>
      </c>
      <c r="J288" s="192">
        <v>2.14</v>
      </c>
    </row>
    <row r="289" spans="1:10" s="382" customFormat="1" ht="25.5" x14ac:dyDescent="0.2">
      <c r="A289" s="201" t="s">
        <v>1471</v>
      </c>
      <c r="B289" s="191" t="s">
        <v>1540</v>
      </c>
      <c r="C289" s="201" t="s">
        <v>291</v>
      </c>
      <c r="D289" s="201" t="s">
        <v>1541</v>
      </c>
      <c r="E289" s="349" t="s">
        <v>1212</v>
      </c>
      <c r="F289" s="349"/>
      <c r="G289" s="190" t="s">
        <v>34</v>
      </c>
      <c r="H289" s="193">
        <v>0.14000000000000001</v>
      </c>
      <c r="I289" s="192">
        <v>19.37</v>
      </c>
      <c r="J289" s="192">
        <v>2.71</v>
      </c>
    </row>
    <row r="290" spans="1:10" s="382" customFormat="1" x14ac:dyDescent="0.2">
      <c r="A290" s="202" t="s">
        <v>1483</v>
      </c>
      <c r="B290" s="195" t="s">
        <v>2101</v>
      </c>
      <c r="C290" s="202" t="s">
        <v>291</v>
      </c>
      <c r="D290" s="202" t="s">
        <v>2102</v>
      </c>
      <c r="E290" s="350" t="s">
        <v>1486</v>
      </c>
      <c r="F290" s="350"/>
      <c r="G290" s="194" t="s">
        <v>269</v>
      </c>
      <c r="H290" s="197">
        <v>1.4999999999999999E-2</v>
      </c>
      <c r="I290" s="196">
        <v>30.14</v>
      </c>
      <c r="J290" s="196">
        <v>0.45</v>
      </c>
    </row>
    <row r="291" spans="1:10" s="382" customFormat="1" ht="25.5" x14ac:dyDescent="0.2">
      <c r="A291" s="202" t="s">
        <v>1483</v>
      </c>
      <c r="B291" s="195" t="s">
        <v>1589</v>
      </c>
      <c r="C291" s="202" t="s">
        <v>291</v>
      </c>
      <c r="D291" s="202" t="s">
        <v>1590</v>
      </c>
      <c r="E291" s="350" t="s">
        <v>1486</v>
      </c>
      <c r="F291" s="350"/>
      <c r="G291" s="194" t="s">
        <v>269</v>
      </c>
      <c r="H291" s="197">
        <v>1</v>
      </c>
      <c r="I291" s="196">
        <v>10.9</v>
      </c>
      <c r="J291" s="196">
        <v>10.9</v>
      </c>
    </row>
    <row r="292" spans="1:10" s="382" customFormat="1" ht="25.5" x14ac:dyDescent="0.2">
      <c r="A292" s="202" t="s">
        <v>1483</v>
      </c>
      <c r="B292" s="195" t="s">
        <v>1553</v>
      </c>
      <c r="C292" s="202" t="s">
        <v>291</v>
      </c>
      <c r="D292" s="202" t="s">
        <v>1554</v>
      </c>
      <c r="E292" s="350" t="s">
        <v>1486</v>
      </c>
      <c r="F292" s="350"/>
      <c r="G292" s="194" t="s">
        <v>269</v>
      </c>
      <c r="H292" s="197">
        <v>2.1999999999999999E-2</v>
      </c>
      <c r="I292" s="196">
        <v>66.599999999999994</v>
      </c>
      <c r="J292" s="196">
        <v>1.46</v>
      </c>
    </row>
    <row r="293" spans="1:10" s="382" customFormat="1" ht="25.5" x14ac:dyDescent="0.2">
      <c r="A293" s="198"/>
      <c r="B293" s="198"/>
      <c r="C293" s="198"/>
      <c r="D293" s="198"/>
      <c r="E293" s="198" t="s">
        <v>1473</v>
      </c>
      <c r="F293" s="199">
        <v>1.7016262078717888</v>
      </c>
      <c r="G293" s="198" t="s">
        <v>1474</v>
      </c>
      <c r="H293" s="199">
        <v>1.91</v>
      </c>
      <c r="I293" s="199">
        <v>3.61</v>
      </c>
    </row>
    <row r="294" spans="1:10" s="382" customFormat="1" ht="26.25" thickBot="1" x14ac:dyDescent="0.25">
      <c r="A294" s="198"/>
      <c r="B294" s="198"/>
      <c r="C294" s="198"/>
      <c r="D294" s="198"/>
      <c r="E294" s="198" t="s">
        <v>1475</v>
      </c>
      <c r="F294" s="199">
        <v>3.59</v>
      </c>
      <c r="G294" s="198"/>
      <c r="H294" s="198" t="s">
        <v>1476</v>
      </c>
      <c r="I294" s="199">
        <v>21.25</v>
      </c>
    </row>
    <row r="295" spans="1:10" s="382" customFormat="1" ht="15" thickTop="1" x14ac:dyDescent="0.2">
      <c r="A295" s="189"/>
      <c r="B295" s="189"/>
      <c r="C295" s="189"/>
      <c r="D295" s="189"/>
      <c r="E295" s="189"/>
      <c r="F295" s="189"/>
      <c r="G295" s="189"/>
      <c r="H295" s="189"/>
      <c r="I295" s="189"/>
      <c r="J295" s="189"/>
    </row>
    <row r="296" spans="1:10" s="382" customFormat="1" ht="15" x14ac:dyDescent="0.2">
      <c r="A296" s="383" t="s">
        <v>625</v>
      </c>
      <c r="B296" s="385" t="s">
        <v>2</v>
      </c>
      <c r="C296" s="383" t="s">
        <v>3</v>
      </c>
      <c r="D296" s="383" t="s">
        <v>4</v>
      </c>
      <c r="E296" s="230" t="s">
        <v>63</v>
      </c>
      <c r="F296" s="230"/>
      <c r="G296" s="384" t="s">
        <v>5</v>
      </c>
      <c r="H296" s="385" t="s">
        <v>6</v>
      </c>
      <c r="I296" s="385" t="s">
        <v>7</v>
      </c>
      <c r="J296" s="385" t="s">
        <v>8</v>
      </c>
    </row>
    <row r="297" spans="1:10" s="382" customFormat="1" ht="25.5" x14ac:dyDescent="0.2">
      <c r="A297" s="386" t="s">
        <v>1470</v>
      </c>
      <c r="B297" s="388" t="s">
        <v>626</v>
      </c>
      <c r="C297" s="386" t="s">
        <v>255</v>
      </c>
      <c r="D297" s="386" t="s">
        <v>627</v>
      </c>
      <c r="E297" s="348">
        <v>107</v>
      </c>
      <c r="F297" s="348"/>
      <c r="G297" s="387" t="s">
        <v>429</v>
      </c>
      <c r="H297" s="188">
        <v>1</v>
      </c>
      <c r="I297" s="373">
        <v>57.95</v>
      </c>
      <c r="J297" s="373">
        <v>57.95</v>
      </c>
    </row>
    <row r="298" spans="1:10" s="382" customFormat="1" ht="25.5" x14ac:dyDescent="0.2">
      <c r="A298" s="201" t="s">
        <v>1471</v>
      </c>
      <c r="B298" s="191" t="s">
        <v>1479</v>
      </c>
      <c r="C298" s="201" t="s">
        <v>291</v>
      </c>
      <c r="D298" s="201" t="s">
        <v>1480</v>
      </c>
      <c r="E298" s="349" t="s">
        <v>1212</v>
      </c>
      <c r="F298" s="349"/>
      <c r="G298" s="190" t="s">
        <v>34</v>
      </c>
      <c r="H298" s="193">
        <v>0.23</v>
      </c>
      <c r="I298" s="192">
        <v>15.35</v>
      </c>
      <c r="J298" s="192">
        <v>3.53</v>
      </c>
    </row>
    <row r="299" spans="1:10" s="382" customFormat="1" ht="25.5" x14ac:dyDescent="0.2">
      <c r="A299" s="201" t="s">
        <v>1471</v>
      </c>
      <c r="B299" s="191" t="s">
        <v>1540</v>
      </c>
      <c r="C299" s="201" t="s">
        <v>291</v>
      </c>
      <c r="D299" s="201" t="s">
        <v>1541</v>
      </c>
      <c r="E299" s="349" t="s">
        <v>1212</v>
      </c>
      <c r="F299" s="349"/>
      <c r="G299" s="190" t="s">
        <v>34</v>
      </c>
      <c r="H299" s="193">
        <v>0.23</v>
      </c>
      <c r="I299" s="192">
        <v>19.37</v>
      </c>
      <c r="J299" s="192">
        <v>4.45</v>
      </c>
    </row>
    <row r="300" spans="1:10" s="382" customFormat="1" x14ac:dyDescent="0.2">
      <c r="A300" s="202" t="s">
        <v>1483</v>
      </c>
      <c r="B300" s="195" t="s">
        <v>2101</v>
      </c>
      <c r="C300" s="202" t="s">
        <v>291</v>
      </c>
      <c r="D300" s="202" t="s">
        <v>2102</v>
      </c>
      <c r="E300" s="350" t="s">
        <v>1486</v>
      </c>
      <c r="F300" s="350"/>
      <c r="G300" s="194" t="s">
        <v>269</v>
      </c>
      <c r="H300" s="197">
        <v>0.05</v>
      </c>
      <c r="I300" s="196">
        <v>30.14</v>
      </c>
      <c r="J300" s="196">
        <v>1.5</v>
      </c>
    </row>
    <row r="301" spans="1:10" s="382" customFormat="1" ht="25.5" x14ac:dyDescent="0.2">
      <c r="A301" s="202" t="s">
        <v>1483</v>
      </c>
      <c r="B301" s="195" t="s">
        <v>1591</v>
      </c>
      <c r="C301" s="202" t="s">
        <v>291</v>
      </c>
      <c r="D301" s="202" t="s">
        <v>1592</v>
      </c>
      <c r="E301" s="350" t="s">
        <v>1486</v>
      </c>
      <c r="F301" s="350"/>
      <c r="G301" s="194" t="s">
        <v>269</v>
      </c>
      <c r="H301" s="197">
        <v>1</v>
      </c>
      <c r="I301" s="196">
        <v>43.15</v>
      </c>
      <c r="J301" s="196">
        <v>43.15</v>
      </c>
    </row>
    <row r="302" spans="1:10" s="382" customFormat="1" ht="25.5" x14ac:dyDescent="0.2">
      <c r="A302" s="202" t="s">
        <v>1483</v>
      </c>
      <c r="B302" s="195" t="s">
        <v>1553</v>
      </c>
      <c r="C302" s="202" t="s">
        <v>291</v>
      </c>
      <c r="D302" s="202" t="s">
        <v>1554</v>
      </c>
      <c r="E302" s="350" t="s">
        <v>1486</v>
      </c>
      <c r="F302" s="350"/>
      <c r="G302" s="194" t="s">
        <v>269</v>
      </c>
      <c r="H302" s="197">
        <v>0.08</v>
      </c>
      <c r="I302" s="196">
        <v>66.599999999999994</v>
      </c>
      <c r="J302" s="196">
        <v>5.32</v>
      </c>
    </row>
    <row r="303" spans="1:10" s="382" customFormat="1" ht="25.5" x14ac:dyDescent="0.2">
      <c r="A303" s="198"/>
      <c r="B303" s="198"/>
      <c r="C303" s="198"/>
      <c r="D303" s="198"/>
      <c r="E303" s="198" t="s">
        <v>1473</v>
      </c>
      <c r="F303" s="199">
        <v>2.7999057270798962</v>
      </c>
      <c r="G303" s="198" t="s">
        <v>1474</v>
      </c>
      <c r="H303" s="199">
        <v>3.14</v>
      </c>
      <c r="I303" s="199">
        <v>5.94</v>
      </c>
    </row>
    <row r="304" spans="1:10" s="382" customFormat="1" ht="26.25" thickBot="1" x14ac:dyDescent="0.25">
      <c r="A304" s="198"/>
      <c r="B304" s="198"/>
      <c r="C304" s="198"/>
      <c r="D304" s="198"/>
      <c r="E304" s="198" t="s">
        <v>1475</v>
      </c>
      <c r="F304" s="199">
        <v>11.78</v>
      </c>
      <c r="G304" s="198"/>
      <c r="H304" s="198" t="s">
        <v>1476</v>
      </c>
      <c r="I304" s="199">
        <v>69.73</v>
      </c>
    </row>
    <row r="305" spans="1:10" s="382" customFormat="1" ht="15" thickTop="1" x14ac:dyDescent="0.2">
      <c r="A305" s="189"/>
      <c r="B305" s="189"/>
      <c r="C305" s="189"/>
      <c r="D305" s="189"/>
      <c r="E305" s="189"/>
      <c r="F305" s="189"/>
      <c r="G305" s="189"/>
      <c r="H305" s="189"/>
      <c r="I305" s="189"/>
      <c r="J305" s="189"/>
    </row>
    <row r="306" spans="1:10" s="382" customFormat="1" ht="15" x14ac:dyDescent="0.2">
      <c r="A306" s="383" t="s">
        <v>628</v>
      </c>
      <c r="B306" s="385" t="s">
        <v>2</v>
      </c>
      <c r="C306" s="383" t="s">
        <v>3</v>
      </c>
      <c r="D306" s="383" t="s">
        <v>4</v>
      </c>
      <c r="E306" s="230" t="s">
        <v>63</v>
      </c>
      <c r="F306" s="230"/>
      <c r="G306" s="384" t="s">
        <v>5</v>
      </c>
      <c r="H306" s="385" t="s">
        <v>6</v>
      </c>
      <c r="I306" s="385" t="s">
        <v>7</v>
      </c>
      <c r="J306" s="385" t="s">
        <v>8</v>
      </c>
    </row>
    <row r="307" spans="1:10" s="382" customFormat="1" ht="25.5" x14ac:dyDescent="0.2">
      <c r="A307" s="386" t="s">
        <v>1470</v>
      </c>
      <c r="B307" s="388" t="s">
        <v>629</v>
      </c>
      <c r="C307" s="386" t="s">
        <v>255</v>
      </c>
      <c r="D307" s="386" t="s">
        <v>630</v>
      </c>
      <c r="E307" s="348">
        <v>107</v>
      </c>
      <c r="F307" s="348"/>
      <c r="G307" s="387" t="s">
        <v>429</v>
      </c>
      <c r="H307" s="188">
        <v>1</v>
      </c>
      <c r="I307" s="373">
        <v>46.45</v>
      </c>
      <c r="J307" s="373">
        <v>46.45</v>
      </c>
    </row>
    <row r="308" spans="1:10" s="382" customFormat="1" ht="25.5" x14ac:dyDescent="0.2">
      <c r="A308" s="201" t="s">
        <v>1471</v>
      </c>
      <c r="B308" s="191" t="s">
        <v>1479</v>
      </c>
      <c r="C308" s="201" t="s">
        <v>291</v>
      </c>
      <c r="D308" s="201" t="s">
        <v>1480</v>
      </c>
      <c r="E308" s="349" t="s">
        <v>1212</v>
      </c>
      <c r="F308" s="349"/>
      <c r="G308" s="190" t="s">
        <v>34</v>
      </c>
      <c r="H308" s="193">
        <v>0.18</v>
      </c>
      <c r="I308" s="192">
        <v>15.35</v>
      </c>
      <c r="J308" s="192">
        <v>2.76</v>
      </c>
    </row>
    <row r="309" spans="1:10" s="382" customFormat="1" ht="25.5" x14ac:dyDescent="0.2">
      <c r="A309" s="201" t="s">
        <v>1471</v>
      </c>
      <c r="B309" s="191" t="s">
        <v>1540</v>
      </c>
      <c r="C309" s="201" t="s">
        <v>291</v>
      </c>
      <c r="D309" s="201" t="s">
        <v>1541</v>
      </c>
      <c r="E309" s="349" t="s">
        <v>1212</v>
      </c>
      <c r="F309" s="349"/>
      <c r="G309" s="190" t="s">
        <v>34</v>
      </c>
      <c r="H309" s="193">
        <v>0.18</v>
      </c>
      <c r="I309" s="192">
        <v>19.37</v>
      </c>
      <c r="J309" s="192">
        <v>3.48</v>
      </c>
    </row>
    <row r="310" spans="1:10" s="382" customFormat="1" x14ac:dyDescent="0.2">
      <c r="A310" s="202" t="s">
        <v>1483</v>
      </c>
      <c r="B310" s="195" t="s">
        <v>2101</v>
      </c>
      <c r="C310" s="202" t="s">
        <v>291</v>
      </c>
      <c r="D310" s="202" t="s">
        <v>2102</v>
      </c>
      <c r="E310" s="350" t="s">
        <v>1486</v>
      </c>
      <c r="F310" s="350"/>
      <c r="G310" s="194" t="s">
        <v>269</v>
      </c>
      <c r="H310" s="197">
        <v>3.4000000000000002E-2</v>
      </c>
      <c r="I310" s="196">
        <v>30.14</v>
      </c>
      <c r="J310" s="196">
        <v>1.02</v>
      </c>
    </row>
    <row r="311" spans="1:10" s="382" customFormat="1" ht="25.5" x14ac:dyDescent="0.2">
      <c r="A311" s="202" t="s">
        <v>1483</v>
      </c>
      <c r="B311" s="195" t="s">
        <v>1593</v>
      </c>
      <c r="C311" s="202" t="s">
        <v>291</v>
      </c>
      <c r="D311" s="202" t="s">
        <v>1594</v>
      </c>
      <c r="E311" s="350" t="s">
        <v>1486</v>
      </c>
      <c r="F311" s="350"/>
      <c r="G311" s="194" t="s">
        <v>269</v>
      </c>
      <c r="H311" s="197">
        <v>1</v>
      </c>
      <c r="I311" s="196">
        <v>35.729999999999997</v>
      </c>
      <c r="J311" s="196">
        <v>35.729999999999997</v>
      </c>
    </row>
    <row r="312" spans="1:10" s="382" customFormat="1" ht="25.5" x14ac:dyDescent="0.2">
      <c r="A312" s="202" t="s">
        <v>1483</v>
      </c>
      <c r="B312" s="195" t="s">
        <v>1553</v>
      </c>
      <c r="C312" s="202" t="s">
        <v>291</v>
      </c>
      <c r="D312" s="202" t="s">
        <v>1554</v>
      </c>
      <c r="E312" s="350" t="s">
        <v>1486</v>
      </c>
      <c r="F312" s="350"/>
      <c r="G312" s="194" t="s">
        <v>269</v>
      </c>
      <c r="H312" s="197">
        <v>5.1999999999999998E-2</v>
      </c>
      <c r="I312" s="196">
        <v>66.599999999999994</v>
      </c>
      <c r="J312" s="196">
        <v>3.46</v>
      </c>
    </row>
    <row r="313" spans="1:10" s="382" customFormat="1" ht="25.5" x14ac:dyDescent="0.2">
      <c r="A313" s="198"/>
      <c r="B313" s="198"/>
      <c r="C313" s="198"/>
      <c r="D313" s="198"/>
      <c r="E313" s="198" t="s">
        <v>1473</v>
      </c>
      <c r="F313" s="199">
        <v>2.1918453924110297</v>
      </c>
      <c r="G313" s="198" t="s">
        <v>1474</v>
      </c>
      <c r="H313" s="199">
        <v>2.46</v>
      </c>
      <c r="I313" s="199">
        <v>4.6500000000000004</v>
      </c>
    </row>
    <row r="314" spans="1:10" s="382" customFormat="1" ht="26.25" thickBot="1" x14ac:dyDescent="0.25">
      <c r="A314" s="198"/>
      <c r="B314" s="198"/>
      <c r="C314" s="198"/>
      <c r="D314" s="198"/>
      <c r="E314" s="198" t="s">
        <v>1475</v>
      </c>
      <c r="F314" s="199">
        <v>9.44</v>
      </c>
      <c r="G314" s="198"/>
      <c r="H314" s="198" t="s">
        <v>1476</v>
      </c>
      <c r="I314" s="199">
        <v>55.89</v>
      </c>
    </row>
    <row r="315" spans="1:10" s="382" customFormat="1" ht="15" thickTop="1" x14ac:dyDescent="0.2">
      <c r="A315" s="189"/>
      <c r="B315" s="189"/>
      <c r="C315" s="189"/>
      <c r="D315" s="189"/>
      <c r="E315" s="189"/>
      <c r="F315" s="189"/>
      <c r="G315" s="189"/>
      <c r="H315" s="189"/>
      <c r="I315" s="189"/>
      <c r="J315" s="189"/>
    </row>
    <row r="316" spans="1:10" s="382" customFormat="1" ht="15" x14ac:dyDescent="0.2">
      <c r="A316" s="383" t="s">
        <v>631</v>
      </c>
      <c r="B316" s="385" t="s">
        <v>2</v>
      </c>
      <c r="C316" s="383" t="s">
        <v>3</v>
      </c>
      <c r="D316" s="383" t="s">
        <v>4</v>
      </c>
      <c r="E316" s="230" t="s">
        <v>63</v>
      </c>
      <c r="F316" s="230"/>
      <c r="G316" s="384" t="s">
        <v>5</v>
      </c>
      <c r="H316" s="385" t="s">
        <v>6</v>
      </c>
      <c r="I316" s="385" t="s">
        <v>7</v>
      </c>
      <c r="J316" s="385" t="s">
        <v>8</v>
      </c>
    </row>
    <row r="317" spans="1:10" s="382" customFormat="1" ht="25.5" x14ac:dyDescent="0.2">
      <c r="A317" s="386" t="s">
        <v>1470</v>
      </c>
      <c r="B317" s="388" t="s">
        <v>632</v>
      </c>
      <c r="C317" s="386" t="s">
        <v>255</v>
      </c>
      <c r="D317" s="386" t="s">
        <v>633</v>
      </c>
      <c r="E317" s="348">
        <v>107</v>
      </c>
      <c r="F317" s="348"/>
      <c r="G317" s="387" t="s">
        <v>429</v>
      </c>
      <c r="H317" s="188">
        <v>1</v>
      </c>
      <c r="I317" s="373">
        <v>13.44</v>
      </c>
      <c r="J317" s="373">
        <v>13.44</v>
      </c>
    </row>
    <row r="318" spans="1:10" s="382" customFormat="1" ht="25.5" x14ac:dyDescent="0.2">
      <c r="A318" s="201" t="s">
        <v>1471</v>
      </c>
      <c r="B318" s="191" t="s">
        <v>1479</v>
      </c>
      <c r="C318" s="201" t="s">
        <v>291</v>
      </c>
      <c r="D318" s="201" t="s">
        <v>1480</v>
      </c>
      <c r="E318" s="349" t="s">
        <v>1212</v>
      </c>
      <c r="F318" s="349"/>
      <c r="G318" s="190" t="s">
        <v>34</v>
      </c>
      <c r="H318" s="193">
        <v>0.12</v>
      </c>
      <c r="I318" s="192">
        <v>15.35</v>
      </c>
      <c r="J318" s="192">
        <v>1.84</v>
      </c>
    </row>
    <row r="319" spans="1:10" s="382" customFormat="1" ht="25.5" x14ac:dyDescent="0.2">
      <c r="A319" s="201" t="s">
        <v>1471</v>
      </c>
      <c r="B319" s="191" t="s">
        <v>1540</v>
      </c>
      <c r="C319" s="201" t="s">
        <v>291</v>
      </c>
      <c r="D319" s="201" t="s">
        <v>1541</v>
      </c>
      <c r="E319" s="349" t="s">
        <v>1212</v>
      </c>
      <c r="F319" s="349"/>
      <c r="G319" s="190" t="s">
        <v>34</v>
      </c>
      <c r="H319" s="193">
        <v>0.12</v>
      </c>
      <c r="I319" s="192">
        <v>19.37</v>
      </c>
      <c r="J319" s="192">
        <v>2.3199999999999998</v>
      </c>
    </row>
    <row r="320" spans="1:10" s="382" customFormat="1" ht="51" x14ac:dyDescent="0.2">
      <c r="A320" s="202" t="s">
        <v>1483</v>
      </c>
      <c r="B320" s="195" t="s">
        <v>1611</v>
      </c>
      <c r="C320" s="202" t="s">
        <v>291</v>
      </c>
      <c r="D320" s="202" t="s">
        <v>1612</v>
      </c>
      <c r="E320" s="350" t="s">
        <v>1486</v>
      </c>
      <c r="F320" s="350"/>
      <c r="G320" s="194" t="s">
        <v>269</v>
      </c>
      <c r="H320" s="197">
        <v>0.02</v>
      </c>
      <c r="I320" s="196">
        <v>24.26</v>
      </c>
      <c r="J320" s="196">
        <v>0.48</v>
      </c>
    </row>
    <row r="321" spans="1:10" s="382" customFormat="1" ht="25.5" x14ac:dyDescent="0.2">
      <c r="A321" s="202" t="s">
        <v>1483</v>
      </c>
      <c r="B321" s="195" t="s">
        <v>1595</v>
      </c>
      <c r="C321" s="202" t="s">
        <v>291</v>
      </c>
      <c r="D321" s="202" t="s">
        <v>1596</v>
      </c>
      <c r="E321" s="350" t="s">
        <v>1486</v>
      </c>
      <c r="F321" s="350"/>
      <c r="G321" s="194" t="s">
        <v>269</v>
      </c>
      <c r="H321" s="197">
        <v>1</v>
      </c>
      <c r="I321" s="196">
        <v>2.0099999999999998</v>
      </c>
      <c r="J321" s="196">
        <v>2.0099999999999998</v>
      </c>
    </row>
    <row r="322" spans="1:10" s="382" customFormat="1" ht="25.5" x14ac:dyDescent="0.2">
      <c r="A322" s="202" t="s">
        <v>1483</v>
      </c>
      <c r="B322" s="195" t="s">
        <v>1597</v>
      </c>
      <c r="C322" s="202" t="s">
        <v>291</v>
      </c>
      <c r="D322" s="202" t="s">
        <v>1598</v>
      </c>
      <c r="E322" s="350" t="s">
        <v>1486</v>
      </c>
      <c r="F322" s="350"/>
      <c r="G322" s="194" t="s">
        <v>269</v>
      </c>
      <c r="H322" s="197">
        <v>1</v>
      </c>
      <c r="I322" s="196">
        <v>6.79</v>
      </c>
      <c r="J322" s="196">
        <v>6.79</v>
      </c>
    </row>
    <row r="323" spans="1:10" s="382" customFormat="1" ht="25.5" x14ac:dyDescent="0.2">
      <c r="A323" s="198"/>
      <c r="B323" s="198"/>
      <c r="C323" s="198"/>
      <c r="D323" s="198"/>
      <c r="E323" s="198" t="s">
        <v>1473</v>
      </c>
      <c r="F323" s="199">
        <v>1.4612302616073534</v>
      </c>
      <c r="G323" s="198" t="s">
        <v>1474</v>
      </c>
      <c r="H323" s="199">
        <v>1.64</v>
      </c>
      <c r="I323" s="199">
        <v>3.1</v>
      </c>
    </row>
    <row r="324" spans="1:10" s="382" customFormat="1" ht="26.25" thickBot="1" x14ac:dyDescent="0.25">
      <c r="A324" s="198"/>
      <c r="B324" s="198"/>
      <c r="C324" s="198"/>
      <c r="D324" s="198"/>
      <c r="E324" s="198" t="s">
        <v>1475</v>
      </c>
      <c r="F324" s="199">
        <v>2.73</v>
      </c>
      <c r="G324" s="198"/>
      <c r="H324" s="198" t="s">
        <v>1476</v>
      </c>
      <c r="I324" s="199">
        <v>16.170000000000002</v>
      </c>
    </row>
    <row r="325" spans="1:10" s="382" customFormat="1" ht="15" thickTop="1" x14ac:dyDescent="0.2">
      <c r="A325" s="189"/>
      <c r="B325" s="189"/>
      <c r="C325" s="189"/>
      <c r="D325" s="189"/>
      <c r="E325" s="189"/>
      <c r="F325" s="189"/>
      <c r="G325" s="189"/>
      <c r="H325" s="189"/>
      <c r="I325" s="189"/>
      <c r="J325" s="189"/>
    </row>
    <row r="326" spans="1:10" s="382" customFormat="1" ht="15" x14ac:dyDescent="0.2">
      <c r="A326" s="383" t="s">
        <v>646</v>
      </c>
      <c r="B326" s="385" t="s">
        <v>2</v>
      </c>
      <c r="C326" s="383" t="s">
        <v>3</v>
      </c>
      <c r="D326" s="383" t="s">
        <v>4</v>
      </c>
      <c r="E326" s="230" t="s">
        <v>63</v>
      </c>
      <c r="F326" s="230"/>
      <c r="G326" s="384" t="s">
        <v>5</v>
      </c>
      <c r="H326" s="385" t="s">
        <v>6</v>
      </c>
      <c r="I326" s="385" t="s">
        <v>7</v>
      </c>
      <c r="J326" s="385" t="s">
        <v>8</v>
      </c>
    </row>
    <row r="327" spans="1:10" s="382" customFormat="1" ht="25.5" x14ac:dyDescent="0.2">
      <c r="A327" s="386" t="s">
        <v>1470</v>
      </c>
      <c r="B327" s="388" t="s">
        <v>647</v>
      </c>
      <c r="C327" s="386" t="s">
        <v>255</v>
      </c>
      <c r="D327" s="386" t="s">
        <v>648</v>
      </c>
      <c r="E327" s="348">
        <v>289</v>
      </c>
      <c r="F327" s="348"/>
      <c r="G327" s="387" t="s">
        <v>429</v>
      </c>
      <c r="H327" s="188">
        <v>1</v>
      </c>
      <c r="I327" s="373">
        <v>121.3</v>
      </c>
      <c r="J327" s="373">
        <v>121.3</v>
      </c>
    </row>
    <row r="328" spans="1:10" s="382" customFormat="1" ht="63.75" x14ac:dyDescent="0.2">
      <c r="A328" s="201" t="s">
        <v>1471</v>
      </c>
      <c r="B328" s="191" t="s">
        <v>1599</v>
      </c>
      <c r="C328" s="201" t="s">
        <v>291</v>
      </c>
      <c r="D328" s="201" t="s">
        <v>1600</v>
      </c>
      <c r="E328" s="349" t="s">
        <v>1207</v>
      </c>
      <c r="F328" s="349"/>
      <c r="G328" s="190" t="s">
        <v>288</v>
      </c>
      <c r="H328" s="193">
        <v>0.30599999999999999</v>
      </c>
      <c r="I328" s="192">
        <v>72.16</v>
      </c>
      <c r="J328" s="192">
        <v>22.08</v>
      </c>
    </row>
    <row r="329" spans="1:10" s="382" customFormat="1" ht="38.25" x14ac:dyDescent="0.2">
      <c r="A329" s="201" t="s">
        <v>1471</v>
      </c>
      <c r="B329" s="191" t="s">
        <v>1601</v>
      </c>
      <c r="C329" s="201" t="s">
        <v>291</v>
      </c>
      <c r="D329" s="201" t="s">
        <v>1602</v>
      </c>
      <c r="E329" s="349" t="s">
        <v>1207</v>
      </c>
      <c r="F329" s="349"/>
      <c r="G329" s="190" t="s">
        <v>308</v>
      </c>
      <c r="H329" s="193">
        <v>3.7999999999999999E-2</v>
      </c>
      <c r="I329" s="192">
        <v>413.31</v>
      </c>
      <c r="J329" s="192">
        <v>15.7</v>
      </c>
    </row>
    <row r="330" spans="1:10" s="382" customFormat="1" ht="25.5" x14ac:dyDescent="0.2">
      <c r="A330" s="201" t="s">
        <v>1471</v>
      </c>
      <c r="B330" s="191" t="s">
        <v>1603</v>
      </c>
      <c r="C330" s="201" t="s">
        <v>291</v>
      </c>
      <c r="D330" s="201" t="s">
        <v>1604</v>
      </c>
      <c r="E330" s="349" t="s">
        <v>1207</v>
      </c>
      <c r="F330" s="349"/>
      <c r="G330" s="190" t="s">
        <v>348</v>
      </c>
      <c r="H330" s="193">
        <v>0.77</v>
      </c>
      <c r="I330" s="192">
        <v>13.38</v>
      </c>
      <c r="J330" s="192">
        <v>10.3</v>
      </c>
    </row>
    <row r="331" spans="1:10" s="382" customFormat="1" ht="89.25" x14ac:dyDescent="0.2">
      <c r="A331" s="201" t="s">
        <v>1471</v>
      </c>
      <c r="B331" s="191" t="s">
        <v>1605</v>
      </c>
      <c r="C331" s="201" t="s">
        <v>291</v>
      </c>
      <c r="D331" s="201" t="s">
        <v>1606</v>
      </c>
      <c r="E331" s="349" t="s">
        <v>1235</v>
      </c>
      <c r="F331" s="349"/>
      <c r="G331" s="190" t="s">
        <v>288</v>
      </c>
      <c r="H331" s="193">
        <v>0.64</v>
      </c>
      <c r="I331" s="192">
        <v>77.66</v>
      </c>
      <c r="J331" s="192">
        <v>49.7</v>
      </c>
    </row>
    <row r="332" spans="1:10" s="382" customFormat="1" ht="38.25" x14ac:dyDescent="0.2">
      <c r="A332" s="201" t="s">
        <v>1471</v>
      </c>
      <c r="B332" s="191" t="s">
        <v>337</v>
      </c>
      <c r="C332" s="201" t="s">
        <v>291</v>
      </c>
      <c r="D332" s="201" t="s">
        <v>338</v>
      </c>
      <c r="E332" s="349" t="s">
        <v>1353</v>
      </c>
      <c r="F332" s="349"/>
      <c r="G332" s="190" t="s">
        <v>308</v>
      </c>
      <c r="H332" s="193">
        <v>0.125</v>
      </c>
      <c r="I332" s="192">
        <v>60.72</v>
      </c>
      <c r="J332" s="192">
        <v>7.59</v>
      </c>
    </row>
    <row r="333" spans="1:10" s="382" customFormat="1" ht="63.75" x14ac:dyDescent="0.2">
      <c r="A333" s="201" t="s">
        <v>1471</v>
      </c>
      <c r="B333" s="191" t="s">
        <v>981</v>
      </c>
      <c r="C333" s="201" t="s">
        <v>291</v>
      </c>
      <c r="D333" s="201" t="s">
        <v>982</v>
      </c>
      <c r="E333" s="349" t="s">
        <v>1214</v>
      </c>
      <c r="F333" s="349"/>
      <c r="G333" s="190" t="s">
        <v>288</v>
      </c>
      <c r="H333" s="193">
        <v>0.48</v>
      </c>
      <c r="I333" s="192">
        <v>3.31</v>
      </c>
      <c r="J333" s="192">
        <v>1.58</v>
      </c>
    </row>
    <row r="334" spans="1:10" s="382" customFormat="1" ht="89.25" x14ac:dyDescent="0.2">
      <c r="A334" s="201" t="s">
        <v>1471</v>
      </c>
      <c r="B334" s="191" t="s">
        <v>1607</v>
      </c>
      <c r="C334" s="201" t="s">
        <v>291</v>
      </c>
      <c r="D334" s="201" t="s">
        <v>1608</v>
      </c>
      <c r="E334" s="349" t="s">
        <v>1214</v>
      </c>
      <c r="F334" s="349"/>
      <c r="G334" s="190" t="s">
        <v>288</v>
      </c>
      <c r="H334" s="193">
        <v>0.48</v>
      </c>
      <c r="I334" s="192">
        <v>29.91</v>
      </c>
      <c r="J334" s="192">
        <v>14.35</v>
      </c>
    </row>
    <row r="335" spans="1:10" s="382" customFormat="1" ht="25.5" x14ac:dyDescent="0.2">
      <c r="A335" s="198"/>
      <c r="B335" s="198"/>
      <c r="C335" s="198"/>
      <c r="D335" s="198"/>
      <c r="E335" s="198" t="s">
        <v>1473</v>
      </c>
      <c r="F335" s="199">
        <v>21.857176526042895</v>
      </c>
      <c r="G335" s="198" t="s">
        <v>1474</v>
      </c>
      <c r="H335" s="199">
        <v>24.51</v>
      </c>
      <c r="I335" s="199">
        <v>46.37</v>
      </c>
    </row>
    <row r="336" spans="1:10" s="382" customFormat="1" ht="26.25" thickBot="1" x14ac:dyDescent="0.25">
      <c r="A336" s="198"/>
      <c r="B336" s="198"/>
      <c r="C336" s="198"/>
      <c r="D336" s="198"/>
      <c r="E336" s="198" t="s">
        <v>1475</v>
      </c>
      <c r="F336" s="199">
        <v>24.67</v>
      </c>
      <c r="G336" s="198"/>
      <c r="H336" s="198" t="s">
        <v>1476</v>
      </c>
      <c r="I336" s="199">
        <v>145.97</v>
      </c>
    </row>
    <row r="337" spans="1:10" s="382" customFormat="1" ht="15" thickTop="1" x14ac:dyDescent="0.2">
      <c r="A337" s="189"/>
      <c r="B337" s="189"/>
      <c r="C337" s="189"/>
      <c r="D337" s="189"/>
      <c r="E337" s="189"/>
      <c r="F337" s="189"/>
      <c r="G337" s="189"/>
      <c r="H337" s="189"/>
      <c r="I337" s="189"/>
      <c r="J337" s="189"/>
    </row>
    <row r="338" spans="1:10" s="382" customFormat="1" ht="15" x14ac:dyDescent="0.2">
      <c r="A338" s="383" t="s">
        <v>649</v>
      </c>
      <c r="B338" s="385" t="s">
        <v>2</v>
      </c>
      <c r="C338" s="383" t="s">
        <v>3</v>
      </c>
      <c r="D338" s="383" t="s">
        <v>4</v>
      </c>
      <c r="E338" s="230" t="s">
        <v>63</v>
      </c>
      <c r="F338" s="230"/>
      <c r="G338" s="384" t="s">
        <v>5</v>
      </c>
      <c r="H338" s="385" t="s">
        <v>6</v>
      </c>
      <c r="I338" s="385" t="s">
        <v>7</v>
      </c>
      <c r="J338" s="385" t="s">
        <v>8</v>
      </c>
    </row>
    <row r="339" spans="1:10" s="382" customFormat="1" ht="63.75" x14ac:dyDescent="0.2">
      <c r="A339" s="386" t="s">
        <v>1470</v>
      </c>
      <c r="B339" s="388" t="s">
        <v>650</v>
      </c>
      <c r="C339" s="386" t="s">
        <v>255</v>
      </c>
      <c r="D339" s="386" t="s">
        <v>651</v>
      </c>
      <c r="E339" s="348" t="s">
        <v>1256</v>
      </c>
      <c r="F339" s="348"/>
      <c r="G339" s="387" t="s">
        <v>269</v>
      </c>
      <c r="H339" s="188">
        <v>1</v>
      </c>
      <c r="I339" s="373">
        <v>55.38</v>
      </c>
      <c r="J339" s="373">
        <v>55.38</v>
      </c>
    </row>
    <row r="340" spans="1:10" s="382" customFormat="1" ht="38.25" x14ac:dyDescent="0.2">
      <c r="A340" s="201" t="s">
        <v>1471</v>
      </c>
      <c r="B340" s="191" t="s">
        <v>1549</v>
      </c>
      <c r="C340" s="201" t="s">
        <v>291</v>
      </c>
      <c r="D340" s="201" t="s">
        <v>1550</v>
      </c>
      <c r="E340" s="349" t="s">
        <v>1212</v>
      </c>
      <c r="F340" s="349"/>
      <c r="G340" s="190" t="s">
        <v>34</v>
      </c>
      <c r="H340" s="193">
        <v>0.38</v>
      </c>
      <c r="I340" s="192">
        <v>14.96</v>
      </c>
      <c r="J340" s="192">
        <v>5.68</v>
      </c>
    </row>
    <row r="341" spans="1:10" s="382" customFormat="1" ht="25.5" x14ac:dyDescent="0.2">
      <c r="A341" s="201" t="s">
        <v>1471</v>
      </c>
      <c r="B341" s="191" t="s">
        <v>1540</v>
      </c>
      <c r="C341" s="201" t="s">
        <v>291</v>
      </c>
      <c r="D341" s="201" t="s">
        <v>1541</v>
      </c>
      <c r="E341" s="349" t="s">
        <v>1212</v>
      </c>
      <c r="F341" s="349"/>
      <c r="G341" s="190" t="s">
        <v>34</v>
      </c>
      <c r="H341" s="193">
        <v>0.38</v>
      </c>
      <c r="I341" s="192">
        <v>19.37</v>
      </c>
      <c r="J341" s="192">
        <v>7.36</v>
      </c>
    </row>
    <row r="342" spans="1:10" s="382" customFormat="1" ht="25.5" x14ac:dyDescent="0.2">
      <c r="A342" s="202" t="s">
        <v>1483</v>
      </c>
      <c r="B342" s="195" t="s">
        <v>1551</v>
      </c>
      <c r="C342" s="202" t="s">
        <v>291</v>
      </c>
      <c r="D342" s="202" t="s">
        <v>1552</v>
      </c>
      <c r="E342" s="350" t="s">
        <v>1486</v>
      </c>
      <c r="F342" s="350"/>
      <c r="G342" s="194" t="s">
        <v>269</v>
      </c>
      <c r="H342" s="197">
        <v>1.4800000000000001E-2</v>
      </c>
      <c r="I342" s="196">
        <v>58.78</v>
      </c>
      <c r="J342" s="196">
        <v>0.86</v>
      </c>
    </row>
    <row r="343" spans="1:10" s="382" customFormat="1" ht="25.5" x14ac:dyDescent="0.2">
      <c r="A343" s="202" t="s">
        <v>1483</v>
      </c>
      <c r="B343" s="195" t="s">
        <v>1565</v>
      </c>
      <c r="C343" s="202" t="s">
        <v>291</v>
      </c>
      <c r="D343" s="202" t="s">
        <v>1566</v>
      </c>
      <c r="E343" s="350" t="s">
        <v>1486</v>
      </c>
      <c r="F343" s="350"/>
      <c r="G343" s="194" t="s">
        <v>269</v>
      </c>
      <c r="H343" s="197">
        <v>1</v>
      </c>
      <c r="I343" s="196">
        <v>2.95</v>
      </c>
      <c r="J343" s="196">
        <v>2.95</v>
      </c>
    </row>
    <row r="344" spans="1:10" s="382" customFormat="1" ht="25.5" x14ac:dyDescent="0.2">
      <c r="A344" s="202" t="s">
        <v>1483</v>
      </c>
      <c r="B344" s="195" t="s">
        <v>1609</v>
      </c>
      <c r="C344" s="202" t="s">
        <v>291</v>
      </c>
      <c r="D344" s="202" t="s">
        <v>1610</v>
      </c>
      <c r="E344" s="350" t="s">
        <v>1486</v>
      </c>
      <c r="F344" s="350"/>
      <c r="G344" s="194" t="s">
        <v>269</v>
      </c>
      <c r="H344" s="197">
        <v>1</v>
      </c>
      <c r="I344" s="196">
        <v>36.21</v>
      </c>
      <c r="J344" s="196">
        <v>36.21</v>
      </c>
    </row>
    <row r="345" spans="1:10" s="382" customFormat="1" ht="51" x14ac:dyDescent="0.2">
      <c r="A345" s="202" t="s">
        <v>1483</v>
      </c>
      <c r="B345" s="195" t="s">
        <v>1611</v>
      </c>
      <c r="C345" s="202" t="s">
        <v>291</v>
      </c>
      <c r="D345" s="202" t="s">
        <v>1612</v>
      </c>
      <c r="E345" s="350" t="s">
        <v>1486</v>
      </c>
      <c r="F345" s="350"/>
      <c r="G345" s="194" t="s">
        <v>269</v>
      </c>
      <c r="H345" s="197">
        <v>0.03</v>
      </c>
      <c r="I345" s="196">
        <v>24.26</v>
      </c>
      <c r="J345" s="196">
        <v>0.72</v>
      </c>
    </row>
    <row r="346" spans="1:10" s="382" customFormat="1" ht="25.5" x14ac:dyDescent="0.2">
      <c r="A346" s="202" t="s">
        <v>1483</v>
      </c>
      <c r="B346" s="195" t="s">
        <v>1553</v>
      </c>
      <c r="C346" s="202" t="s">
        <v>291</v>
      </c>
      <c r="D346" s="202" t="s">
        <v>1554</v>
      </c>
      <c r="E346" s="350" t="s">
        <v>1486</v>
      </c>
      <c r="F346" s="350"/>
      <c r="G346" s="194" t="s">
        <v>269</v>
      </c>
      <c r="H346" s="197">
        <v>2.2499999999999999E-2</v>
      </c>
      <c r="I346" s="196">
        <v>66.599999999999994</v>
      </c>
      <c r="J346" s="196">
        <v>1.49</v>
      </c>
    </row>
    <row r="347" spans="1:10" s="382" customFormat="1" x14ac:dyDescent="0.2">
      <c r="A347" s="202" t="s">
        <v>1483</v>
      </c>
      <c r="B347" s="195" t="s">
        <v>1555</v>
      </c>
      <c r="C347" s="202" t="s">
        <v>291</v>
      </c>
      <c r="D347" s="202" t="s">
        <v>1556</v>
      </c>
      <c r="E347" s="350" t="s">
        <v>1486</v>
      </c>
      <c r="F347" s="350"/>
      <c r="G347" s="194" t="s">
        <v>269</v>
      </c>
      <c r="H347" s="197">
        <v>5.7000000000000002E-2</v>
      </c>
      <c r="I347" s="196">
        <v>2.0699999999999998</v>
      </c>
      <c r="J347" s="196">
        <v>0.11</v>
      </c>
    </row>
    <row r="348" spans="1:10" s="382" customFormat="1" ht="25.5" x14ac:dyDescent="0.2">
      <c r="A348" s="198"/>
      <c r="B348" s="198"/>
      <c r="C348" s="198"/>
      <c r="D348" s="198"/>
      <c r="E348" s="198" t="s">
        <v>1473</v>
      </c>
      <c r="F348" s="199">
        <v>4.6193730850813104</v>
      </c>
      <c r="G348" s="198" t="s">
        <v>1474</v>
      </c>
      <c r="H348" s="199">
        <v>5.18</v>
      </c>
      <c r="I348" s="199">
        <v>9.8000000000000007</v>
      </c>
    </row>
    <row r="349" spans="1:10" s="382" customFormat="1" ht="26.25" thickBot="1" x14ac:dyDescent="0.25">
      <c r="A349" s="198"/>
      <c r="B349" s="198"/>
      <c r="C349" s="198"/>
      <c r="D349" s="198"/>
      <c r="E349" s="198" t="s">
        <v>1475</v>
      </c>
      <c r="F349" s="199">
        <v>11.26</v>
      </c>
      <c r="G349" s="198"/>
      <c r="H349" s="198" t="s">
        <v>1476</v>
      </c>
      <c r="I349" s="199">
        <v>66.64</v>
      </c>
    </row>
    <row r="350" spans="1:10" s="382" customFormat="1" ht="15" thickTop="1" x14ac:dyDescent="0.2">
      <c r="A350" s="189"/>
      <c r="B350" s="189"/>
      <c r="C350" s="189"/>
      <c r="D350" s="189"/>
      <c r="E350" s="189"/>
      <c r="F350" s="189"/>
      <c r="G350" s="189"/>
      <c r="H350" s="189"/>
      <c r="I350" s="189"/>
      <c r="J350" s="189"/>
    </row>
    <row r="351" spans="1:10" s="382" customFormat="1" ht="15" x14ac:dyDescent="0.2">
      <c r="A351" s="383" t="s">
        <v>652</v>
      </c>
      <c r="B351" s="385" t="s">
        <v>2</v>
      </c>
      <c r="C351" s="383" t="s">
        <v>3</v>
      </c>
      <c r="D351" s="383" t="s">
        <v>4</v>
      </c>
      <c r="E351" s="230" t="s">
        <v>63</v>
      </c>
      <c r="F351" s="230"/>
      <c r="G351" s="384" t="s">
        <v>5</v>
      </c>
      <c r="H351" s="385" t="s">
        <v>6</v>
      </c>
      <c r="I351" s="385" t="s">
        <v>7</v>
      </c>
      <c r="J351" s="385" t="s">
        <v>8</v>
      </c>
    </row>
    <row r="352" spans="1:10" s="382" customFormat="1" ht="63.75" x14ac:dyDescent="0.2">
      <c r="A352" s="386" t="s">
        <v>1470</v>
      </c>
      <c r="B352" s="388" t="s">
        <v>653</v>
      </c>
      <c r="C352" s="386" t="s">
        <v>255</v>
      </c>
      <c r="D352" s="386" t="s">
        <v>654</v>
      </c>
      <c r="E352" s="348" t="s">
        <v>1256</v>
      </c>
      <c r="F352" s="348"/>
      <c r="G352" s="387" t="s">
        <v>269</v>
      </c>
      <c r="H352" s="188">
        <v>1</v>
      </c>
      <c r="I352" s="373">
        <v>42.14</v>
      </c>
      <c r="J352" s="373">
        <v>42.14</v>
      </c>
    </row>
    <row r="353" spans="1:10" s="382" customFormat="1" ht="38.25" x14ac:dyDescent="0.2">
      <c r="A353" s="201" t="s">
        <v>1471</v>
      </c>
      <c r="B353" s="191" t="s">
        <v>1549</v>
      </c>
      <c r="C353" s="201" t="s">
        <v>291</v>
      </c>
      <c r="D353" s="201" t="s">
        <v>1550</v>
      </c>
      <c r="E353" s="349" t="s">
        <v>1212</v>
      </c>
      <c r="F353" s="349"/>
      <c r="G353" s="190" t="s">
        <v>34</v>
      </c>
      <c r="H353" s="193">
        <v>0.25</v>
      </c>
      <c r="I353" s="192">
        <v>14.96</v>
      </c>
      <c r="J353" s="192">
        <v>3.74</v>
      </c>
    </row>
    <row r="354" spans="1:10" s="382" customFormat="1" ht="25.5" x14ac:dyDescent="0.2">
      <c r="A354" s="201" t="s">
        <v>1471</v>
      </c>
      <c r="B354" s="191" t="s">
        <v>1540</v>
      </c>
      <c r="C354" s="201" t="s">
        <v>291</v>
      </c>
      <c r="D354" s="201" t="s">
        <v>1541</v>
      </c>
      <c r="E354" s="349" t="s">
        <v>1212</v>
      </c>
      <c r="F354" s="349"/>
      <c r="G354" s="190" t="s">
        <v>34</v>
      </c>
      <c r="H354" s="193">
        <v>0.25</v>
      </c>
      <c r="I354" s="192">
        <v>19.37</v>
      </c>
      <c r="J354" s="192">
        <v>4.84</v>
      </c>
    </row>
    <row r="355" spans="1:10" s="382" customFormat="1" ht="25.5" x14ac:dyDescent="0.2">
      <c r="A355" s="202" t="s">
        <v>1483</v>
      </c>
      <c r="B355" s="195" t="s">
        <v>1551</v>
      </c>
      <c r="C355" s="202" t="s">
        <v>291</v>
      </c>
      <c r="D355" s="202" t="s">
        <v>1552</v>
      </c>
      <c r="E355" s="350" t="s">
        <v>1486</v>
      </c>
      <c r="F355" s="350"/>
      <c r="G355" s="194" t="s">
        <v>269</v>
      </c>
      <c r="H355" s="197">
        <v>1.4800000000000001E-2</v>
      </c>
      <c r="I355" s="196">
        <v>58.78</v>
      </c>
      <c r="J355" s="196">
        <v>0.86</v>
      </c>
    </row>
    <row r="356" spans="1:10" s="382" customFormat="1" ht="25.5" x14ac:dyDescent="0.2">
      <c r="A356" s="202" t="s">
        <v>1483</v>
      </c>
      <c r="B356" s="195" t="s">
        <v>1581</v>
      </c>
      <c r="C356" s="202" t="s">
        <v>291</v>
      </c>
      <c r="D356" s="202" t="s">
        <v>1582</v>
      </c>
      <c r="E356" s="350" t="s">
        <v>1486</v>
      </c>
      <c r="F356" s="350"/>
      <c r="G356" s="194" t="s">
        <v>269</v>
      </c>
      <c r="H356" s="197">
        <v>1</v>
      </c>
      <c r="I356" s="196">
        <v>2.09</v>
      </c>
      <c r="J356" s="196">
        <v>2.09</v>
      </c>
    </row>
    <row r="357" spans="1:10" s="382" customFormat="1" ht="51" x14ac:dyDescent="0.2">
      <c r="A357" s="202" t="s">
        <v>1483</v>
      </c>
      <c r="B357" s="195" t="s">
        <v>1611</v>
      </c>
      <c r="C357" s="202" t="s">
        <v>291</v>
      </c>
      <c r="D357" s="202" t="s">
        <v>1612</v>
      </c>
      <c r="E357" s="350" t="s">
        <v>1486</v>
      </c>
      <c r="F357" s="350"/>
      <c r="G357" s="194" t="s">
        <v>269</v>
      </c>
      <c r="H357" s="197">
        <v>0.02</v>
      </c>
      <c r="I357" s="196">
        <v>24.26</v>
      </c>
      <c r="J357" s="196">
        <v>0.48</v>
      </c>
    </row>
    <row r="358" spans="1:10" s="382" customFormat="1" ht="25.5" x14ac:dyDescent="0.2">
      <c r="A358" s="202" t="s">
        <v>1483</v>
      </c>
      <c r="B358" s="195" t="s">
        <v>1553</v>
      </c>
      <c r="C358" s="202" t="s">
        <v>291</v>
      </c>
      <c r="D358" s="202" t="s">
        <v>1554</v>
      </c>
      <c r="E358" s="350" t="s">
        <v>1486</v>
      </c>
      <c r="F358" s="350"/>
      <c r="G358" s="194" t="s">
        <v>269</v>
      </c>
      <c r="H358" s="197">
        <v>2.2499999999999999E-2</v>
      </c>
      <c r="I358" s="196">
        <v>66.599999999999994</v>
      </c>
      <c r="J358" s="196">
        <v>1.49</v>
      </c>
    </row>
    <row r="359" spans="1:10" s="382" customFormat="1" x14ac:dyDescent="0.2">
      <c r="A359" s="202" t="s">
        <v>1483</v>
      </c>
      <c r="B359" s="195" t="s">
        <v>1555</v>
      </c>
      <c r="C359" s="202" t="s">
        <v>291</v>
      </c>
      <c r="D359" s="202" t="s">
        <v>1556</v>
      </c>
      <c r="E359" s="350" t="s">
        <v>1486</v>
      </c>
      <c r="F359" s="350"/>
      <c r="G359" s="194" t="s">
        <v>269</v>
      </c>
      <c r="H359" s="197">
        <v>6.4000000000000001E-2</v>
      </c>
      <c r="I359" s="196">
        <v>2.0699999999999998</v>
      </c>
      <c r="J359" s="196">
        <v>0.13</v>
      </c>
    </row>
    <row r="360" spans="1:10" s="382" customFormat="1" ht="25.5" x14ac:dyDescent="0.2">
      <c r="A360" s="202" t="s">
        <v>1483</v>
      </c>
      <c r="B360" s="195" t="s">
        <v>1613</v>
      </c>
      <c r="C360" s="202" t="s">
        <v>291</v>
      </c>
      <c r="D360" s="202" t="s">
        <v>1614</v>
      </c>
      <c r="E360" s="350" t="s">
        <v>1486</v>
      </c>
      <c r="F360" s="350"/>
      <c r="G360" s="194" t="s">
        <v>269</v>
      </c>
      <c r="H360" s="197">
        <v>1</v>
      </c>
      <c r="I360" s="196">
        <v>28.51</v>
      </c>
      <c r="J360" s="196">
        <v>28.51</v>
      </c>
    </row>
    <row r="361" spans="1:10" s="382" customFormat="1" ht="25.5" x14ac:dyDescent="0.2">
      <c r="A361" s="198"/>
      <c r="B361" s="198"/>
      <c r="C361" s="198"/>
      <c r="D361" s="198"/>
      <c r="E361" s="198" t="s">
        <v>1473</v>
      </c>
      <c r="F361" s="199">
        <v>3.0403016733443318</v>
      </c>
      <c r="G361" s="198" t="s">
        <v>1474</v>
      </c>
      <c r="H361" s="199">
        <v>3.41</v>
      </c>
      <c r="I361" s="199">
        <v>6.45</v>
      </c>
    </row>
    <row r="362" spans="1:10" s="382" customFormat="1" ht="26.25" thickBot="1" x14ac:dyDescent="0.25">
      <c r="A362" s="198"/>
      <c r="B362" s="198"/>
      <c r="C362" s="198"/>
      <c r="D362" s="198"/>
      <c r="E362" s="198" t="s">
        <v>1475</v>
      </c>
      <c r="F362" s="199">
        <v>8.57</v>
      </c>
      <c r="G362" s="198"/>
      <c r="H362" s="198" t="s">
        <v>1476</v>
      </c>
      <c r="I362" s="199">
        <v>50.71</v>
      </c>
    </row>
    <row r="363" spans="1:10" s="382" customFormat="1" ht="15" thickTop="1" x14ac:dyDescent="0.2">
      <c r="A363" s="189"/>
      <c r="B363" s="189"/>
      <c r="C363" s="189"/>
      <c r="D363" s="189"/>
      <c r="E363" s="189"/>
      <c r="F363" s="189"/>
      <c r="G363" s="189"/>
      <c r="H363" s="189"/>
      <c r="I363" s="189"/>
      <c r="J363" s="189"/>
    </row>
    <row r="364" spans="1:10" s="382" customFormat="1" ht="15" x14ac:dyDescent="0.2">
      <c r="A364" s="383" t="s">
        <v>752</v>
      </c>
      <c r="B364" s="385" t="s">
        <v>2</v>
      </c>
      <c r="C364" s="383" t="s">
        <v>3</v>
      </c>
      <c r="D364" s="383" t="s">
        <v>4</v>
      </c>
      <c r="E364" s="230" t="s">
        <v>63</v>
      </c>
      <c r="F364" s="230"/>
      <c r="G364" s="384" t="s">
        <v>5</v>
      </c>
      <c r="H364" s="385" t="s">
        <v>6</v>
      </c>
      <c r="I364" s="385" t="s">
        <v>7</v>
      </c>
      <c r="J364" s="385" t="s">
        <v>8</v>
      </c>
    </row>
    <row r="365" spans="1:10" s="382" customFormat="1" ht="38.25" x14ac:dyDescent="0.2">
      <c r="A365" s="386" t="s">
        <v>1470</v>
      </c>
      <c r="B365" s="388" t="s">
        <v>753</v>
      </c>
      <c r="C365" s="386" t="s">
        <v>255</v>
      </c>
      <c r="D365" s="386" t="s">
        <v>754</v>
      </c>
      <c r="E365" s="348">
        <v>79</v>
      </c>
      <c r="F365" s="348"/>
      <c r="G365" s="387" t="s">
        <v>429</v>
      </c>
      <c r="H365" s="188">
        <v>1</v>
      </c>
      <c r="I365" s="373">
        <v>114.7</v>
      </c>
      <c r="J365" s="373">
        <v>114.7</v>
      </c>
    </row>
    <row r="366" spans="1:10" s="382" customFormat="1" ht="25.5" x14ac:dyDescent="0.2">
      <c r="A366" s="201" t="s">
        <v>1471</v>
      </c>
      <c r="B366" s="191" t="s">
        <v>1479</v>
      </c>
      <c r="C366" s="201" t="s">
        <v>291</v>
      </c>
      <c r="D366" s="201" t="s">
        <v>1480</v>
      </c>
      <c r="E366" s="349" t="s">
        <v>1212</v>
      </c>
      <c r="F366" s="349"/>
      <c r="G366" s="190" t="s">
        <v>34</v>
      </c>
      <c r="H366" s="193">
        <v>1</v>
      </c>
      <c r="I366" s="192">
        <v>15.35</v>
      </c>
      <c r="J366" s="192">
        <v>15.35</v>
      </c>
    </row>
    <row r="367" spans="1:10" s="382" customFormat="1" ht="25.5" x14ac:dyDescent="0.2">
      <c r="A367" s="201" t="s">
        <v>1471</v>
      </c>
      <c r="B367" s="191" t="s">
        <v>1559</v>
      </c>
      <c r="C367" s="201" t="s">
        <v>291</v>
      </c>
      <c r="D367" s="201" t="s">
        <v>1560</v>
      </c>
      <c r="E367" s="349" t="s">
        <v>1212</v>
      </c>
      <c r="F367" s="349"/>
      <c r="G367" s="190" t="s">
        <v>34</v>
      </c>
      <c r="H367" s="193">
        <v>1</v>
      </c>
      <c r="I367" s="192">
        <v>20.02</v>
      </c>
      <c r="J367" s="192">
        <v>20.02</v>
      </c>
    </row>
    <row r="368" spans="1:10" s="382" customFormat="1" ht="38.25" x14ac:dyDescent="0.2">
      <c r="A368" s="202" t="s">
        <v>1483</v>
      </c>
      <c r="B368" s="195" t="s">
        <v>1615</v>
      </c>
      <c r="C368" s="202" t="s">
        <v>1503</v>
      </c>
      <c r="D368" s="202" t="s">
        <v>1616</v>
      </c>
      <c r="E368" s="350" t="s">
        <v>1486</v>
      </c>
      <c r="F368" s="350"/>
      <c r="G368" s="194" t="s">
        <v>429</v>
      </c>
      <c r="H368" s="197">
        <v>1</v>
      </c>
      <c r="I368" s="196">
        <v>79.33</v>
      </c>
      <c r="J368" s="196">
        <v>79.33</v>
      </c>
    </row>
    <row r="369" spans="1:10" s="382" customFormat="1" ht="25.5" x14ac:dyDescent="0.2">
      <c r="A369" s="198"/>
      <c r="B369" s="198"/>
      <c r="C369" s="198"/>
      <c r="D369" s="198"/>
      <c r="E369" s="198" t="s">
        <v>1473</v>
      </c>
      <c r="F369" s="199">
        <v>12.293188799999999</v>
      </c>
      <c r="G369" s="198" t="s">
        <v>1474</v>
      </c>
      <c r="H369" s="199">
        <v>13.79</v>
      </c>
      <c r="I369" s="199">
        <v>26.08</v>
      </c>
    </row>
    <row r="370" spans="1:10" s="382" customFormat="1" ht="26.25" thickBot="1" x14ac:dyDescent="0.25">
      <c r="A370" s="198"/>
      <c r="B370" s="198"/>
      <c r="C370" s="198"/>
      <c r="D370" s="198"/>
      <c r="E370" s="198" t="s">
        <v>1475</v>
      </c>
      <c r="F370" s="199">
        <v>23.32</v>
      </c>
      <c r="G370" s="198"/>
      <c r="H370" s="198" t="s">
        <v>1476</v>
      </c>
      <c r="I370" s="199">
        <v>138.02000000000001</v>
      </c>
    </row>
    <row r="371" spans="1:10" s="382" customFormat="1" ht="15" thickTop="1" x14ac:dyDescent="0.2">
      <c r="A371" s="189"/>
      <c r="B371" s="189"/>
      <c r="C371" s="189"/>
      <c r="D371" s="189"/>
      <c r="E371" s="189"/>
      <c r="F371" s="189"/>
      <c r="G371" s="189"/>
      <c r="H371" s="189"/>
      <c r="I371" s="189"/>
      <c r="J371" s="189"/>
    </row>
    <row r="372" spans="1:10" s="382" customFormat="1" ht="15" x14ac:dyDescent="0.2">
      <c r="A372" s="383" t="s">
        <v>755</v>
      </c>
      <c r="B372" s="385" t="s">
        <v>2</v>
      </c>
      <c r="C372" s="383" t="s">
        <v>3</v>
      </c>
      <c r="D372" s="383" t="s">
        <v>4</v>
      </c>
      <c r="E372" s="230" t="s">
        <v>63</v>
      </c>
      <c r="F372" s="230"/>
      <c r="G372" s="384" t="s">
        <v>5</v>
      </c>
      <c r="H372" s="385" t="s">
        <v>6</v>
      </c>
      <c r="I372" s="385" t="s">
        <v>7</v>
      </c>
      <c r="J372" s="385" t="s">
        <v>8</v>
      </c>
    </row>
    <row r="373" spans="1:10" s="382" customFormat="1" ht="38.25" x14ac:dyDescent="0.2">
      <c r="A373" s="386" t="s">
        <v>1470</v>
      </c>
      <c r="B373" s="388" t="s">
        <v>756</v>
      </c>
      <c r="C373" s="386" t="s">
        <v>255</v>
      </c>
      <c r="D373" s="386" t="s">
        <v>757</v>
      </c>
      <c r="E373" s="348">
        <v>79</v>
      </c>
      <c r="F373" s="348"/>
      <c r="G373" s="387" t="s">
        <v>429</v>
      </c>
      <c r="H373" s="188">
        <v>1</v>
      </c>
      <c r="I373" s="373">
        <v>243.74</v>
      </c>
      <c r="J373" s="373">
        <v>243.74</v>
      </c>
    </row>
    <row r="374" spans="1:10" s="382" customFormat="1" ht="25.5" x14ac:dyDescent="0.2">
      <c r="A374" s="201" t="s">
        <v>1471</v>
      </c>
      <c r="B374" s="191" t="s">
        <v>1479</v>
      </c>
      <c r="C374" s="201" t="s">
        <v>291</v>
      </c>
      <c r="D374" s="201" t="s">
        <v>1480</v>
      </c>
      <c r="E374" s="349" t="s">
        <v>1212</v>
      </c>
      <c r="F374" s="349"/>
      <c r="G374" s="190" t="s">
        <v>34</v>
      </c>
      <c r="H374" s="193">
        <v>2</v>
      </c>
      <c r="I374" s="192">
        <v>15.35</v>
      </c>
      <c r="J374" s="192">
        <v>30.7</v>
      </c>
    </row>
    <row r="375" spans="1:10" s="382" customFormat="1" ht="25.5" x14ac:dyDescent="0.2">
      <c r="A375" s="201" t="s">
        <v>1471</v>
      </c>
      <c r="B375" s="191" t="s">
        <v>1559</v>
      </c>
      <c r="C375" s="201" t="s">
        <v>291</v>
      </c>
      <c r="D375" s="201" t="s">
        <v>1560</v>
      </c>
      <c r="E375" s="349" t="s">
        <v>1212</v>
      </c>
      <c r="F375" s="349"/>
      <c r="G375" s="190" t="s">
        <v>34</v>
      </c>
      <c r="H375" s="193">
        <v>2</v>
      </c>
      <c r="I375" s="192">
        <v>20.02</v>
      </c>
      <c r="J375" s="192">
        <v>40.04</v>
      </c>
    </row>
    <row r="376" spans="1:10" s="382" customFormat="1" ht="38.25" x14ac:dyDescent="0.2">
      <c r="A376" s="202" t="s">
        <v>1483</v>
      </c>
      <c r="B376" s="195" t="s">
        <v>1617</v>
      </c>
      <c r="C376" s="202" t="s">
        <v>1503</v>
      </c>
      <c r="D376" s="202" t="s">
        <v>1618</v>
      </c>
      <c r="E376" s="350" t="s">
        <v>1486</v>
      </c>
      <c r="F376" s="350"/>
      <c r="G376" s="194" t="s">
        <v>429</v>
      </c>
      <c r="H376" s="197">
        <v>1</v>
      </c>
      <c r="I376" s="196">
        <v>173</v>
      </c>
      <c r="J376" s="196">
        <v>173</v>
      </c>
    </row>
    <row r="377" spans="1:10" s="382" customFormat="1" ht="25.5" x14ac:dyDescent="0.2">
      <c r="A377" s="198"/>
      <c r="B377" s="198"/>
      <c r="C377" s="198"/>
      <c r="D377" s="198"/>
      <c r="E377" s="198" t="s">
        <v>1473</v>
      </c>
      <c r="F377" s="199">
        <v>24.586377599999999</v>
      </c>
      <c r="G377" s="198" t="s">
        <v>1474</v>
      </c>
      <c r="H377" s="199">
        <v>27.57</v>
      </c>
      <c r="I377" s="199">
        <v>52.16</v>
      </c>
    </row>
    <row r="378" spans="1:10" s="382" customFormat="1" ht="26.25" thickBot="1" x14ac:dyDescent="0.25">
      <c r="A378" s="198"/>
      <c r="B378" s="198"/>
      <c r="C378" s="198"/>
      <c r="D378" s="198"/>
      <c r="E378" s="198" t="s">
        <v>1475</v>
      </c>
      <c r="F378" s="199">
        <v>49.57</v>
      </c>
      <c r="G378" s="198"/>
      <c r="H378" s="198" t="s">
        <v>1476</v>
      </c>
      <c r="I378" s="199">
        <v>293.31</v>
      </c>
    </row>
    <row r="379" spans="1:10" s="382" customFormat="1" ht="15" thickTop="1" x14ac:dyDescent="0.2">
      <c r="A379" s="189"/>
      <c r="B379" s="189"/>
      <c r="C379" s="189"/>
      <c r="D379" s="189"/>
      <c r="E379" s="189"/>
      <c r="F379" s="189"/>
      <c r="G379" s="189"/>
      <c r="H379" s="189"/>
      <c r="I379" s="189"/>
      <c r="J379" s="189"/>
    </row>
    <row r="380" spans="1:10" s="382" customFormat="1" ht="15" x14ac:dyDescent="0.2">
      <c r="A380" s="383" t="s">
        <v>761</v>
      </c>
      <c r="B380" s="385" t="s">
        <v>2</v>
      </c>
      <c r="C380" s="383" t="s">
        <v>3</v>
      </c>
      <c r="D380" s="383" t="s">
        <v>4</v>
      </c>
      <c r="E380" s="230" t="s">
        <v>63</v>
      </c>
      <c r="F380" s="230"/>
      <c r="G380" s="384" t="s">
        <v>5</v>
      </c>
      <c r="H380" s="385" t="s">
        <v>6</v>
      </c>
      <c r="I380" s="385" t="s">
        <v>7</v>
      </c>
      <c r="J380" s="385" t="s">
        <v>8</v>
      </c>
    </row>
    <row r="381" spans="1:10" s="382" customFormat="1" ht="25.5" x14ac:dyDescent="0.2">
      <c r="A381" s="386" t="s">
        <v>1470</v>
      </c>
      <c r="B381" s="388" t="s">
        <v>762</v>
      </c>
      <c r="C381" s="386" t="s">
        <v>255</v>
      </c>
      <c r="D381" s="386" t="s">
        <v>763</v>
      </c>
      <c r="E381" s="348">
        <v>79</v>
      </c>
      <c r="F381" s="348"/>
      <c r="G381" s="387" t="s">
        <v>429</v>
      </c>
      <c r="H381" s="188">
        <v>1</v>
      </c>
      <c r="I381" s="373">
        <v>101.6</v>
      </c>
      <c r="J381" s="373">
        <v>101.6</v>
      </c>
    </row>
    <row r="382" spans="1:10" s="382" customFormat="1" ht="25.5" x14ac:dyDescent="0.2">
      <c r="A382" s="201" t="s">
        <v>1471</v>
      </c>
      <c r="B382" s="191" t="s">
        <v>1559</v>
      </c>
      <c r="C382" s="201" t="s">
        <v>291</v>
      </c>
      <c r="D382" s="201" t="s">
        <v>1560</v>
      </c>
      <c r="E382" s="349" t="s">
        <v>1212</v>
      </c>
      <c r="F382" s="349"/>
      <c r="G382" s="190" t="s">
        <v>34</v>
      </c>
      <c r="H382" s="193">
        <v>0.3</v>
      </c>
      <c r="I382" s="192">
        <v>20.02</v>
      </c>
      <c r="J382" s="192">
        <v>6</v>
      </c>
    </row>
    <row r="383" spans="1:10" s="382" customFormat="1" ht="25.5" x14ac:dyDescent="0.2">
      <c r="A383" s="201" t="s">
        <v>1471</v>
      </c>
      <c r="B383" s="191" t="s">
        <v>1479</v>
      </c>
      <c r="C383" s="201" t="s">
        <v>291</v>
      </c>
      <c r="D383" s="201" t="s">
        <v>1480</v>
      </c>
      <c r="E383" s="349" t="s">
        <v>1212</v>
      </c>
      <c r="F383" s="349"/>
      <c r="G383" s="190" t="s">
        <v>34</v>
      </c>
      <c r="H383" s="193">
        <v>0.3</v>
      </c>
      <c r="I383" s="192">
        <v>15.35</v>
      </c>
      <c r="J383" s="192">
        <v>4.5999999999999996</v>
      </c>
    </row>
    <row r="384" spans="1:10" s="382" customFormat="1" ht="25.5" x14ac:dyDescent="0.2">
      <c r="A384" s="202" t="s">
        <v>1483</v>
      </c>
      <c r="B384" s="195" t="s">
        <v>1619</v>
      </c>
      <c r="C384" s="202" t="s">
        <v>1503</v>
      </c>
      <c r="D384" s="202" t="s">
        <v>1620</v>
      </c>
      <c r="E384" s="350" t="s">
        <v>1486</v>
      </c>
      <c r="F384" s="350"/>
      <c r="G384" s="194" t="s">
        <v>429</v>
      </c>
      <c r="H384" s="197">
        <v>1</v>
      </c>
      <c r="I384" s="196">
        <v>91</v>
      </c>
      <c r="J384" s="196">
        <v>91</v>
      </c>
    </row>
    <row r="385" spans="1:10" s="382" customFormat="1" ht="25.5" x14ac:dyDescent="0.2">
      <c r="A385" s="198"/>
      <c r="B385" s="198"/>
      <c r="C385" s="198"/>
      <c r="D385" s="198"/>
      <c r="E385" s="198" t="s">
        <v>1473</v>
      </c>
      <c r="F385" s="199">
        <v>3.6813575300494934</v>
      </c>
      <c r="G385" s="198" t="s">
        <v>1474</v>
      </c>
      <c r="H385" s="199">
        <v>4.13</v>
      </c>
      <c r="I385" s="199">
        <v>7.81</v>
      </c>
    </row>
    <row r="386" spans="1:10" s="382" customFormat="1" ht="26.25" thickBot="1" x14ac:dyDescent="0.25">
      <c r="A386" s="198"/>
      <c r="B386" s="198"/>
      <c r="C386" s="198"/>
      <c r="D386" s="198"/>
      <c r="E386" s="198" t="s">
        <v>1475</v>
      </c>
      <c r="F386" s="199">
        <v>20.66</v>
      </c>
      <c r="G386" s="198"/>
      <c r="H386" s="198" t="s">
        <v>1476</v>
      </c>
      <c r="I386" s="199">
        <v>122.26</v>
      </c>
    </row>
    <row r="387" spans="1:10" s="382" customFormat="1" ht="15" thickTop="1" x14ac:dyDescent="0.2">
      <c r="A387" s="189"/>
      <c r="B387" s="189"/>
      <c r="C387" s="189"/>
      <c r="D387" s="189"/>
      <c r="E387" s="189"/>
      <c r="F387" s="189"/>
      <c r="G387" s="189"/>
      <c r="H387" s="189"/>
      <c r="I387" s="189"/>
      <c r="J387" s="189"/>
    </row>
    <row r="388" spans="1:10" s="382" customFormat="1" ht="15" x14ac:dyDescent="0.2">
      <c r="A388" s="383" t="s">
        <v>794</v>
      </c>
      <c r="B388" s="385" t="s">
        <v>2</v>
      </c>
      <c r="C388" s="383" t="s">
        <v>3</v>
      </c>
      <c r="D388" s="383" t="s">
        <v>4</v>
      </c>
      <c r="E388" s="230" t="s">
        <v>63</v>
      </c>
      <c r="F388" s="230"/>
      <c r="G388" s="384" t="s">
        <v>5</v>
      </c>
      <c r="H388" s="385" t="s">
        <v>6</v>
      </c>
      <c r="I388" s="385" t="s">
        <v>7</v>
      </c>
      <c r="J388" s="385" t="s">
        <v>8</v>
      </c>
    </row>
    <row r="389" spans="1:10" s="382" customFormat="1" ht="63.75" x14ac:dyDescent="0.2">
      <c r="A389" s="386" t="s">
        <v>1470</v>
      </c>
      <c r="B389" s="388" t="s">
        <v>795</v>
      </c>
      <c r="C389" s="386" t="s">
        <v>255</v>
      </c>
      <c r="D389" s="386" t="s">
        <v>796</v>
      </c>
      <c r="E389" s="348" t="s">
        <v>1218</v>
      </c>
      <c r="F389" s="348"/>
      <c r="G389" s="387" t="s">
        <v>265</v>
      </c>
      <c r="H389" s="188">
        <v>1</v>
      </c>
      <c r="I389" s="373">
        <v>24.19</v>
      </c>
      <c r="J389" s="373">
        <v>24.19</v>
      </c>
    </row>
    <row r="390" spans="1:10" s="382" customFormat="1" ht="25.5" x14ac:dyDescent="0.2">
      <c r="A390" s="201" t="s">
        <v>1471</v>
      </c>
      <c r="B390" s="191" t="s">
        <v>1621</v>
      </c>
      <c r="C390" s="201" t="s">
        <v>291</v>
      </c>
      <c r="D390" s="201" t="s">
        <v>1622</v>
      </c>
      <c r="E390" s="349" t="s">
        <v>1212</v>
      </c>
      <c r="F390" s="349"/>
      <c r="G390" s="190" t="s">
        <v>34</v>
      </c>
      <c r="H390" s="193">
        <v>0.21629999999999999</v>
      </c>
      <c r="I390" s="192">
        <v>15.47</v>
      </c>
      <c r="J390" s="192">
        <v>3.34</v>
      </c>
    </row>
    <row r="391" spans="1:10" s="382" customFormat="1" ht="25.5" x14ac:dyDescent="0.2">
      <c r="A391" s="201" t="s">
        <v>1471</v>
      </c>
      <c r="B391" s="191" t="s">
        <v>1559</v>
      </c>
      <c r="C391" s="201" t="s">
        <v>291</v>
      </c>
      <c r="D391" s="201" t="s">
        <v>1560</v>
      </c>
      <c r="E391" s="349" t="s">
        <v>1212</v>
      </c>
      <c r="F391" s="349"/>
      <c r="G391" s="190" t="s">
        <v>34</v>
      </c>
      <c r="H391" s="193">
        <v>0.21629999999999999</v>
      </c>
      <c r="I391" s="192">
        <v>20.02</v>
      </c>
      <c r="J391" s="192">
        <v>4.33</v>
      </c>
    </row>
    <row r="392" spans="1:10" s="382" customFormat="1" ht="63.75" x14ac:dyDescent="0.2">
      <c r="A392" s="201" t="s">
        <v>1471</v>
      </c>
      <c r="B392" s="191" t="s">
        <v>1623</v>
      </c>
      <c r="C392" s="201" t="s">
        <v>291</v>
      </c>
      <c r="D392" s="201" t="s">
        <v>1624</v>
      </c>
      <c r="E392" s="349" t="s">
        <v>1256</v>
      </c>
      <c r="F392" s="349"/>
      <c r="G392" s="190" t="s">
        <v>265</v>
      </c>
      <c r="H392" s="193">
        <v>2</v>
      </c>
      <c r="I392" s="192">
        <v>1.1200000000000001</v>
      </c>
      <c r="J392" s="192">
        <v>2.2400000000000002</v>
      </c>
    </row>
    <row r="393" spans="1:10" s="382" customFormat="1" ht="51" x14ac:dyDescent="0.2">
      <c r="A393" s="201" t="s">
        <v>1471</v>
      </c>
      <c r="B393" s="191" t="s">
        <v>1625</v>
      </c>
      <c r="C393" s="201" t="s">
        <v>291</v>
      </c>
      <c r="D393" s="201" t="s">
        <v>1626</v>
      </c>
      <c r="E393" s="349" t="s">
        <v>1218</v>
      </c>
      <c r="F393" s="349"/>
      <c r="G393" s="190" t="s">
        <v>269</v>
      </c>
      <c r="H393" s="193">
        <v>0.33329999999999999</v>
      </c>
      <c r="I393" s="192">
        <v>8.99</v>
      </c>
      <c r="J393" s="192">
        <v>2.99</v>
      </c>
    </row>
    <row r="394" spans="1:10" s="382" customFormat="1" ht="51" x14ac:dyDescent="0.2">
      <c r="A394" s="202" t="s">
        <v>1483</v>
      </c>
      <c r="B394" s="195" t="s">
        <v>1627</v>
      </c>
      <c r="C394" s="202" t="s">
        <v>291</v>
      </c>
      <c r="D394" s="202" t="s">
        <v>1628</v>
      </c>
      <c r="E394" s="350" t="s">
        <v>1486</v>
      </c>
      <c r="F394" s="350"/>
      <c r="G394" s="194" t="s">
        <v>265</v>
      </c>
      <c r="H394" s="197">
        <v>1.05</v>
      </c>
      <c r="I394" s="196">
        <v>10.76</v>
      </c>
      <c r="J394" s="196">
        <v>11.29</v>
      </c>
    </row>
    <row r="395" spans="1:10" s="382" customFormat="1" ht="25.5" x14ac:dyDescent="0.2">
      <c r="A395" s="198"/>
      <c r="B395" s="198"/>
      <c r="C395" s="198"/>
      <c r="D395" s="198"/>
      <c r="E395" s="198" t="s">
        <v>1473</v>
      </c>
      <c r="F395" s="199">
        <v>4.0207400424228137</v>
      </c>
      <c r="G395" s="198" t="s">
        <v>1474</v>
      </c>
      <c r="H395" s="199">
        <v>4.51</v>
      </c>
      <c r="I395" s="199">
        <v>8.5299999999999994</v>
      </c>
    </row>
    <row r="396" spans="1:10" s="382" customFormat="1" ht="26.25" thickBot="1" x14ac:dyDescent="0.25">
      <c r="A396" s="198"/>
      <c r="B396" s="198"/>
      <c r="C396" s="198"/>
      <c r="D396" s="198"/>
      <c r="E396" s="198" t="s">
        <v>1475</v>
      </c>
      <c r="F396" s="199">
        <v>4.92</v>
      </c>
      <c r="G396" s="198"/>
      <c r="H396" s="198" t="s">
        <v>1476</v>
      </c>
      <c r="I396" s="199">
        <v>29.11</v>
      </c>
    </row>
    <row r="397" spans="1:10" s="382" customFormat="1" ht="15" thickTop="1" x14ac:dyDescent="0.2">
      <c r="A397" s="189"/>
      <c r="B397" s="189"/>
      <c r="C397" s="189"/>
      <c r="D397" s="189"/>
      <c r="E397" s="189"/>
      <c r="F397" s="189"/>
      <c r="G397" s="189"/>
      <c r="H397" s="189"/>
      <c r="I397" s="189"/>
      <c r="J397" s="189"/>
    </row>
    <row r="398" spans="1:10" s="382" customFormat="1" ht="15" x14ac:dyDescent="0.2">
      <c r="A398" s="383" t="s">
        <v>797</v>
      </c>
      <c r="B398" s="385" t="s">
        <v>2</v>
      </c>
      <c r="C398" s="383" t="s">
        <v>3</v>
      </c>
      <c r="D398" s="383" t="s">
        <v>4</v>
      </c>
      <c r="E398" s="230" t="s">
        <v>63</v>
      </c>
      <c r="F398" s="230"/>
      <c r="G398" s="384" t="s">
        <v>5</v>
      </c>
      <c r="H398" s="385" t="s">
        <v>6</v>
      </c>
      <c r="I398" s="385" t="s">
        <v>7</v>
      </c>
      <c r="J398" s="385" t="s">
        <v>8</v>
      </c>
    </row>
    <row r="399" spans="1:10" s="382" customFormat="1" ht="38.25" x14ac:dyDescent="0.2">
      <c r="A399" s="386" t="s">
        <v>1470</v>
      </c>
      <c r="B399" s="388" t="s">
        <v>798</v>
      </c>
      <c r="C399" s="386" t="s">
        <v>255</v>
      </c>
      <c r="D399" s="386" t="s">
        <v>799</v>
      </c>
      <c r="E399" s="348">
        <v>61</v>
      </c>
      <c r="F399" s="348"/>
      <c r="G399" s="387" t="s">
        <v>269</v>
      </c>
      <c r="H399" s="188">
        <v>1</v>
      </c>
      <c r="I399" s="373">
        <v>83.9</v>
      </c>
      <c r="J399" s="373">
        <v>83.9</v>
      </c>
    </row>
    <row r="400" spans="1:10" s="382" customFormat="1" ht="25.5" x14ac:dyDescent="0.2">
      <c r="A400" s="201" t="s">
        <v>1471</v>
      </c>
      <c r="B400" s="191" t="s">
        <v>1559</v>
      </c>
      <c r="C400" s="201" t="s">
        <v>291</v>
      </c>
      <c r="D400" s="201" t="s">
        <v>1560</v>
      </c>
      <c r="E400" s="349" t="s">
        <v>1212</v>
      </c>
      <c r="F400" s="349"/>
      <c r="G400" s="190" t="s">
        <v>34</v>
      </c>
      <c r="H400" s="193">
        <v>1.381</v>
      </c>
      <c r="I400" s="192">
        <v>20.02</v>
      </c>
      <c r="J400" s="192">
        <v>27.64</v>
      </c>
    </row>
    <row r="401" spans="1:10" s="382" customFormat="1" ht="25.5" x14ac:dyDescent="0.2">
      <c r="A401" s="201" t="s">
        <v>1471</v>
      </c>
      <c r="B401" s="191" t="s">
        <v>1621</v>
      </c>
      <c r="C401" s="201" t="s">
        <v>291</v>
      </c>
      <c r="D401" s="201" t="s">
        <v>1622</v>
      </c>
      <c r="E401" s="349" t="s">
        <v>1212</v>
      </c>
      <c r="F401" s="349"/>
      <c r="G401" s="190" t="s">
        <v>34</v>
      </c>
      <c r="H401" s="193">
        <v>1.381</v>
      </c>
      <c r="I401" s="192">
        <v>15.47</v>
      </c>
      <c r="J401" s="192">
        <v>21.36</v>
      </c>
    </row>
    <row r="402" spans="1:10" s="382" customFormat="1" ht="38.25" x14ac:dyDescent="0.2">
      <c r="A402" s="202" t="s">
        <v>1483</v>
      </c>
      <c r="B402" s="195" t="s">
        <v>1629</v>
      </c>
      <c r="C402" s="202" t="s">
        <v>1630</v>
      </c>
      <c r="D402" s="202" t="s">
        <v>1631</v>
      </c>
      <c r="E402" s="350" t="s">
        <v>1486</v>
      </c>
      <c r="F402" s="350"/>
      <c r="G402" s="194" t="s">
        <v>269</v>
      </c>
      <c r="H402" s="197">
        <v>1</v>
      </c>
      <c r="I402" s="196">
        <v>34.9</v>
      </c>
      <c r="J402" s="196">
        <v>34.9</v>
      </c>
    </row>
    <row r="403" spans="1:10" s="382" customFormat="1" ht="25.5" x14ac:dyDescent="0.2">
      <c r="A403" s="198"/>
      <c r="B403" s="198"/>
      <c r="C403" s="198"/>
      <c r="D403" s="198"/>
      <c r="E403" s="198" t="s">
        <v>1473</v>
      </c>
      <c r="F403" s="199">
        <v>16.978552910676409</v>
      </c>
      <c r="G403" s="198" t="s">
        <v>1474</v>
      </c>
      <c r="H403" s="199">
        <v>19.04</v>
      </c>
      <c r="I403" s="199">
        <v>36.020000000000003</v>
      </c>
    </row>
    <row r="404" spans="1:10" s="382" customFormat="1" ht="26.25" thickBot="1" x14ac:dyDescent="0.25">
      <c r="A404" s="198"/>
      <c r="B404" s="198"/>
      <c r="C404" s="198"/>
      <c r="D404" s="198"/>
      <c r="E404" s="198" t="s">
        <v>1475</v>
      </c>
      <c r="F404" s="199">
        <v>17.059999999999999</v>
      </c>
      <c r="G404" s="198"/>
      <c r="H404" s="198" t="s">
        <v>1476</v>
      </c>
      <c r="I404" s="199">
        <v>100.96</v>
      </c>
    </row>
    <row r="405" spans="1:10" s="382" customFormat="1" ht="15" thickTop="1" x14ac:dyDescent="0.2">
      <c r="A405" s="189"/>
      <c r="B405" s="189"/>
      <c r="C405" s="189"/>
      <c r="D405" s="189"/>
      <c r="E405" s="189"/>
      <c r="F405" s="189"/>
      <c r="G405" s="189"/>
      <c r="H405" s="189"/>
      <c r="I405" s="189"/>
      <c r="J405" s="189"/>
    </row>
    <row r="406" spans="1:10" s="382" customFormat="1" ht="15" x14ac:dyDescent="0.2">
      <c r="A406" s="383" t="s">
        <v>800</v>
      </c>
      <c r="B406" s="385" t="s">
        <v>2</v>
      </c>
      <c r="C406" s="383" t="s">
        <v>3</v>
      </c>
      <c r="D406" s="383" t="s">
        <v>4</v>
      </c>
      <c r="E406" s="230" t="s">
        <v>63</v>
      </c>
      <c r="F406" s="230"/>
      <c r="G406" s="384" t="s">
        <v>5</v>
      </c>
      <c r="H406" s="385" t="s">
        <v>6</v>
      </c>
      <c r="I406" s="385" t="s">
        <v>7</v>
      </c>
      <c r="J406" s="385" t="s">
        <v>8</v>
      </c>
    </row>
    <row r="407" spans="1:10" s="382" customFormat="1" ht="38.25" x14ac:dyDescent="0.2">
      <c r="A407" s="386" t="s">
        <v>1470</v>
      </c>
      <c r="B407" s="388" t="s">
        <v>801</v>
      </c>
      <c r="C407" s="386" t="s">
        <v>255</v>
      </c>
      <c r="D407" s="386" t="s">
        <v>802</v>
      </c>
      <c r="E407" s="348">
        <v>67</v>
      </c>
      <c r="F407" s="348"/>
      <c r="G407" s="387" t="s">
        <v>269</v>
      </c>
      <c r="H407" s="188">
        <v>1</v>
      </c>
      <c r="I407" s="373">
        <v>213.53</v>
      </c>
      <c r="J407" s="373">
        <v>213.53</v>
      </c>
    </row>
    <row r="408" spans="1:10" s="382" customFormat="1" ht="25.5" x14ac:dyDescent="0.2">
      <c r="A408" s="201" t="s">
        <v>1471</v>
      </c>
      <c r="B408" s="191" t="s">
        <v>1559</v>
      </c>
      <c r="C408" s="201" t="s">
        <v>291</v>
      </c>
      <c r="D408" s="201" t="s">
        <v>1560</v>
      </c>
      <c r="E408" s="349" t="s">
        <v>1212</v>
      </c>
      <c r="F408" s="349"/>
      <c r="G408" s="190" t="s">
        <v>34</v>
      </c>
      <c r="H408" s="193">
        <v>4</v>
      </c>
      <c r="I408" s="192">
        <v>20.02</v>
      </c>
      <c r="J408" s="192">
        <v>80.08</v>
      </c>
    </row>
    <row r="409" spans="1:10" s="382" customFormat="1" ht="25.5" x14ac:dyDescent="0.2">
      <c r="A409" s="201" t="s">
        <v>1471</v>
      </c>
      <c r="B409" s="191" t="s">
        <v>1621</v>
      </c>
      <c r="C409" s="201" t="s">
        <v>291</v>
      </c>
      <c r="D409" s="201" t="s">
        <v>1622</v>
      </c>
      <c r="E409" s="349" t="s">
        <v>1212</v>
      </c>
      <c r="F409" s="349"/>
      <c r="G409" s="190" t="s">
        <v>34</v>
      </c>
      <c r="H409" s="193">
        <v>4</v>
      </c>
      <c r="I409" s="192">
        <v>15.47</v>
      </c>
      <c r="J409" s="192">
        <v>61.88</v>
      </c>
    </row>
    <row r="410" spans="1:10" s="382" customFormat="1" ht="25.5" x14ac:dyDescent="0.2">
      <c r="A410" s="202" t="s">
        <v>1483</v>
      </c>
      <c r="B410" s="195" t="s">
        <v>1632</v>
      </c>
      <c r="C410" s="202" t="s">
        <v>1630</v>
      </c>
      <c r="D410" s="202" t="s">
        <v>1633</v>
      </c>
      <c r="E410" s="350" t="s">
        <v>1486</v>
      </c>
      <c r="F410" s="350"/>
      <c r="G410" s="194" t="s">
        <v>269</v>
      </c>
      <c r="H410" s="197">
        <v>1</v>
      </c>
      <c r="I410" s="196">
        <v>63.05</v>
      </c>
      <c r="J410" s="196">
        <v>63.05</v>
      </c>
    </row>
    <row r="411" spans="1:10" s="382" customFormat="1" x14ac:dyDescent="0.2">
      <c r="A411" s="202" t="s">
        <v>1483</v>
      </c>
      <c r="B411" s="195" t="s">
        <v>1634</v>
      </c>
      <c r="C411" s="202" t="s">
        <v>1630</v>
      </c>
      <c r="D411" s="202" t="s">
        <v>1635</v>
      </c>
      <c r="E411" s="350" t="s">
        <v>1486</v>
      </c>
      <c r="F411" s="350"/>
      <c r="G411" s="194" t="s">
        <v>269</v>
      </c>
      <c r="H411" s="197">
        <v>2</v>
      </c>
      <c r="I411" s="196">
        <v>4.26</v>
      </c>
      <c r="J411" s="196">
        <v>8.52</v>
      </c>
    </row>
    <row r="412" spans="1:10" s="382" customFormat="1" ht="25.5" x14ac:dyDescent="0.2">
      <c r="A412" s="198"/>
      <c r="B412" s="198"/>
      <c r="C412" s="198"/>
      <c r="D412" s="198"/>
      <c r="E412" s="198" t="s">
        <v>1473</v>
      </c>
      <c r="F412" s="199">
        <v>49.191609700000001</v>
      </c>
      <c r="G412" s="198" t="s">
        <v>1474</v>
      </c>
      <c r="H412" s="199">
        <v>55.17</v>
      </c>
      <c r="I412" s="199">
        <v>104.36</v>
      </c>
    </row>
    <row r="413" spans="1:10" s="382" customFormat="1" ht="26.25" thickBot="1" x14ac:dyDescent="0.25">
      <c r="A413" s="198"/>
      <c r="B413" s="198"/>
      <c r="C413" s="198"/>
      <c r="D413" s="198"/>
      <c r="E413" s="198" t="s">
        <v>1475</v>
      </c>
      <c r="F413" s="199">
        <v>43.43</v>
      </c>
      <c r="G413" s="198"/>
      <c r="H413" s="198" t="s">
        <v>1476</v>
      </c>
      <c r="I413" s="199">
        <v>256.95999999999998</v>
      </c>
    </row>
    <row r="414" spans="1:10" s="382" customFormat="1" ht="15" thickTop="1" x14ac:dyDescent="0.2">
      <c r="A414" s="189"/>
      <c r="B414" s="189"/>
      <c r="C414" s="189"/>
      <c r="D414" s="189"/>
      <c r="E414" s="189"/>
      <c r="F414" s="189"/>
      <c r="G414" s="189"/>
      <c r="H414" s="189"/>
      <c r="I414" s="189"/>
      <c r="J414" s="189"/>
    </row>
    <row r="415" spans="1:10" s="382" customFormat="1" ht="15" x14ac:dyDescent="0.2">
      <c r="A415" s="383" t="s">
        <v>803</v>
      </c>
      <c r="B415" s="385" t="s">
        <v>2</v>
      </c>
      <c r="C415" s="383" t="s">
        <v>3</v>
      </c>
      <c r="D415" s="383" t="s">
        <v>4</v>
      </c>
      <c r="E415" s="230" t="s">
        <v>63</v>
      </c>
      <c r="F415" s="230"/>
      <c r="G415" s="384" t="s">
        <v>5</v>
      </c>
      <c r="H415" s="385" t="s">
        <v>6</v>
      </c>
      <c r="I415" s="385" t="s">
        <v>7</v>
      </c>
      <c r="J415" s="385" t="s">
        <v>8</v>
      </c>
    </row>
    <row r="416" spans="1:10" s="382" customFormat="1" ht="38.25" x14ac:dyDescent="0.2">
      <c r="A416" s="386" t="s">
        <v>1470</v>
      </c>
      <c r="B416" s="388" t="s">
        <v>804</v>
      </c>
      <c r="C416" s="386" t="s">
        <v>255</v>
      </c>
      <c r="D416" s="386" t="s">
        <v>805</v>
      </c>
      <c r="E416" s="348">
        <v>61</v>
      </c>
      <c r="F416" s="348"/>
      <c r="G416" s="387" t="s">
        <v>269</v>
      </c>
      <c r="H416" s="188">
        <v>1</v>
      </c>
      <c r="I416" s="373">
        <v>163.72999999999999</v>
      </c>
      <c r="J416" s="373">
        <v>163.72999999999999</v>
      </c>
    </row>
    <row r="417" spans="1:10" s="382" customFormat="1" ht="25.5" x14ac:dyDescent="0.2">
      <c r="A417" s="201" t="s">
        <v>1471</v>
      </c>
      <c r="B417" s="191" t="s">
        <v>1559</v>
      </c>
      <c r="C417" s="201" t="s">
        <v>291</v>
      </c>
      <c r="D417" s="201" t="s">
        <v>1560</v>
      </c>
      <c r="E417" s="349" t="s">
        <v>1212</v>
      </c>
      <c r="F417" s="349"/>
      <c r="G417" s="190" t="s">
        <v>34</v>
      </c>
      <c r="H417" s="193">
        <v>1.5</v>
      </c>
      <c r="I417" s="192">
        <v>20.02</v>
      </c>
      <c r="J417" s="192">
        <v>30.03</v>
      </c>
    </row>
    <row r="418" spans="1:10" s="382" customFormat="1" ht="25.5" x14ac:dyDescent="0.2">
      <c r="A418" s="201" t="s">
        <v>1471</v>
      </c>
      <c r="B418" s="191" t="s">
        <v>1621</v>
      </c>
      <c r="C418" s="201" t="s">
        <v>291</v>
      </c>
      <c r="D418" s="201" t="s">
        <v>1622</v>
      </c>
      <c r="E418" s="349" t="s">
        <v>1212</v>
      </c>
      <c r="F418" s="349"/>
      <c r="G418" s="190" t="s">
        <v>34</v>
      </c>
      <c r="H418" s="193">
        <v>1.5</v>
      </c>
      <c r="I418" s="192">
        <v>15.47</v>
      </c>
      <c r="J418" s="192">
        <v>23.2</v>
      </c>
    </row>
    <row r="419" spans="1:10" s="382" customFormat="1" ht="38.25" x14ac:dyDescent="0.2">
      <c r="A419" s="202" t="s">
        <v>1483</v>
      </c>
      <c r="B419" s="195" t="s">
        <v>1636</v>
      </c>
      <c r="C419" s="202" t="s">
        <v>1630</v>
      </c>
      <c r="D419" s="202" t="s">
        <v>1637</v>
      </c>
      <c r="E419" s="350" t="s">
        <v>1486</v>
      </c>
      <c r="F419" s="350"/>
      <c r="G419" s="194" t="s">
        <v>269</v>
      </c>
      <c r="H419" s="197">
        <v>1</v>
      </c>
      <c r="I419" s="196">
        <v>110.5</v>
      </c>
      <c r="J419" s="196">
        <v>110.5</v>
      </c>
    </row>
    <row r="420" spans="1:10" s="382" customFormat="1" ht="25.5" x14ac:dyDescent="0.2">
      <c r="A420" s="198"/>
      <c r="B420" s="198"/>
      <c r="C420" s="198"/>
      <c r="D420" s="198"/>
      <c r="E420" s="198" t="s">
        <v>1473</v>
      </c>
      <c r="F420" s="199">
        <v>18.444496818288947</v>
      </c>
      <c r="G420" s="198" t="s">
        <v>1474</v>
      </c>
      <c r="H420" s="199">
        <v>20.69</v>
      </c>
      <c r="I420" s="199">
        <v>39.130000000000003</v>
      </c>
    </row>
    <row r="421" spans="1:10" s="382" customFormat="1" ht="26.25" thickBot="1" x14ac:dyDescent="0.25">
      <c r="A421" s="198"/>
      <c r="B421" s="198"/>
      <c r="C421" s="198"/>
      <c r="D421" s="198"/>
      <c r="E421" s="198" t="s">
        <v>1475</v>
      </c>
      <c r="F421" s="199">
        <v>33.299999999999997</v>
      </c>
      <c r="G421" s="198"/>
      <c r="H421" s="198" t="s">
        <v>1476</v>
      </c>
      <c r="I421" s="199">
        <v>197.03</v>
      </c>
    </row>
    <row r="422" spans="1:10" s="382" customFormat="1" ht="15" thickTop="1" x14ac:dyDescent="0.2">
      <c r="A422" s="189"/>
      <c r="B422" s="189"/>
      <c r="C422" s="189"/>
      <c r="D422" s="189"/>
      <c r="E422" s="189"/>
      <c r="F422" s="189"/>
      <c r="G422" s="189"/>
      <c r="H422" s="189"/>
      <c r="I422" s="189"/>
      <c r="J422" s="189"/>
    </row>
    <row r="423" spans="1:10" s="382" customFormat="1" ht="15" x14ac:dyDescent="0.2">
      <c r="A423" s="383" t="s">
        <v>806</v>
      </c>
      <c r="B423" s="385" t="s">
        <v>2</v>
      </c>
      <c r="C423" s="383" t="s">
        <v>3</v>
      </c>
      <c r="D423" s="383" t="s">
        <v>4</v>
      </c>
      <c r="E423" s="230" t="s">
        <v>63</v>
      </c>
      <c r="F423" s="230"/>
      <c r="G423" s="384" t="s">
        <v>5</v>
      </c>
      <c r="H423" s="385" t="s">
        <v>6</v>
      </c>
      <c r="I423" s="385" t="s">
        <v>7</v>
      </c>
      <c r="J423" s="385" t="s">
        <v>8</v>
      </c>
    </row>
    <row r="424" spans="1:10" s="382" customFormat="1" ht="38.25" x14ac:dyDescent="0.2">
      <c r="A424" s="386" t="s">
        <v>1470</v>
      </c>
      <c r="B424" s="388" t="s">
        <v>807</v>
      </c>
      <c r="C424" s="386" t="s">
        <v>255</v>
      </c>
      <c r="D424" s="386" t="s">
        <v>808</v>
      </c>
      <c r="E424" s="348">
        <v>82</v>
      </c>
      <c r="F424" s="348"/>
      <c r="G424" s="387" t="s">
        <v>429</v>
      </c>
      <c r="H424" s="188">
        <v>1</v>
      </c>
      <c r="I424" s="373">
        <v>142.94999999999999</v>
      </c>
      <c r="J424" s="373">
        <v>142.94999999999999</v>
      </c>
    </row>
    <row r="425" spans="1:10" s="382" customFormat="1" ht="25.5" x14ac:dyDescent="0.2">
      <c r="A425" s="201" t="s">
        <v>1471</v>
      </c>
      <c r="B425" s="191" t="s">
        <v>1479</v>
      </c>
      <c r="C425" s="201" t="s">
        <v>291</v>
      </c>
      <c r="D425" s="201" t="s">
        <v>1480</v>
      </c>
      <c r="E425" s="349" t="s">
        <v>1212</v>
      </c>
      <c r="F425" s="349"/>
      <c r="G425" s="190" t="s">
        <v>34</v>
      </c>
      <c r="H425" s="193">
        <v>1.1000000000000001</v>
      </c>
      <c r="I425" s="192">
        <v>15.35</v>
      </c>
      <c r="J425" s="192">
        <v>16.88</v>
      </c>
    </row>
    <row r="426" spans="1:10" s="382" customFormat="1" ht="25.5" x14ac:dyDescent="0.2">
      <c r="A426" s="201" t="s">
        <v>1471</v>
      </c>
      <c r="B426" s="191" t="s">
        <v>1559</v>
      </c>
      <c r="C426" s="201" t="s">
        <v>291</v>
      </c>
      <c r="D426" s="201" t="s">
        <v>1560</v>
      </c>
      <c r="E426" s="349" t="s">
        <v>1212</v>
      </c>
      <c r="F426" s="349"/>
      <c r="G426" s="190" t="s">
        <v>34</v>
      </c>
      <c r="H426" s="193">
        <v>1.1000000000000001</v>
      </c>
      <c r="I426" s="192">
        <v>20.02</v>
      </c>
      <c r="J426" s="192">
        <v>22.02</v>
      </c>
    </row>
    <row r="427" spans="1:10" s="382" customFormat="1" ht="25.5" x14ac:dyDescent="0.2">
      <c r="A427" s="202" t="s">
        <v>1483</v>
      </c>
      <c r="B427" s="195" t="s">
        <v>1638</v>
      </c>
      <c r="C427" s="202" t="s">
        <v>1503</v>
      </c>
      <c r="D427" s="202" t="s">
        <v>1639</v>
      </c>
      <c r="E427" s="350" t="s">
        <v>1486</v>
      </c>
      <c r="F427" s="350"/>
      <c r="G427" s="194" t="s">
        <v>429</v>
      </c>
      <c r="H427" s="197">
        <v>1</v>
      </c>
      <c r="I427" s="196">
        <v>104.05</v>
      </c>
      <c r="J427" s="196">
        <v>104.05</v>
      </c>
    </row>
    <row r="428" spans="1:10" s="382" customFormat="1" ht="25.5" x14ac:dyDescent="0.2">
      <c r="A428" s="198"/>
      <c r="B428" s="198"/>
      <c r="C428" s="198"/>
      <c r="D428" s="198"/>
      <c r="E428" s="198" t="s">
        <v>1473</v>
      </c>
      <c r="F428" s="199">
        <v>13.51873674287061</v>
      </c>
      <c r="G428" s="198" t="s">
        <v>1474</v>
      </c>
      <c r="H428" s="199">
        <v>15.16</v>
      </c>
      <c r="I428" s="199">
        <v>28.68</v>
      </c>
    </row>
    <row r="429" spans="1:10" s="382" customFormat="1" ht="26.25" thickBot="1" x14ac:dyDescent="0.25">
      <c r="A429" s="198"/>
      <c r="B429" s="198"/>
      <c r="C429" s="198"/>
      <c r="D429" s="198"/>
      <c r="E429" s="198" t="s">
        <v>1475</v>
      </c>
      <c r="F429" s="199">
        <v>29.07</v>
      </c>
      <c r="G429" s="198"/>
      <c r="H429" s="198" t="s">
        <v>1476</v>
      </c>
      <c r="I429" s="199">
        <v>172.02</v>
      </c>
    </row>
    <row r="430" spans="1:10" s="382" customFormat="1" ht="15" thickTop="1" x14ac:dyDescent="0.2">
      <c r="A430" s="189"/>
      <c r="B430" s="189"/>
      <c r="C430" s="189"/>
      <c r="D430" s="189"/>
      <c r="E430" s="189"/>
      <c r="F430" s="189"/>
      <c r="G430" s="189"/>
      <c r="H430" s="189"/>
      <c r="I430" s="189"/>
      <c r="J430" s="189"/>
    </row>
    <row r="431" spans="1:10" s="382" customFormat="1" ht="15" x14ac:dyDescent="0.2">
      <c r="A431" s="383" t="s">
        <v>809</v>
      </c>
      <c r="B431" s="385" t="s">
        <v>2</v>
      </c>
      <c r="C431" s="383" t="s">
        <v>3</v>
      </c>
      <c r="D431" s="383" t="s">
        <v>4</v>
      </c>
      <c r="E431" s="230" t="s">
        <v>63</v>
      </c>
      <c r="F431" s="230"/>
      <c r="G431" s="384" t="s">
        <v>5</v>
      </c>
      <c r="H431" s="385" t="s">
        <v>6</v>
      </c>
      <c r="I431" s="385" t="s">
        <v>7</v>
      </c>
      <c r="J431" s="385" t="s">
        <v>8</v>
      </c>
    </row>
    <row r="432" spans="1:10" s="382" customFormat="1" ht="25.5" x14ac:dyDescent="0.2">
      <c r="A432" s="386" t="s">
        <v>1470</v>
      </c>
      <c r="B432" s="388" t="s">
        <v>810</v>
      </c>
      <c r="C432" s="386" t="s">
        <v>255</v>
      </c>
      <c r="D432" s="386" t="s">
        <v>811</v>
      </c>
      <c r="E432" s="348">
        <v>60</v>
      </c>
      <c r="F432" s="348"/>
      <c r="G432" s="387" t="s">
        <v>269</v>
      </c>
      <c r="H432" s="188">
        <v>1</v>
      </c>
      <c r="I432" s="373">
        <v>68.540000000000006</v>
      </c>
      <c r="J432" s="373">
        <v>68.540000000000006</v>
      </c>
    </row>
    <row r="433" spans="1:10" s="382" customFormat="1" ht="25.5" x14ac:dyDescent="0.2">
      <c r="A433" s="201" t="s">
        <v>1471</v>
      </c>
      <c r="B433" s="191" t="s">
        <v>1559</v>
      </c>
      <c r="C433" s="201" t="s">
        <v>291</v>
      </c>
      <c r="D433" s="201" t="s">
        <v>1560</v>
      </c>
      <c r="E433" s="349" t="s">
        <v>1212</v>
      </c>
      <c r="F433" s="349"/>
      <c r="G433" s="190" t="s">
        <v>34</v>
      </c>
      <c r="H433" s="193">
        <v>1</v>
      </c>
      <c r="I433" s="192">
        <v>20.02</v>
      </c>
      <c r="J433" s="192">
        <v>20.02</v>
      </c>
    </row>
    <row r="434" spans="1:10" s="382" customFormat="1" ht="25.5" x14ac:dyDescent="0.2">
      <c r="A434" s="201" t="s">
        <v>1471</v>
      </c>
      <c r="B434" s="191" t="s">
        <v>1621</v>
      </c>
      <c r="C434" s="201" t="s">
        <v>291</v>
      </c>
      <c r="D434" s="201" t="s">
        <v>1622</v>
      </c>
      <c r="E434" s="349" t="s">
        <v>1212</v>
      </c>
      <c r="F434" s="349"/>
      <c r="G434" s="190" t="s">
        <v>34</v>
      </c>
      <c r="H434" s="193">
        <v>1</v>
      </c>
      <c r="I434" s="192">
        <v>15.47</v>
      </c>
      <c r="J434" s="192">
        <v>15.47</v>
      </c>
    </row>
    <row r="435" spans="1:10" s="382" customFormat="1" ht="25.5" x14ac:dyDescent="0.2">
      <c r="A435" s="202" t="s">
        <v>1483</v>
      </c>
      <c r="B435" s="195" t="s">
        <v>1706</v>
      </c>
      <c r="C435" s="202" t="s">
        <v>291</v>
      </c>
      <c r="D435" s="202" t="s">
        <v>1707</v>
      </c>
      <c r="E435" s="350" t="s">
        <v>1486</v>
      </c>
      <c r="F435" s="350"/>
      <c r="G435" s="194" t="s">
        <v>269</v>
      </c>
      <c r="H435" s="197">
        <v>0.1</v>
      </c>
      <c r="I435" s="196">
        <v>11</v>
      </c>
      <c r="J435" s="196">
        <v>1.1000000000000001</v>
      </c>
    </row>
    <row r="436" spans="1:10" s="382" customFormat="1" ht="25.5" x14ac:dyDescent="0.2">
      <c r="A436" s="202" t="s">
        <v>1483</v>
      </c>
      <c r="B436" s="195" t="s">
        <v>1640</v>
      </c>
      <c r="C436" s="202" t="s">
        <v>1630</v>
      </c>
      <c r="D436" s="202" t="s">
        <v>1641</v>
      </c>
      <c r="E436" s="350" t="s">
        <v>1486</v>
      </c>
      <c r="F436" s="350"/>
      <c r="G436" s="194" t="s">
        <v>269</v>
      </c>
      <c r="H436" s="197">
        <v>1</v>
      </c>
      <c r="I436" s="196">
        <v>31.95</v>
      </c>
      <c r="J436" s="196">
        <v>31.95</v>
      </c>
    </row>
    <row r="437" spans="1:10" s="382" customFormat="1" ht="25.5" x14ac:dyDescent="0.2">
      <c r="A437" s="198"/>
      <c r="B437" s="198"/>
      <c r="C437" s="198"/>
      <c r="D437" s="198"/>
      <c r="E437" s="198" t="s">
        <v>1473</v>
      </c>
      <c r="F437" s="199">
        <v>12.2979024</v>
      </c>
      <c r="G437" s="198" t="s">
        <v>1474</v>
      </c>
      <c r="H437" s="199">
        <v>13.79</v>
      </c>
      <c r="I437" s="199">
        <v>26.09</v>
      </c>
    </row>
    <row r="438" spans="1:10" s="382" customFormat="1" ht="26.25" thickBot="1" x14ac:dyDescent="0.25">
      <c r="A438" s="198"/>
      <c r="B438" s="198"/>
      <c r="C438" s="198"/>
      <c r="D438" s="198"/>
      <c r="E438" s="198" t="s">
        <v>1475</v>
      </c>
      <c r="F438" s="199">
        <v>13.94</v>
      </c>
      <c r="G438" s="198"/>
      <c r="H438" s="198" t="s">
        <v>1476</v>
      </c>
      <c r="I438" s="199">
        <v>82.48</v>
      </c>
    </row>
    <row r="439" spans="1:10" s="382" customFormat="1" ht="15" thickTop="1" x14ac:dyDescent="0.2">
      <c r="A439" s="189"/>
      <c r="B439" s="189"/>
      <c r="C439" s="189"/>
      <c r="D439" s="189"/>
      <c r="E439" s="189"/>
      <c r="F439" s="189"/>
      <c r="G439" s="189"/>
      <c r="H439" s="189"/>
      <c r="I439" s="189"/>
      <c r="J439" s="189"/>
    </row>
    <row r="440" spans="1:10" s="382" customFormat="1" ht="15" x14ac:dyDescent="0.2">
      <c r="A440" s="383" t="s">
        <v>812</v>
      </c>
      <c r="B440" s="385" t="s">
        <v>2</v>
      </c>
      <c r="C440" s="383" t="s">
        <v>3</v>
      </c>
      <c r="D440" s="383" t="s">
        <v>4</v>
      </c>
      <c r="E440" s="230" t="s">
        <v>63</v>
      </c>
      <c r="F440" s="230"/>
      <c r="G440" s="384" t="s">
        <v>5</v>
      </c>
      <c r="H440" s="385" t="s">
        <v>6</v>
      </c>
      <c r="I440" s="385" t="s">
        <v>7</v>
      </c>
      <c r="J440" s="385" t="s">
        <v>8</v>
      </c>
    </row>
    <row r="441" spans="1:10" s="382" customFormat="1" ht="25.5" x14ac:dyDescent="0.2">
      <c r="A441" s="386" t="s">
        <v>1470</v>
      </c>
      <c r="B441" s="388" t="s">
        <v>813</v>
      </c>
      <c r="C441" s="386" t="s">
        <v>255</v>
      </c>
      <c r="D441" s="386" t="s">
        <v>814</v>
      </c>
      <c r="E441" s="348">
        <v>60</v>
      </c>
      <c r="F441" s="348"/>
      <c r="G441" s="387" t="s">
        <v>269</v>
      </c>
      <c r="H441" s="188">
        <v>1</v>
      </c>
      <c r="I441" s="373">
        <v>133.78</v>
      </c>
      <c r="J441" s="373">
        <v>133.78</v>
      </c>
    </row>
    <row r="442" spans="1:10" s="382" customFormat="1" ht="25.5" x14ac:dyDescent="0.2">
      <c r="A442" s="201" t="s">
        <v>1471</v>
      </c>
      <c r="B442" s="191" t="s">
        <v>1559</v>
      </c>
      <c r="C442" s="201" t="s">
        <v>291</v>
      </c>
      <c r="D442" s="201" t="s">
        <v>1560</v>
      </c>
      <c r="E442" s="349" t="s">
        <v>1212</v>
      </c>
      <c r="F442" s="349"/>
      <c r="G442" s="190" t="s">
        <v>34</v>
      </c>
      <c r="H442" s="193">
        <v>1</v>
      </c>
      <c r="I442" s="192">
        <v>20.02</v>
      </c>
      <c r="J442" s="192">
        <v>20.02</v>
      </c>
    </row>
    <row r="443" spans="1:10" s="382" customFormat="1" ht="25.5" x14ac:dyDescent="0.2">
      <c r="A443" s="201" t="s">
        <v>1471</v>
      </c>
      <c r="B443" s="191" t="s">
        <v>1621</v>
      </c>
      <c r="C443" s="201" t="s">
        <v>291</v>
      </c>
      <c r="D443" s="201" t="s">
        <v>1622</v>
      </c>
      <c r="E443" s="349" t="s">
        <v>1212</v>
      </c>
      <c r="F443" s="349"/>
      <c r="G443" s="190" t="s">
        <v>34</v>
      </c>
      <c r="H443" s="193">
        <v>1</v>
      </c>
      <c r="I443" s="192">
        <v>15.47</v>
      </c>
      <c r="J443" s="192">
        <v>15.47</v>
      </c>
    </row>
    <row r="444" spans="1:10" s="382" customFormat="1" ht="25.5" x14ac:dyDescent="0.2">
      <c r="A444" s="202" t="s">
        <v>1483</v>
      </c>
      <c r="B444" s="195" t="s">
        <v>1642</v>
      </c>
      <c r="C444" s="202" t="s">
        <v>1630</v>
      </c>
      <c r="D444" s="202" t="s">
        <v>1643</v>
      </c>
      <c r="E444" s="350" t="s">
        <v>1486</v>
      </c>
      <c r="F444" s="350"/>
      <c r="G444" s="194" t="s">
        <v>269</v>
      </c>
      <c r="H444" s="197">
        <v>1</v>
      </c>
      <c r="I444" s="196">
        <v>94.99</v>
      </c>
      <c r="J444" s="196">
        <v>94.99</v>
      </c>
    </row>
    <row r="445" spans="1:10" s="382" customFormat="1" ht="25.5" x14ac:dyDescent="0.2">
      <c r="A445" s="202" t="s">
        <v>1483</v>
      </c>
      <c r="B445" s="195" t="s">
        <v>1706</v>
      </c>
      <c r="C445" s="202" t="s">
        <v>291</v>
      </c>
      <c r="D445" s="202" t="s">
        <v>1707</v>
      </c>
      <c r="E445" s="350" t="s">
        <v>1486</v>
      </c>
      <c r="F445" s="350"/>
      <c r="G445" s="194" t="s">
        <v>269</v>
      </c>
      <c r="H445" s="197">
        <v>0.3</v>
      </c>
      <c r="I445" s="196">
        <v>11</v>
      </c>
      <c r="J445" s="196">
        <v>3.3</v>
      </c>
    </row>
    <row r="446" spans="1:10" s="382" customFormat="1" ht="25.5" x14ac:dyDescent="0.2">
      <c r="A446" s="198"/>
      <c r="B446" s="198"/>
      <c r="C446" s="198"/>
      <c r="D446" s="198"/>
      <c r="E446" s="198" t="s">
        <v>1473</v>
      </c>
      <c r="F446" s="199">
        <v>12.2979024</v>
      </c>
      <c r="G446" s="198" t="s">
        <v>1474</v>
      </c>
      <c r="H446" s="199">
        <v>13.79</v>
      </c>
      <c r="I446" s="199">
        <v>26.09</v>
      </c>
    </row>
    <row r="447" spans="1:10" s="382" customFormat="1" ht="26.25" thickBot="1" x14ac:dyDescent="0.25">
      <c r="A447" s="198"/>
      <c r="B447" s="198"/>
      <c r="C447" s="198"/>
      <c r="D447" s="198"/>
      <c r="E447" s="198" t="s">
        <v>1475</v>
      </c>
      <c r="F447" s="199">
        <v>27.21</v>
      </c>
      <c r="G447" s="198"/>
      <c r="H447" s="198" t="s">
        <v>1476</v>
      </c>
      <c r="I447" s="199">
        <v>160.99</v>
      </c>
    </row>
    <row r="448" spans="1:10" s="382" customFormat="1" ht="15" thickTop="1" x14ac:dyDescent="0.2">
      <c r="A448" s="189"/>
      <c r="B448" s="189"/>
      <c r="C448" s="189"/>
      <c r="D448" s="189"/>
      <c r="E448" s="189"/>
      <c r="F448" s="189"/>
      <c r="G448" s="189"/>
      <c r="H448" s="189"/>
      <c r="I448" s="189"/>
      <c r="J448" s="189"/>
    </row>
    <row r="449" spans="1:10" s="382" customFormat="1" ht="15" x14ac:dyDescent="0.2">
      <c r="A449" s="383" t="s">
        <v>815</v>
      </c>
      <c r="B449" s="385" t="s">
        <v>2</v>
      </c>
      <c r="C449" s="383" t="s">
        <v>3</v>
      </c>
      <c r="D449" s="383" t="s">
        <v>4</v>
      </c>
      <c r="E449" s="230" t="s">
        <v>63</v>
      </c>
      <c r="F449" s="230"/>
      <c r="G449" s="384" t="s">
        <v>5</v>
      </c>
      <c r="H449" s="385" t="s">
        <v>6</v>
      </c>
      <c r="I449" s="385" t="s">
        <v>7</v>
      </c>
      <c r="J449" s="385" t="s">
        <v>8</v>
      </c>
    </row>
    <row r="450" spans="1:10" s="382" customFormat="1" ht="25.5" x14ac:dyDescent="0.2">
      <c r="A450" s="386" t="s">
        <v>1470</v>
      </c>
      <c r="B450" s="388" t="s">
        <v>816</v>
      </c>
      <c r="C450" s="386" t="s">
        <v>255</v>
      </c>
      <c r="D450" s="386" t="s">
        <v>817</v>
      </c>
      <c r="E450" s="348">
        <v>82</v>
      </c>
      <c r="F450" s="348"/>
      <c r="G450" s="387" t="s">
        <v>429</v>
      </c>
      <c r="H450" s="188">
        <v>1</v>
      </c>
      <c r="I450" s="373">
        <v>102.15</v>
      </c>
      <c r="J450" s="373">
        <v>102.15</v>
      </c>
    </row>
    <row r="451" spans="1:10" s="382" customFormat="1" ht="25.5" x14ac:dyDescent="0.2">
      <c r="A451" s="201" t="s">
        <v>1471</v>
      </c>
      <c r="B451" s="191" t="s">
        <v>1479</v>
      </c>
      <c r="C451" s="201" t="s">
        <v>291</v>
      </c>
      <c r="D451" s="201" t="s">
        <v>1480</v>
      </c>
      <c r="E451" s="349" t="s">
        <v>1212</v>
      </c>
      <c r="F451" s="349"/>
      <c r="G451" s="190" t="s">
        <v>34</v>
      </c>
      <c r="H451" s="193">
        <v>1.1000000000000001</v>
      </c>
      <c r="I451" s="192">
        <v>15.35</v>
      </c>
      <c r="J451" s="192">
        <v>16.88</v>
      </c>
    </row>
    <row r="452" spans="1:10" s="382" customFormat="1" ht="25.5" x14ac:dyDescent="0.2">
      <c r="A452" s="201" t="s">
        <v>1471</v>
      </c>
      <c r="B452" s="191" t="s">
        <v>1559</v>
      </c>
      <c r="C452" s="201" t="s">
        <v>291</v>
      </c>
      <c r="D452" s="201" t="s">
        <v>1560</v>
      </c>
      <c r="E452" s="349" t="s">
        <v>1212</v>
      </c>
      <c r="F452" s="349"/>
      <c r="G452" s="190" t="s">
        <v>34</v>
      </c>
      <c r="H452" s="193">
        <v>1.1000000000000001</v>
      </c>
      <c r="I452" s="192">
        <v>20.02</v>
      </c>
      <c r="J452" s="192">
        <v>22.02</v>
      </c>
    </row>
    <row r="453" spans="1:10" s="382" customFormat="1" ht="25.5" x14ac:dyDescent="0.2">
      <c r="A453" s="202" t="s">
        <v>1483</v>
      </c>
      <c r="B453" s="195" t="s">
        <v>1644</v>
      </c>
      <c r="C453" s="202" t="s">
        <v>1503</v>
      </c>
      <c r="D453" s="202" t="s">
        <v>1645</v>
      </c>
      <c r="E453" s="350" t="s">
        <v>1486</v>
      </c>
      <c r="F453" s="350"/>
      <c r="G453" s="194" t="s">
        <v>429</v>
      </c>
      <c r="H453" s="197">
        <v>1</v>
      </c>
      <c r="I453" s="196">
        <v>63.25</v>
      </c>
      <c r="J453" s="196">
        <v>63.25</v>
      </c>
    </row>
    <row r="454" spans="1:10" s="382" customFormat="1" ht="25.5" x14ac:dyDescent="0.2">
      <c r="A454" s="198"/>
      <c r="B454" s="198"/>
      <c r="C454" s="198"/>
      <c r="D454" s="198"/>
      <c r="E454" s="198" t="s">
        <v>1473</v>
      </c>
      <c r="F454" s="199">
        <v>13.51873674287061</v>
      </c>
      <c r="G454" s="198" t="s">
        <v>1474</v>
      </c>
      <c r="H454" s="199">
        <v>15.16</v>
      </c>
      <c r="I454" s="199">
        <v>28.68</v>
      </c>
    </row>
    <row r="455" spans="1:10" s="382" customFormat="1" ht="26.25" thickBot="1" x14ac:dyDescent="0.25">
      <c r="A455" s="198"/>
      <c r="B455" s="198"/>
      <c r="C455" s="198"/>
      <c r="D455" s="198"/>
      <c r="E455" s="198" t="s">
        <v>1475</v>
      </c>
      <c r="F455" s="199">
        <v>20.77</v>
      </c>
      <c r="G455" s="198"/>
      <c r="H455" s="198" t="s">
        <v>1476</v>
      </c>
      <c r="I455" s="199">
        <v>122.92</v>
      </c>
    </row>
    <row r="456" spans="1:10" s="382" customFormat="1" ht="15" thickTop="1" x14ac:dyDescent="0.2">
      <c r="A456" s="189"/>
      <c r="B456" s="189"/>
      <c r="C456" s="189"/>
      <c r="D456" s="189"/>
      <c r="E456" s="189"/>
      <c r="F456" s="189"/>
      <c r="G456" s="189"/>
      <c r="H456" s="189"/>
      <c r="I456" s="189"/>
      <c r="J456" s="189"/>
    </row>
    <row r="457" spans="1:10" s="382" customFormat="1" ht="15" x14ac:dyDescent="0.2">
      <c r="A457" s="383" t="s">
        <v>818</v>
      </c>
      <c r="B457" s="385" t="s">
        <v>2</v>
      </c>
      <c r="C457" s="383" t="s">
        <v>3</v>
      </c>
      <c r="D457" s="383" t="s">
        <v>4</v>
      </c>
      <c r="E457" s="230" t="s">
        <v>63</v>
      </c>
      <c r="F457" s="230"/>
      <c r="G457" s="384" t="s">
        <v>5</v>
      </c>
      <c r="H457" s="385" t="s">
        <v>6</v>
      </c>
      <c r="I457" s="385" t="s">
        <v>7</v>
      </c>
      <c r="J457" s="385" t="s">
        <v>8</v>
      </c>
    </row>
    <row r="458" spans="1:10" s="382" customFormat="1" ht="25.5" x14ac:dyDescent="0.2">
      <c r="A458" s="386" t="s">
        <v>1470</v>
      </c>
      <c r="B458" s="388" t="s">
        <v>819</v>
      </c>
      <c r="C458" s="386" t="s">
        <v>255</v>
      </c>
      <c r="D458" s="386" t="s">
        <v>820</v>
      </c>
      <c r="E458" s="348">
        <v>60</v>
      </c>
      <c r="F458" s="348"/>
      <c r="G458" s="387" t="s">
        <v>269</v>
      </c>
      <c r="H458" s="188">
        <v>1</v>
      </c>
      <c r="I458" s="373">
        <v>428.79</v>
      </c>
      <c r="J458" s="373">
        <v>428.79</v>
      </c>
    </row>
    <row r="459" spans="1:10" s="382" customFormat="1" ht="25.5" x14ac:dyDescent="0.2">
      <c r="A459" s="201" t="s">
        <v>1471</v>
      </c>
      <c r="B459" s="191" t="s">
        <v>1559</v>
      </c>
      <c r="C459" s="201" t="s">
        <v>291</v>
      </c>
      <c r="D459" s="201" t="s">
        <v>1560</v>
      </c>
      <c r="E459" s="349" t="s">
        <v>1212</v>
      </c>
      <c r="F459" s="349"/>
      <c r="G459" s="190" t="s">
        <v>34</v>
      </c>
      <c r="H459" s="193">
        <v>1</v>
      </c>
      <c r="I459" s="192">
        <v>20.02</v>
      </c>
      <c r="J459" s="192">
        <v>20.02</v>
      </c>
    </row>
    <row r="460" spans="1:10" s="382" customFormat="1" ht="25.5" x14ac:dyDescent="0.2">
      <c r="A460" s="201" t="s">
        <v>1471</v>
      </c>
      <c r="B460" s="191" t="s">
        <v>1621</v>
      </c>
      <c r="C460" s="201" t="s">
        <v>291</v>
      </c>
      <c r="D460" s="201" t="s">
        <v>1622</v>
      </c>
      <c r="E460" s="349" t="s">
        <v>1212</v>
      </c>
      <c r="F460" s="349"/>
      <c r="G460" s="190" t="s">
        <v>34</v>
      </c>
      <c r="H460" s="193">
        <v>1</v>
      </c>
      <c r="I460" s="192">
        <v>15.47</v>
      </c>
      <c r="J460" s="192">
        <v>15.47</v>
      </c>
    </row>
    <row r="461" spans="1:10" s="382" customFormat="1" ht="25.5" x14ac:dyDescent="0.2">
      <c r="A461" s="202" t="s">
        <v>1483</v>
      </c>
      <c r="B461" s="195" t="s">
        <v>1706</v>
      </c>
      <c r="C461" s="202" t="s">
        <v>291</v>
      </c>
      <c r="D461" s="202" t="s">
        <v>1707</v>
      </c>
      <c r="E461" s="350" t="s">
        <v>1486</v>
      </c>
      <c r="F461" s="350"/>
      <c r="G461" s="194" t="s">
        <v>269</v>
      </c>
      <c r="H461" s="197">
        <v>0.3</v>
      </c>
      <c r="I461" s="196">
        <v>11</v>
      </c>
      <c r="J461" s="196">
        <v>3.3</v>
      </c>
    </row>
    <row r="462" spans="1:10" s="382" customFormat="1" ht="25.5" x14ac:dyDescent="0.2">
      <c r="A462" s="202" t="s">
        <v>1483</v>
      </c>
      <c r="B462" s="195" t="s">
        <v>1646</v>
      </c>
      <c r="C462" s="202" t="s">
        <v>1630</v>
      </c>
      <c r="D462" s="202" t="s">
        <v>1647</v>
      </c>
      <c r="E462" s="350" t="s">
        <v>1486</v>
      </c>
      <c r="F462" s="350"/>
      <c r="G462" s="194" t="s">
        <v>269</v>
      </c>
      <c r="H462" s="197">
        <v>1</v>
      </c>
      <c r="I462" s="196">
        <v>390</v>
      </c>
      <c r="J462" s="196">
        <v>390</v>
      </c>
    </row>
    <row r="463" spans="1:10" s="382" customFormat="1" ht="25.5" x14ac:dyDescent="0.2">
      <c r="A463" s="198"/>
      <c r="B463" s="198"/>
      <c r="C463" s="198"/>
      <c r="D463" s="198"/>
      <c r="E463" s="198" t="s">
        <v>1473</v>
      </c>
      <c r="F463" s="199">
        <v>12.2979024</v>
      </c>
      <c r="G463" s="198" t="s">
        <v>1474</v>
      </c>
      <c r="H463" s="199">
        <v>13.79</v>
      </c>
      <c r="I463" s="199">
        <v>26.09</v>
      </c>
    </row>
    <row r="464" spans="1:10" s="382" customFormat="1" ht="26.25" thickBot="1" x14ac:dyDescent="0.25">
      <c r="A464" s="198"/>
      <c r="B464" s="198"/>
      <c r="C464" s="198"/>
      <c r="D464" s="198"/>
      <c r="E464" s="198" t="s">
        <v>1475</v>
      </c>
      <c r="F464" s="199">
        <v>87.21</v>
      </c>
      <c r="G464" s="198"/>
      <c r="H464" s="198" t="s">
        <v>1476</v>
      </c>
      <c r="I464" s="199">
        <v>516</v>
      </c>
    </row>
    <row r="465" spans="1:10" s="382" customFormat="1" ht="15" thickTop="1" x14ac:dyDescent="0.2">
      <c r="A465" s="189"/>
      <c r="B465" s="189"/>
      <c r="C465" s="189"/>
      <c r="D465" s="189"/>
      <c r="E465" s="189"/>
      <c r="F465" s="189"/>
      <c r="G465" s="189"/>
      <c r="H465" s="189"/>
      <c r="I465" s="189"/>
      <c r="J465" s="189"/>
    </row>
    <row r="466" spans="1:10" s="382" customFormat="1" ht="15" x14ac:dyDescent="0.2">
      <c r="A466" s="383" t="s">
        <v>821</v>
      </c>
      <c r="B466" s="385" t="s">
        <v>2</v>
      </c>
      <c r="C466" s="383" t="s">
        <v>3</v>
      </c>
      <c r="D466" s="383" t="s">
        <v>4</v>
      </c>
      <c r="E466" s="230" t="s">
        <v>63</v>
      </c>
      <c r="F466" s="230"/>
      <c r="G466" s="384" t="s">
        <v>5</v>
      </c>
      <c r="H466" s="385" t="s">
        <v>6</v>
      </c>
      <c r="I466" s="385" t="s">
        <v>7</v>
      </c>
      <c r="J466" s="385" t="s">
        <v>8</v>
      </c>
    </row>
    <row r="467" spans="1:10" s="382" customFormat="1" ht="25.5" x14ac:dyDescent="0.2">
      <c r="A467" s="386" t="s">
        <v>1470</v>
      </c>
      <c r="B467" s="388" t="s">
        <v>822</v>
      </c>
      <c r="C467" s="386" t="s">
        <v>255</v>
      </c>
      <c r="D467" s="386" t="s">
        <v>823</v>
      </c>
      <c r="E467" s="348">
        <v>60</v>
      </c>
      <c r="F467" s="348"/>
      <c r="G467" s="387" t="s">
        <v>269</v>
      </c>
      <c r="H467" s="188">
        <v>1</v>
      </c>
      <c r="I467" s="373">
        <v>262.99</v>
      </c>
      <c r="J467" s="373">
        <v>262.99</v>
      </c>
    </row>
    <row r="468" spans="1:10" s="382" customFormat="1" ht="25.5" x14ac:dyDescent="0.2">
      <c r="A468" s="201" t="s">
        <v>1471</v>
      </c>
      <c r="B468" s="191" t="s">
        <v>1559</v>
      </c>
      <c r="C468" s="201" t="s">
        <v>291</v>
      </c>
      <c r="D468" s="201" t="s">
        <v>1560</v>
      </c>
      <c r="E468" s="349" t="s">
        <v>1212</v>
      </c>
      <c r="F468" s="349"/>
      <c r="G468" s="190" t="s">
        <v>34</v>
      </c>
      <c r="H468" s="193">
        <v>1</v>
      </c>
      <c r="I468" s="192">
        <v>20.02</v>
      </c>
      <c r="J468" s="192">
        <v>20.02</v>
      </c>
    </row>
    <row r="469" spans="1:10" s="382" customFormat="1" ht="25.5" x14ac:dyDescent="0.2">
      <c r="A469" s="201" t="s">
        <v>1471</v>
      </c>
      <c r="B469" s="191" t="s">
        <v>1621</v>
      </c>
      <c r="C469" s="201" t="s">
        <v>291</v>
      </c>
      <c r="D469" s="201" t="s">
        <v>1622</v>
      </c>
      <c r="E469" s="349" t="s">
        <v>1212</v>
      </c>
      <c r="F469" s="349"/>
      <c r="G469" s="190" t="s">
        <v>34</v>
      </c>
      <c r="H469" s="193">
        <v>1</v>
      </c>
      <c r="I469" s="192">
        <v>15.47</v>
      </c>
      <c r="J469" s="192">
        <v>15.47</v>
      </c>
    </row>
    <row r="470" spans="1:10" s="382" customFormat="1" ht="25.5" x14ac:dyDescent="0.2">
      <c r="A470" s="202" t="s">
        <v>1483</v>
      </c>
      <c r="B470" s="195" t="s">
        <v>1648</v>
      </c>
      <c r="C470" s="202" t="s">
        <v>1630</v>
      </c>
      <c r="D470" s="202" t="s">
        <v>1649</v>
      </c>
      <c r="E470" s="350" t="s">
        <v>1486</v>
      </c>
      <c r="F470" s="350"/>
      <c r="G470" s="194" t="s">
        <v>269</v>
      </c>
      <c r="H470" s="197">
        <v>1</v>
      </c>
      <c r="I470" s="196">
        <v>227.5</v>
      </c>
      <c r="J470" s="196">
        <v>227.5</v>
      </c>
    </row>
    <row r="471" spans="1:10" s="382" customFormat="1" ht="25.5" x14ac:dyDescent="0.2">
      <c r="A471" s="198"/>
      <c r="B471" s="198"/>
      <c r="C471" s="198"/>
      <c r="D471" s="198"/>
      <c r="E471" s="198" t="s">
        <v>1473</v>
      </c>
      <c r="F471" s="199">
        <v>12.2979024</v>
      </c>
      <c r="G471" s="198" t="s">
        <v>1474</v>
      </c>
      <c r="H471" s="199">
        <v>13.79</v>
      </c>
      <c r="I471" s="199">
        <v>26.09</v>
      </c>
    </row>
    <row r="472" spans="1:10" s="382" customFormat="1" ht="26.25" thickBot="1" x14ac:dyDescent="0.25">
      <c r="A472" s="198"/>
      <c r="B472" s="198"/>
      <c r="C472" s="198"/>
      <c r="D472" s="198"/>
      <c r="E472" s="198" t="s">
        <v>1475</v>
      </c>
      <c r="F472" s="199">
        <v>53.49</v>
      </c>
      <c r="G472" s="198"/>
      <c r="H472" s="198" t="s">
        <v>1476</v>
      </c>
      <c r="I472" s="199">
        <v>316.48</v>
      </c>
    </row>
    <row r="473" spans="1:10" s="382" customFormat="1" ht="15" thickTop="1" x14ac:dyDescent="0.2">
      <c r="A473" s="189"/>
      <c r="B473" s="189"/>
      <c r="C473" s="189"/>
      <c r="D473" s="189"/>
      <c r="E473" s="189"/>
      <c r="F473" s="189"/>
      <c r="G473" s="189"/>
      <c r="H473" s="189"/>
      <c r="I473" s="189"/>
      <c r="J473" s="189"/>
    </row>
    <row r="474" spans="1:10" s="382" customFormat="1" ht="15" x14ac:dyDescent="0.2">
      <c r="A474" s="383" t="s">
        <v>824</v>
      </c>
      <c r="B474" s="385" t="s">
        <v>2</v>
      </c>
      <c r="C474" s="383" t="s">
        <v>3</v>
      </c>
      <c r="D474" s="383" t="s">
        <v>4</v>
      </c>
      <c r="E474" s="230" t="s">
        <v>63</v>
      </c>
      <c r="F474" s="230"/>
      <c r="G474" s="384" t="s">
        <v>5</v>
      </c>
      <c r="H474" s="385" t="s">
        <v>6</v>
      </c>
      <c r="I474" s="385" t="s">
        <v>7</v>
      </c>
      <c r="J474" s="385" t="s">
        <v>8</v>
      </c>
    </row>
    <row r="475" spans="1:10" s="382" customFormat="1" ht="38.25" x14ac:dyDescent="0.2">
      <c r="A475" s="386" t="s">
        <v>1470</v>
      </c>
      <c r="B475" s="388" t="s">
        <v>825</v>
      </c>
      <c r="C475" s="386" t="s">
        <v>255</v>
      </c>
      <c r="D475" s="386" t="s">
        <v>826</v>
      </c>
      <c r="E475" s="348">
        <v>60</v>
      </c>
      <c r="F475" s="348"/>
      <c r="G475" s="387" t="s">
        <v>269</v>
      </c>
      <c r="H475" s="188">
        <v>1</v>
      </c>
      <c r="I475" s="373">
        <v>122.51</v>
      </c>
      <c r="J475" s="373">
        <v>122.51</v>
      </c>
    </row>
    <row r="476" spans="1:10" s="382" customFormat="1" ht="25.5" x14ac:dyDescent="0.2">
      <c r="A476" s="201" t="s">
        <v>1471</v>
      </c>
      <c r="B476" s="191" t="s">
        <v>1559</v>
      </c>
      <c r="C476" s="201" t="s">
        <v>291</v>
      </c>
      <c r="D476" s="201" t="s">
        <v>1560</v>
      </c>
      <c r="E476" s="349" t="s">
        <v>1212</v>
      </c>
      <c r="F476" s="349"/>
      <c r="G476" s="190" t="s">
        <v>34</v>
      </c>
      <c r="H476" s="193">
        <v>1</v>
      </c>
      <c r="I476" s="192">
        <v>20.02</v>
      </c>
      <c r="J476" s="192">
        <v>20.02</v>
      </c>
    </row>
    <row r="477" spans="1:10" s="382" customFormat="1" ht="25.5" x14ac:dyDescent="0.2">
      <c r="A477" s="201" t="s">
        <v>1471</v>
      </c>
      <c r="B477" s="191" t="s">
        <v>1621</v>
      </c>
      <c r="C477" s="201" t="s">
        <v>291</v>
      </c>
      <c r="D477" s="201" t="s">
        <v>1622</v>
      </c>
      <c r="E477" s="349" t="s">
        <v>1212</v>
      </c>
      <c r="F477" s="349"/>
      <c r="G477" s="190" t="s">
        <v>34</v>
      </c>
      <c r="H477" s="193">
        <v>1</v>
      </c>
      <c r="I477" s="192">
        <v>15.47</v>
      </c>
      <c r="J477" s="192">
        <v>15.47</v>
      </c>
    </row>
    <row r="478" spans="1:10" s="382" customFormat="1" ht="25.5" x14ac:dyDescent="0.2">
      <c r="A478" s="202" t="s">
        <v>1483</v>
      </c>
      <c r="B478" s="195" t="s">
        <v>1706</v>
      </c>
      <c r="C478" s="202" t="s">
        <v>291</v>
      </c>
      <c r="D478" s="202" t="s">
        <v>1707</v>
      </c>
      <c r="E478" s="350" t="s">
        <v>1486</v>
      </c>
      <c r="F478" s="350"/>
      <c r="G478" s="194" t="s">
        <v>269</v>
      </c>
      <c r="H478" s="197">
        <v>0.1</v>
      </c>
      <c r="I478" s="196">
        <v>11</v>
      </c>
      <c r="J478" s="196">
        <v>1.1000000000000001</v>
      </c>
    </row>
    <row r="479" spans="1:10" s="382" customFormat="1" ht="25.5" x14ac:dyDescent="0.2">
      <c r="A479" s="202" t="s">
        <v>1483</v>
      </c>
      <c r="B479" s="195" t="s">
        <v>1650</v>
      </c>
      <c r="C479" s="202" t="s">
        <v>1630</v>
      </c>
      <c r="D479" s="202" t="s">
        <v>1651</v>
      </c>
      <c r="E479" s="350" t="s">
        <v>1486</v>
      </c>
      <c r="F479" s="350"/>
      <c r="G479" s="194" t="s">
        <v>269</v>
      </c>
      <c r="H479" s="197">
        <v>1</v>
      </c>
      <c r="I479" s="196">
        <v>41.09</v>
      </c>
      <c r="J479" s="196">
        <v>41.09</v>
      </c>
    </row>
    <row r="480" spans="1:10" s="382" customFormat="1" ht="25.5" x14ac:dyDescent="0.2">
      <c r="A480" s="202" t="s">
        <v>1483</v>
      </c>
      <c r="B480" s="195" t="s">
        <v>1652</v>
      </c>
      <c r="C480" s="202" t="s">
        <v>1630</v>
      </c>
      <c r="D480" s="202" t="s">
        <v>1653</v>
      </c>
      <c r="E480" s="350" t="s">
        <v>1486</v>
      </c>
      <c r="F480" s="350"/>
      <c r="G480" s="194" t="s">
        <v>269</v>
      </c>
      <c r="H480" s="197">
        <v>1</v>
      </c>
      <c r="I480" s="196">
        <v>44.83</v>
      </c>
      <c r="J480" s="196">
        <v>44.83</v>
      </c>
    </row>
    <row r="481" spans="1:10" s="382" customFormat="1" ht="25.5" x14ac:dyDescent="0.2">
      <c r="A481" s="198"/>
      <c r="B481" s="198"/>
      <c r="C481" s="198"/>
      <c r="D481" s="198"/>
      <c r="E481" s="198" t="s">
        <v>1473</v>
      </c>
      <c r="F481" s="199">
        <v>12.2979024</v>
      </c>
      <c r="G481" s="198" t="s">
        <v>1474</v>
      </c>
      <c r="H481" s="199">
        <v>13.79</v>
      </c>
      <c r="I481" s="199">
        <v>26.09</v>
      </c>
    </row>
    <row r="482" spans="1:10" s="382" customFormat="1" ht="26.25" thickBot="1" x14ac:dyDescent="0.25">
      <c r="A482" s="198"/>
      <c r="B482" s="198"/>
      <c r="C482" s="198"/>
      <c r="D482" s="198"/>
      <c r="E482" s="198" t="s">
        <v>1475</v>
      </c>
      <c r="F482" s="199">
        <v>24.91</v>
      </c>
      <c r="G482" s="198"/>
      <c r="H482" s="198" t="s">
        <v>1476</v>
      </c>
      <c r="I482" s="199">
        <v>147.41999999999999</v>
      </c>
    </row>
    <row r="483" spans="1:10" s="382" customFormat="1" ht="15" thickTop="1" x14ac:dyDescent="0.2">
      <c r="A483" s="189"/>
      <c r="B483" s="189"/>
      <c r="C483" s="189"/>
      <c r="D483" s="189"/>
      <c r="E483" s="189"/>
      <c r="F483" s="189"/>
      <c r="G483" s="189"/>
      <c r="H483" s="189"/>
      <c r="I483" s="189"/>
      <c r="J483" s="189"/>
    </row>
    <row r="484" spans="1:10" s="382" customFormat="1" ht="15" x14ac:dyDescent="0.2">
      <c r="A484" s="383" t="s">
        <v>827</v>
      </c>
      <c r="B484" s="385" t="s">
        <v>2</v>
      </c>
      <c r="C484" s="383" t="s">
        <v>3</v>
      </c>
      <c r="D484" s="383" t="s">
        <v>4</v>
      </c>
      <c r="E484" s="230" t="s">
        <v>63</v>
      </c>
      <c r="F484" s="230"/>
      <c r="G484" s="384" t="s">
        <v>5</v>
      </c>
      <c r="H484" s="385" t="s">
        <v>6</v>
      </c>
      <c r="I484" s="385" t="s">
        <v>7</v>
      </c>
      <c r="J484" s="385" t="s">
        <v>8</v>
      </c>
    </row>
    <row r="485" spans="1:10" s="382" customFormat="1" ht="51" x14ac:dyDescent="0.2">
      <c r="A485" s="386" t="s">
        <v>1470</v>
      </c>
      <c r="B485" s="388" t="s">
        <v>828</v>
      </c>
      <c r="C485" s="386" t="s">
        <v>255</v>
      </c>
      <c r="D485" s="386" t="s">
        <v>829</v>
      </c>
      <c r="E485" s="348">
        <v>82</v>
      </c>
      <c r="F485" s="348"/>
      <c r="G485" s="387" t="s">
        <v>429</v>
      </c>
      <c r="H485" s="188">
        <v>1</v>
      </c>
      <c r="I485" s="373">
        <v>210.64</v>
      </c>
      <c r="J485" s="373">
        <v>210.64</v>
      </c>
    </row>
    <row r="486" spans="1:10" s="382" customFormat="1" ht="25.5" x14ac:dyDescent="0.2">
      <c r="A486" s="201" t="s">
        <v>1471</v>
      </c>
      <c r="B486" s="191" t="s">
        <v>1479</v>
      </c>
      <c r="C486" s="201" t="s">
        <v>291</v>
      </c>
      <c r="D486" s="201" t="s">
        <v>1480</v>
      </c>
      <c r="E486" s="349" t="s">
        <v>1212</v>
      </c>
      <c r="F486" s="349"/>
      <c r="G486" s="190" t="s">
        <v>34</v>
      </c>
      <c r="H486" s="193">
        <v>0.7</v>
      </c>
      <c r="I486" s="192">
        <v>15.35</v>
      </c>
      <c r="J486" s="192">
        <v>10.74</v>
      </c>
    </row>
    <row r="487" spans="1:10" s="382" customFormat="1" ht="25.5" x14ac:dyDescent="0.2">
      <c r="A487" s="201" t="s">
        <v>1471</v>
      </c>
      <c r="B487" s="191" t="s">
        <v>1559</v>
      </c>
      <c r="C487" s="201" t="s">
        <v>291</v>
      </c>
      <c r="D487" s="201" t="s">
        <v>1560</v>
      </c>
      <c r="E487" s="349" t="s">
        <v>1212</v>
      </c>
      <c r="F487" s="349"/>
      <c r="G487" s="190" t="s">
        <v>34</v>
      </c>
      <c r="H487" s="193">
        <v>0.7</v>
      </c>
      <c r="I487" s="192">
        <v>20.02</v>
      </c>
      <c r="J487" s="192">
        <v>14.01</v>
      </c>
    </row>
    <row r="488" spans="1:10" s="382" customFormat="1" ht="25.5" x14ac:dyDescent="0.2">
      <c r="A488" s="202" t="s">
        <v>1483</v>
      </c>
      <c r="B488" s="195" t="s">
        <v>1654</v>
      </c>
      <c r="C488" s="202" t="s">
        <v>1503</v>
      </c>
      <c r="D488" s="202" t="s">
        <v>1655</v>
      </c>
      <c r="E488" s="350" t="s">
        <v>1486</v>
      </c>
      <c r="F488" s="350"/>
      <c r="G488" s="194" t="s">
        <v>429</v>
      </c>
      <c r="H488" s="197">
        <v>1</v>
      </c>
      <c r="I488" s="196">
        <v>7.6</v>
      </c>
      <c r="J488" s="196">
        <v>7.6</v>
      </c>
    </row>
    <row r="489" spans="1:10" s="382" customFormat="1" ht="38.25" x14ac:dyDescent="0.2">
      <c r="A489" s="202" t="s">
        <v>1483</v>
      </c>
      <c r="B489" s="195" t="s">
        <v>1656</v>
      </c>
      <c r="C489" s="202" t="s">
        <v>1503</v>
      </c>
      <c r="D489" s="202" t="s">
        <v>1657</v>
      </c>
      <c r="E489" s="350" t="s">
        <v>1486</v>
      </c>
      <c r="F489" s="350"/>
      <c r="G489" s="194" t="s">
        <v>429</v>
      </c>
      <c r="H489" s="197">
        <v>1</v>
      </c>
      <c r="I489" s="196">
        <v>178.29</v>
      </c>
      <c r="J489" s="196">
        <v>178.29</v>
      </c>
    </row>
    <row r="490" spans="1:10" s="382" customFormat="1" ht="25.5" x14ac:dyDescent="0.2">
      <c r="A490" s="198"/>
      <c r="B490" s="198"/>
      <c r="C490" s="198"/>
      <c r="D490" s="198"/>
      <c r="E490" s="198" t="s">
        <v>1473</v>
      </c>
      <c r="F490" s="199">
        <v>8.6024039594626451</v>
      </c>
      <c r="G490" s="198" t="s">
        <v>1474</v>
      </c>
      <c r="H490" s="199">
        <v>9.65</v>
      </c>
      <c r="I490" s="199">
        <v>18.25</v>
      </c>
    </row>
    <row r="491" spans="1:10" s="382" customFormat="1" ht="26.25" thickBot="1" x14ac:dyDescent="0.25">
      <c r="A491" s="198"/>
      <c r="B491" s="198"/>
      <c r="C491" s="198"/>
      <c r="D491" s="198"/>
      <c r="E491" s="198" t="s">
        <v>1475</v>
      </c>
      <c r="F491" s="199">
        <v>42.84</v>
      </c>
      <c r="G491" s="198"/>
      <c r="H491" s="198" t="s">
        <v>1476</v>
      </c>
      <c r="I491" s="199">
        <v>253.48</v>
      </c>
    </row>
    <row r="492" spans="1:10" s="382" customFormat="1" ht="15" thickTop="1" x14ac:dyDescent="0.2">
      <c r="A492" s="189"/>
      <c r="B492" s="189"/>
      <c r="C492" s="189"/>
      <c r="D492" s="189"/>
      <c r="E492" s="189"/>
      <c r="F492" s="189"/>
      <c r="G492" s="189"/>
      <c r="H492" s="189"/>
      <c r="I492" s="189"/>
      <c r="J492" s="189"/>
    </row>
    <row r="493" spans="1:10" s="382" customFormat="1" ht="15" x14ac:dyDescent="0.2">
      <c r="A493" s="383" t="s">
        <v>830</v>
      </c>
      <c r="B493" s="385" t="s">
        <v>2</v>
      </c>
      <c r="C493" s="383" t="s">
        <v>3</v>
      </c>
      <c r="D493" s="383" t="s">
        <v>4</v>
      </c>
      <c r="E493" s="230" t="s">
        <v>63</v>
      </c>
      <c r="F493" s="230"/>
      <c r="G493" s="384" t="s">
        <v>5</v>
      </c>
      <c r="H493" s="385" t="s">
        <v>6</v>
      </c>
      <c r="I493" s="385" t="s">
        <v>7</v>
      </c>
      <c r="J493" s="385" t="s">
        <v>8</v>
      </c>
    </row>
    <row r="494" spans="1:10" s="382" customFormat="1" ht="25.5" x14ac:dyDescent="0.2">
      <c r="A494" s="386" t="s">
        <v>1470</v>
      </c>
      <c r="B494" s="388" t="s">
        <v>831</v>
      </c>
      <c r="C494" s="386" t="s">
        <v>255</v>
      </c>
      <c r="D494" s="386" t="s">
        <v>832</v>
      </c>
      <c r="E494" s="348">
        <v>60</v>
      </c>
      <c r="F494" s="348"/>
      <c r="G494" s="387" t="s">
        <v>269</v>
      </c>
      <c r="H494" s="188">
        <v>1</v>
      </c>
      <c r="I494" s="373">
        <v>79.34</v>
      </c>
      <c r="J494" s="373">
        <v>79.34</v>
      </c>
    </row>
    <row r="495" spans="1:10" s="382" customFormat="1" ht="25.5" x14ac:dyDescent="0.2">
      <c r="A495" s="201" t="s">
        <v>1471</v>
      </c>
      <c r="B495" s="191" t="s">
        <v>1621</v>
      </c>
      <c r="C495" s="201" t="s">
        <v>291</v>
      </c>
      <c r="D495" s="201" t="s">
        <v>1622</v>
      </c>
      <c r="E495" s="349" t="s">
        <v>1212</v>
      </c>
      <c r="F495" s="349"/>
      <c r="G495" s="190" t="s">
        <v>34</v>
      </c>
      <c r="H495" s="193">
        <v>0.2</v>
      </c>
      <c r="I495" s="192">
        <v>15.47</v>
      </c>
      <c r="J495" s="192">
        <v>3.09</v>
      </c>
    </row>
    <row r="496" spans="1:10" s="382" customFormat="1" ht="25.5" x14ac:dyDescent="0.2">
      <c r="A496" s="202" t="s">
        <v>1483</v>
      </c>
      <c r="B496" s="195" t="s">
        <v>1658</v>
      </c>
      <c r="C496" s="202" t="s">
        <v>1630</v>
      </c>
      <c r="D496" s="202" t="s">
        <v>1659</v>
      </c>
      <c r="E496" s="350" t="s">
        <v>1486</v>
      </c>
      <c r="F496" s="350"/>
      <c r="G496" s="194" t="s">
        <v>269</v>
      </c>
      <c r="H496" s="197">
        <v>1</v>
      </c>
      <c r="I496" s="196">
        <v>76.25</v>
      </c>
      <c r="J496" s="196">
        <v>76.25</v>
      </c>
    </row>
    <row r="497" spans="1:10" s="382" customFormat="1" ht="25.5" x14ac:dyDescent="0.2">
      <c r="A497" s="198"/>
      <c r="B497" s="198"/>
      <c r="C497" s="198"/>
      <c r="D497" s="198"/>
      <c r="E497" s="198" t="s">
        <v>1473</v>
      </c>
      <c r="F497" s="199">
        <v>1.0134338911147773</v>
      </c>
      <c r="G497" s="198" t="s">
        <v>1474</v>
      </c>
      <c r="H497" s="199">
        <v>1.1399999999999999</v>
      </c>
      <c r="I497" s="199">
        <v>2.15</v>
      </c>
    </row>
    <row r="498" spans="1:10" s="382" customFormat="1" ht="26.25" thickBot="1" x14ac:dyDescent="0.25">
      <c r="A498" s="198"/>
      <c r="B498" s="198"/>
      <c r="C498" s="198"/>
      <c r="D498" s="198"/>
      <c r="E498" s="198" t="s">
        <v>1475</v>
      </c>
      <c r="F498" s="199">
        <v>16.13</v>
      </c>
      <c r="G498" s="198"/>
      <c r="H498" s="198" t="s">
        <v>1476</v>
      </c>
      <c r="I498" s="199">
        <v>95.47</v>
      </c>
    </row>
    <row r="499" spans="1:10" s="382" customFormat="1" ht="15" thickTop="1" x14ac:dyDescent="0.2">
      <c r="A499" s="189"/>
      <c r="B499" s="189"/>
      <c r="C499" s="189"/>
      <c r="D499" s="189"/>
      <c r="E499" s="189"/>
      <c r="F499" s="189"/>
      <c r="G499" s="189"/>
      <c r="H499" s="189"/>
      <c r="I499" s="189"/>
      <c r="J499" s="189"/>
    </row>
    <row r="500" spans="1:10" s="382" customFormat="1" ht="15" x14ac:dyDescent="0.2">
      <c r="A500" s="383" t="s">
        <v>833</v>
      </c>
      <c r="B500" s="385" t="s">
        <v>2</v>
      </c>
      <c r="C500" s="383" t="s">
        <v>3</v>
      </c>
      <c r="D500" s="383" t="s">
        <v>4</v>
      </c>
      <c r="E500" s="230" t="s">
        <v>63</v>
      </c>
      <c r="F500" s="230"/>
      <c r="G500" s="384" t="s">
        <v>5</v>
      </c>
      <c r="H500" s="385" t="s">
        <v>6</v>
      </c>
      <c r="I500" s="385" t="s">
        <v>7</v>
      </c>
      <c r="J500" s="385" t="s">
        <v>8</v>
      </c>
    </row>
    <row r="501" spans="1:10" s="382" customFormat="1" ht="25.5" x14ac:dyDescent="0.2">
      <c r="A501" s="386" t="s">
        <v>1470</v>
      </c>
      <c r="B501" s="388" t="s">
        <v>834</v>
      </c>
      <c r="C501" s="386" t="s">
        <v>255</v>
      </c>
      <c r="D501" s="386" t="s">
        <v>835</v>
      </c>
      <c r="E501" s="348">
        <v>60</v>
      </c>
      <c r="F501" s="348"/>
      <c r="G501" s="387" t="s">
        <v>269</v>
      </c>
      <c r="H501" s="188">
        <v>1</v>
      </c>
      <c r="I501" s="373">
        <v>245.49</v>
      </c>
      <c r="J501" s="373">
        <v>245.49</v>
      </c>
    </row>
    <row r="502" spans="1:10" s="382" customFormat="1" ht="25.5" x14ac:dyDescent="0.2">
      <c r="A502" s="201" t="s">
        <v>1471</v>
      </c>
      <c r="B502" s="191" t="s">
        <v>1559</v>
      </c>
      <c r="C502" s="201" t="s">
        <v>291</v>
      </c>
      <c r="D502" s="201" t="s">
        <v>1560</v>
      </c>
      <c r="E502" s="349" t="s">
        <v>1212</v>
      </c>
      <c r="F502" s="349"/>
      <c r="G502" s="190" t="s">
        <v>34</v>
      </c>
      <c r="H502" s="193">
        <v>1</v>
      </c>
      <c r="I502" s="192">
        <v>20.02</v>
      </c>
      <c r="J502" s="192">
        <v>20.02</v>
      </c>
    </row>
    <row r="503" spans="1:10" s="382" customFormat="1" ht="25.5" x14ac:dyDescent="0.2">
      <c r="A503" s="201" t="s">
        <v>1471</v>
      </c>
      <c r="B503" s="191" t="s">
        <v>1621</v>
      </c>
      <c r="C503" s="201" t="s">
        <v>291</v>
      </c>
      <c r="D503" s="201" t="s">
        <v>1622</v>
      </c>
      <c r="E503" s="349" t="s">
        <v>1212</v>
      </c>
      <c r="F503" s="349"/>
      <c r="G503" s="190" t="s">
        <v>34</v>
      </c>
      <c r="H503" s="193">
        <v>1</v>
      </c>
      <c r="I503" s="192">
        <v>15.47</v>
      </c>
      <c r="J503" s="192">
        <v>15.47</v>
      </c>
    </row>
    <row r="504" spans="1:10" s="382" customFormat="1" ht="25.5" x14ac:dyDescent="0.2">
      <c r="A504" s="202" t="s">
        <v>1483</v>
      </c>
      <c r="B504" s="195" t="s">
        <v>1706</v>
      </c>
      <c r="C504" s="202" t="s">
        <v>291</v>
      </c>
      <c r="D504" s="202" t="s">
        <v>1707</v>
      </c>
      <c r="E504" s="350" t="s">
        <v>1486</v>
      </c>
      <c r="F504" s="350"/>
      <c r="G504" s="194" t="s">
        <v>269</v>
      </c>
      <c r="H504" s="197">
        <v>0.1</v>
      </c>
      <c r="I504" s="196">
        <v>11</v>
      </c>
      <c r="J504" s="196">
        <v>1.1000000000000001</v>
      </c>
    </row>
    <row r="505" spans="1:10" s="382" customFormat="1" ht="25.5" x14ac:dyDescent="0.2">
      <c r="A505" s="202" t="s">
        <v>1483</v>
      </c>
      <c r="B505" s="195" t="s">
        <v>1660</v>
      </c>
      <c r="C505" s="202" t="s">
        <v>1630</v>
      </c>
      <c r="D505" s="202" t="s">
        <v>1661</v>
      </c>
      <c r="E505" s="350" t="s">
        <v>1486</v>
      </c>
      <c r="F505" s="350"/>
      <c r="G505" s="194" t="s">
        <v>269</v>
      </c>
      <c r="H505" s="197">
        <v>1</v>
      </c>
      <c r="I505" s="196">
        <v>98.9</v>
      </c>
      <c r="J505" s="196">
        <v>98.9</v>
      </c>
    </row>
    <row r="506" spans="1:10" s="382" customFormat="1" ht="25.5" x14ac:dyDescent="0.2">
      <c r="A506" s="202" t="s">
        <v>1483</v>
      </c>
      <c r="B506" s="195" t="s">
        <v>1662</v>
      </c>
      <c r="C506" s="202" t="s">
        <v>1630</v>
      </c>
      <c r="D506" s="202" t="s">
        <v>1663</v>
      </c>
      <c r="E506" s="350" t="s">
        <v>1486</v>
      </c>
      <c r="F506" s="350"/>
      <c r="G506" s="194" t="s">
        <v>269</v>
      </c>
      <c r="H506" s="197">
        <v>1</v>
      </c>
      <c r="I506" s="196">
        <v>110</v>
      </c>
      <c r="J506" s="196">
        <v>110</v>
      </c>
    </row>
    <row r="507" spans="1:10" s="382" customFormat="1" ht="25.5" x14ac:dyDescent="0.2">
      <c r="A507" s="198"/>
      <c r="B507" s="198"/>
      <c r="C507" s="198"/>
      <c r="D507" s="198"/>
      <c r="E507" s="198" t="s">
        <v>1473</v>
      </c>
      <c r="F507" s="199">
        <v>12.2979024</v>
      </c>
      <c r="G507" s="198" t="s">
        <v>1474</v>
      </c>
      <c r="H507" s="199">
        <v>13.79</v>
      </c>
      <c r="I507" s="199">
        <v>26.09</v>
      </c>
    </row>
    <row r="508" spans="1:10" s="382" customFormat="1" ht="26.25" thickBot="1" x14ac:dyDescent="0.25">
      <c r="A508" s="198"/>
      <c r="B508" s="198"/>
      <c r="C508" s="198"/>
      <c r="D508" s="198"/>
      <c r="E508" s="198" t="s">
        <v>1475</v>
      </c>
      <c r="F508" s="199">
        <v>49.93</v>
      </c>
      <c r="G508" s="198"/>
      <c r="H508" s="198" t="s">
        <v>1476</v>
      </c>
      <c r="I508" s="199">
        <v>295.42</v>
      </c>
    </row>
    <row r="509" spans="1:10" s="382" customFormat="1" ht="15" thickTop="1" x14ac:dyDescent="0.2">
      <c r="A509" s="189"/>
      <c r="B509" s="189"/>
      <c r="C509" s="189"/>
      <c r="D509" s="189"/>
      <c r="E509" s="189"/>
      <c r="F509" s="189"/>
      <c r="G509" s="189"/>
      <c r="H509" s="189"/>
      <c r="I509" s="189"/>
      <c r="J509" s="189"/>
    </row>
    <row r="510" spans="1:10" s="382" customFormat="1" ht="15" x14ac:dyDescent="0.2">
      <c r="A510" s="383" t="s">
        <v>836</v>
      </c>
      <c r="B510" s="385" t="s">
        <v>2</v>
      </c>
      <c r="C510" s="383" t="s">
        <v>3</v>
      </c>
      <c r="D510" s="383" t="s">
        <v>4</v>
      </c>
      <c r="E510" s="230" t="s">
        <v>63</v>
      </c>
      <c r="F510" s="230"/>
      <c r="G510" s="384" t="s">
        <v>5</v>
      </c>
      <c r="H510" s="385" t="s">
        <v>6</v>
      </c>
      <c r="I510" s="385" t="s">
        <v>7</v>
      </c>
      <c r="J510" s="385" t="s">
        <v>8</v>
      </c>
    </row>
    <row r="511" spans="1:10" s="382" customFormat="1" ht="89.25" x14ac:dyDescent="0.2">
      <c r="A511" s="386" t="s">
        <v>1470</v>
      </c>
      <c r="B511" s="388" t="s">
        <v>837</v>
      </c>
      <c r="C511" s="386" t="s">
        <v>255</v>
      </c>
      <c r="D511" s="386" t="s">
        <v>838</v>
      </c>
      <c r="E511" s="348" t="s">
        <v>1283</v>
      </c>
      <c r="F511" s="348"/>
      <c r="G511" s="387" t="s">
        <v>269</v>
      </c>
      <c r="H511" s="188">
        <v>1</v>
      </c>
      <c r="I511" s="373">
        <v>487.81</v>
      </c>
      <c r="J511" s="373">
        <v>487.81</v>
      </c>
    </row>
    <row r="512" spans="1:10" s="382" customFormat="1" ht="25.5" x14ac:dyDescent="0.2">
      <c r="A512" s="201" t="s">
        <v>1471</v>
      </c>
      <c r="B512" s="191" t="s">
        <v>1664</v>
      </c>
      <c r="C512" s="201" t="s">
        <v>291</v>
      </c>
      <c r="D512" s="201" t="s">
        <v>1665</v>
      </c>
      <c r="E512" s="349" t="s">
        <v>1212</v>
      </c>
      <c r="F512" s="349"/>
      <c r="G512" s="190" t="s">
        <v>34</v>
      </c>
      <c r="H512" s="193">
        <v>1.5</v>
      </c>
      <c r="I512" s="192">
        <v>15.19</v>
      </c>
      <c r="J512" s="192">
        <v>22.78</v>
      </c>
    </row>
    <row r="513" spans="1:10" s="382" customFormat="1" ht="25.5" x14ac:dyDescent="0.2">
      <c r="A513" s="201" t="s">
        <v>1471</v>
      </c>
      <c r="B513" s="191" t="s">
        <v>1559</v>
      </c>
      <c r="C513" s="201" t="s">
        <v>291</v>
      </c>
      <c r="D513" s="201" t="s">
        <v>1560</v>
      </c>
      <c r="E513" s="349" t="s">
        <v>1212</v>
      </c>
      <c r="F513" s="349"/>
      <c r="G513" s="190" t="s">
        <v>34</v>
      </c>
      <c r="H513" s="193">
        <v>1.5</v>
      </c>
      <c r="I513" s="192">
        <v>20.02</v>
      </c>
      <c r="J513" s="192">
        <v>30.03</v>
      </c>
    </row>
    <row r="514" spans="1:10" s="382" customFormat="1" ht="76.5" x14ac:dyDescent="0.2">
      <c r="A514" s="202" t="s">
        <v>1483</v>
      </c>
      <c r="B514" s="195" t="s">
        <v>1666</v>
      </c>
      <c r="C514" s="202" t="s">
        <v>1494</v>
      </c>
      <c r="D514" s="202" t="s">
        <v>1667</v>
      </c>
      <c r="E514" s="350" t="s">
        <v>1486</v>
      </c>
      <c r="F514" s="350"/>
      <c r="G514" s="194" t="s">
        <v>269</v>
      </c>
      <c r="H514" s="197">
        <v>1</v>
      </c>
      <c r="I514" s="196">
        <v>435</v>
      </c>
      <c r="J514" s="196">
        <v>435</v>
      </c>
    </row>
    <row r="515" spans="1:10" s="382" customFormat="1" ht="25.5" x14ac:dyDescent="0.2">
      <c r="A515" s="198"/>
      <c r="B515" s="198"/>
      <c r="C515" s="198"/>
      <c r="D515" s="198"/>
      <c r="E515" s="198" t="s">
        <v>1473</v>
      </c>
      <c r="F515" s="199">
        <v>18.246523686071175</v>
      </c>
      <c r="G515" s="198" t="s">
        <v>1474</v>
      </c>
      <c r="H515" s="199">
        <v>20.46</v>
      </c>
      <c r="I515" s="199">
        <v>38.71</v>
      </c>
    </row>
    <row r="516" spans="1:10" s="382" customFormat="1" ht="26.25" thickBot="1" x14ac:dyDescent="0.25">
      <c r="A516" s="198"/>
      <c r="B516" s="198"/>
      <c r="C516" s="198"/>
      <c r="D516" s="198"/>
      <c r="E516" s="198" t="s">
        <v>1475</v>
      </c>
      <c r="F516" s="199">
        <v>99.22</v>
      </c>
      <c r="G516" s="198"/>
      <c r="H516" s="198" t="s">
        <v>1476</v>
      </c>
      <c r="I516" s="199">
        <v>587.03</v>
      </c>
    </row>
    <row r="517" spans="1:10" s="382" customFormat="1" ht="15" thickTop="1" x14ac:dyDescent="0.2">
      <c r="A517" s="189"/>
      <c r="B517" s="189"/>
      <c r="C517" s="189"/>
      <c r="D517" s="189"/>
      <c r="E517" s="189"/>
      <c r="F517" s="189"/>
      <c r="G517" s="189"/>
      <c r="H517" s="189"/>
      <c r="I517" s="189"/>
      <c r="J517" s="189"/>
    </row>
    <row r="518" spans="1:10" s="382" customFormat="1" ht="15" x14ac:dyDescent="0.2">
      <c r="A518" s="383" t="s">
        <v>839</v>
      </c>
      <c r="B518" s="385" t="s">
        <v>2</v>
      </c>
      <c r="C518" s="383" t="s">
        <v>3</v>
      </c>
      <c r="D518" s="383" t="s">
        <v>4</v>
      </c>
      <c r="E518" s="230" t="s">
        <v>63</v>
      </c>
      <c r="F518" s="230"/>
      <c r="G518" s="384" t="s">
        <v>5</v>
      </c>
      <c r="H518" s="385" t="s">
        <v>6</v>
      </c>
      <c r="I518" s="385" t="s">
        <v>7</v>
      </c>
      <c r="J518" s="385" t="s">
        <v>8</v>
      </c>
    </row>
    <row r="519" spans="1:10" s="382" customFormat="1" ht="38.25" x14ac:dyDescent="0.2">
      <c r="A519" s="386" t="s">
        <v>1470</v>
      </c>
      <c r="B519" s="388" t="s">
        <v>840</v>
      </c>
      <c r="C519" s="386" t="s">
        <v>255</v>
      </c>
      <c r="D519" s="386" t="s">
        <v>841</v>
      </c>
      <c r="E519" s="348" t="s">
        <v>1283</v>
      </c>
      <c r="F519" s="348"/>
      <c r="G519" s="387" t="s">
        <v>269</v>
      </c>
      <c r="H519" s="188">
        <v>1</v>
      </c>
      <c r="I519" s="373">
        <v>502.88</v>
      </c>
      <c r="J519" s="373">
        <v>502.88</v>
      </c>
    </row>
    <row r="520" spans="1:10" s="382" customFormat="1" ht="25.5" x14ac:dyDescent="0.2">
      <c r="A520" s="201" t="s">
        <v>1471</v>
      </c>
      <c r="B520" s="191" t="s">
        <v>1668</v>
      </c>
      <c r="C520" s="201" t="s">
        <v>291</v>
      </c>
      <c r="D520" s="201" t="s">
        <v>1669</v>
      </c>
      <c r="E520" s="349" t="s">
        <v>1212</v>
      </c>
      <c r="F520" s="349"/>
      <c r="G520" s="190" t="s">
        <v>34</v>
      </c>
      <c r="H520" s="193">
        <v>2</v>
      </c>
      <c r="I520" s="192">
        <v>16.420000000000002</v>
      </c>
      <c r="J520" s="192">
        <v>32.840000000000003</v>
      </c>
    </row>
    <row r="521" spans="1:10" s="382" customFormat="1" ht="25.5" x14ac:dyDescent="0.2">
      <c r="A521" s="201" t="s">
        <v>1471</v>
      </c>
      <c r="B521" s="191" t="s">
        <v>1559</v>
      </c>
      <c r="C521" s="201" t="s">
        <v>291</v>
      </c>
      <c r="D521" s="201" t="s">
        <v>1560</v>
      </c>
      <c r="E521" s="349" t="s">
        <v>1212</v>
      </c>
      <c r="F521" s="349"/>
      <c r="G521" s="190" t="s">
        <v>34</v>
      </c>
      <c r="H521" s="193">
        <v>2</v>
      </c>
      <c r="I521" s="192">
        <v>20.02</v>
      </c>
      <c r="J521" s="192">
        <v>40.04</v>
      </c>
    </row>
    <row r="522" spans="1:10" s="382" customFormat="1" ht="63.75" x14ac:dyDescent="0.2">
      <c r="A522" s="202" t="s">
        <v>1483</v>
      </c>
      <c r="B522" s="195" t="s">
        <v>1670</v>
      </c>
      <c r="C522" s="202" t="s">
        <v>1494</v>
      </c>
      <c r="D522" s="202" t="s">
        <v>1671</v>
      </c>
      <c r="E522" s="350" t="s">
        <v>1486</v>
      </c>
      <c r="F522" s="350"/>
      <c r="G522" s="194" t="s">
        <v>269</v>
      </c>
      <c r="H522" s="197">
        <v>1</v>
      </c>
      <c r="I522" s="196">
        <v>430</v>
      </c>
      <c r="J522" s="196">
        <v>430</v>
      </c>
    </row>
    <row r="523" spans="1:10" s="382" customFormat="1" ht="25.5" x14ac:dyDescent="0.2">
      <c r="A523" s="198"/>
      <c r="B523" s="198"/>
      <c r="C523" s="198"/>
      <c r="D523" s="198"/>
      <c r="E523" s="198" t="s">
        <v>1473</v>
      </c>
      <c r="F523" s="199">
        <v>26.330426599999999</v>
      </c>
      <c r="G523" s="198" t="s">
        <v>1474</v>
      </c>
      <c r="H523" s="199">
        <v>29.53</v>
      </c>
      <c r="I523" s="199">
        <v>55.86</v>
      </c>
    </row>
    <row r="524" spans="1:10" s="382" customFormat="1" ht="26.25" thickBot="1" x14ac:dyDescent="0.25">
      <c r="A524" s="198"/>
      <c r="B524" s="198"/>
      <c r="C524" s="198"/>
      <c r="D524" s="198"/>
      <c r="E524" s="198" t="s">
        <v>1475</v>
      </c>
      <c r="F524" s="199">
        <v>102.28</v>
      </c>
      <c r="G524" s="198"/>
      <c r="H524" s="198" t="s">
        <v>1476</v>
      </c>
      <c r="I524" s="199">
        <v>605.16</v>
      </c>
    </row>
    <row r="525" spans="1:10" s="382" customFormat="1" ht="15" thickTop="1" x14ac:dyDescent="0.2">
      <c r="A525" s="189"/>
      <c r="B525" s="189"/>
      <c r="C525" s="189"/>
      <c r="D525" s="189"/>
      <c r="E525" s="189"/>
      <c r="F525" s="189"/>
      <c r="G525" s="189"/>
      <c r="H525" s="189"/>
      <c r="I525" s="189"/>
      <c r="J525" s="189"/>
    </row>
    <row r="526" spans="1:10" s="382" customFormat="1" ht="15" x14ac:dyDescent="0.2">
      <c r="A526" s="383" t="s">
        <v>842</v>
      </c>
      <c r="B526" s="385" t="s">
        <v>2</v>
      </c>
      <c r="C526" s="383" t="s">
        <v>3</v>
      </c>
      <c r="D526" s="383" t="s">
        <v>4</v>
      </c>
      <c r="E526" s="230" t="s">
        <v>63</v>
      </c>
      <c r="F526" s="230"/>
      <c r="G526" s="384" t="s">
        <v>5</v>
      </c>
      <c r="H526" s="385" t="s">
        <v>6</v>
      </c>
      <c r="I526" s="385" t="s">
        <v>7</v>
      </c>
      <c r="J526" s="385" t="s">
        <v>8</v>
      </c>
    </row>
    <row r="527" spans="1:10" s="382" customFormat="1" ht="38.25" x14ac:dyDescent="0.2">
      <c r="A527" s="386" t="s">
        <v>1470</v>
      </c>
      <c r="B527" s="388" t="s">
        <v>843</v>
      </c>
      <c r="C527" s="386" t="s">
        <v>255</v>
      </c>
      <c r="D527" s="386" t="s">
        <v>844</v>
      </c>
      <c r="E527" s="348" t="s">
        <v>1218</v>
      </c>
      <c r="F527" s="348"/>
      <c r="G527" s="387" t="s">
        <v>269</v>
      </c>
      <c r="H527" s="188">
        <v>1</v>
      </c>
      <c r="I527" s="373">
        <v>640.54</v>
      </c>
      <c r="J527" s="373">
        <v>640.54</v>
      </c>
    </row>
    <row r="528" spans="1:10" s="382" customFormat="1" ht="25.5" x14ac:dyDescent="0.2">
      <c r="A528" s="201" t="s">
        <v>1471</v>
      </c>
      <c r="B528" s="191" t="s">
        <v>1621</v>
      </c>
      <c r="C528" s="201" t="s">
        <v>291</v>
      </c>
      <c r="D528" s="201" t="s">
        <v>1622</v>
      </c>
      <c r="E528" s="349" t="s">
        <v>1212</v>
      </c>
      <c r="F528" s="349"/>
      <c r="G528" s="190" t="s">
        <v>34</v>
      </c>
      <c r="H528" s="193">
        <v>1.0580000000000001</v>
      </c>
      <c r="I528" s="192">
        <v>15.47</v>
      </c>
      <c r="J528" s="192">
        <v>16.36</v>
      </c>
    </row>
    <row r="529" spans="1:10" s="382" customFormat="1" ht="25.5" x14ac:dyDescent="0.2">
      <c r="A529" s="201" t="s">
        <v>1471</v>
      </c>
      <c r="B529" s="191" t="s">
        <v>1559</v>
      </c>
      <c r="C529" s="201" t="s">
        <v>291</v>
      </c>
      <c r="D529" s="201" t="s">
        <v>1560</v>
      </c>
      <c r="E529" s="349" t="s">
        <v>1212</v>
      </c>
      <c r="F529" s="349"/>
      <c r="G529" s="190" t="s">
        <v>34</v>
      </c>
      <c r="H529" s="193">
        <v>3.4369999999999998</v>
      </c>
      <c r="I529" s="192">
        <v>20.02</v>
      </c>
      <c r="J529" s="192">
        <v>68.8</v>
      </c>
    </row>
    <row r="530" spans="1:10" s="382" customFormat="1" x14ac:dyDescent="0.2">
      <c r="A530" s="202" t="s">
        <v>1483</v>
      </c>
      <c r="B530" s="195" t="s">
        <v>1672</v>
      </c>
      <c r="C530" s="202" t="s">
        <v>291</v>
      </c>
      <c r="D530" s="202" t="s">
        <v>1673</v>
      </c>
      <c r="E530" s="350" t="s">
        <v>1486</v>
      </c>
      <c r="F530" s="350"/>
      <c r="G530" s="194" t="s">
        <v>265</v>
      </c>
      <c r="H530" s="197">
        <v>2</v>
      </c>
      <c r="I530" s="196">
        <v>41.65</v>
      </c>
      <c r="J530" s="196">
        <v>83.3</v>
      </c>
    </row>
    <row r="531" spans="1:10" s="382" customFormat="1" ht="25.5" x14ac:dyDescent="0.2">
      <c r="A531" s="202" t="s">
        <v>1483</v>
      </c>
      <c r="B531" s="195" t="s">
        <v>1674</v>
      </c>
      <c r="C531" s="202" t="s">
        <v>291</v>
      </c>
      <c r="D531" s="202" t="s">
        <v>1675</v>
      </c>
      <c r="E531" s="350" t="s">
        <v>1486</v>
      </c>
      <c r="F531" s="350"/>
      <c r="G531" s="194" t="s">
        <v>269</v>
      </c>
      <c r="H531" s="197">
        <v>4</v>
      </c>
      <c r="I531" s="196">
        <v>16.829999999999998</v>
      </c>
      <c r="J531" s="196">
        <v>67.319999999999993</v>
      </c>
    </row>
    <row r="532" spans="1:10" s="382" customFormat="1" ht="25.5" x14ac:dyDescent="0.2">
      <c r="A532" s="202" t="s">
        <v>1483</v>
      </c>
      <c r="B532" s="195" t="s">
        <v>1676</v>
      </c>
      <c r="C532" s="202" t="s">
        <v>291</v>
      </c>
      <c r="D532" s="202" t="s">
        <v>1677</v>
      </c>
      <c r="E532" s="350" t="s">
        <v>1486</v>
      </c>
      <c r="F532" s="350"/>
      <c r="G532" s="194" t="s">
        <v>269</v>
      </c>
      <c r="H532" s="197">
        <v>1</v>
      </c>
      <c r="I532" s="196">
        <v>331.41</v>
      </c>
      <c r="J532" s="196">
        <v>331.41</v>
      </c>
    </row>
    <row r="533" spans="1:10" s="382" customFormat="1" ht="25.5" x14ac:dyDescent="0.2">
      <c r="A533" s="202" t="s">
        <v>1483</v>
      </c>
      <c r="B533" s="195" t="s">
        <v>1678</v>
      </c>
      <c r="C533" s="202" t="s">
        <v>1630</v>
      </c>
      <c r="D533" s="202" t="s">
        <v>1679</v>
      </c>
      <c r="E533" s="350" t="s">
        <v>1486</v>
      </c>
      <c r="F533" s="350"/>
      <c r="G533" s="194" t="s">
        <v>269</v>
      </c>
      <c r="H533" s="197">
        <v>1</v>
      </c>
      <c r="I533" s="196">
        <v>73.349999999999994</v>
      </c>
      <c r="J533" s="196">
        <v>73.349999999999994</v>
      </c>
    </row>
    <row r="534" spans="1:10" s="382" customFormat="1" ht="25.5" x14ac:dyDescent="0.2">
      <c r="A534" s="198"/>
      <c r="B534" s="198"/>
      <c r="C534" s="198"/>
      <c r="D534" s="198"/>
      <c r="E534" s="198" t="s">
        <v>1473</v>
      </c>
      <c r="F534" s="199">
        <v>30.186189017204807</v>
      </c>
      <c r="G534" s="198" t="s">
        <v>1474</v>
      </c>
      <c r="H534" s="199">
        <v>33.85</v>
      </c>
      <c r="I534" s="199">
        <v>64.040000000000006</v>
      </c>
    </row>
    <row r="535" spans="1:10" s="382" customFormat="1" ht="26.25" thickBot="1" x14ac:dyDescent="0.25">
      <c r="A535" s="198"/>
      <c r="B535" s="198"/>
      <c r="C535" s="198"/>
      <c r="D535" s="198"/>
      <c r="E535" s="198" t="s">
        <v>1475</v>
      </c>
      <c r="F535" s="199">
        <v>130.28</v>
      </c>
      <c r="G535" s="198"/>
      <c r="H535" s="198" t="s">
        <v>1476</v>
      </c>
      <c r="I535" s="199">
        <v>770.82</v>
      </c>
    </row>
    <row r="536" spans="1:10" s="382" customFormat="1" ht="15" thickTop="1" x14ac:dyDescent="0.2">
      <c r="A536" s="189"/>
      <c r="B536" s="189"/>
      <c r="C536" s="189"/>
      <c r="D536" s="189"/>
      <c r="E536" s="189"/>
      <c r="F536" s="189"/>
      <c r="G536" s="189"/>
      <c r="H536" s="189"/>
      <c r="I536" s="189"/>
      <c r="J536" s="189"/>
    </row>
    <row r="537" spans="1:10" s="382" customFormat="1" ht="15" x14ac:dyDescent="0.2">
      <c r="A537" s="383" t="s">
        <v>845</v>
      </c>
      <c r="B537" s="385" t="s">
        <v>2</v>
      </c>
      <c r="C537" s="383" t="s">
        <v>3</v>
      </c>
      <c r="D537" s="383" t="s">
        <v>4</v>
      </c>
      <c r="E537" s="230" t="s">
        <v>63</v>
      </c>
      <c r="F537" s="230"/>
      <c r="G537" s="384" t="s">
        <v>5</v>
      </c>
      <c r="H537" s="385" t="s">
        <v>6</v>
      </c>
      <c r="I537" s="385" t="s">
        <v>7</v>
      </c>
      <c r="J537" s="385" t="s">
        <v>8</v>
      </c>
    </row>
    <row r="538" spans="1:10" s="382" customFormat="1" ht="51" x14ac:dyDescent="0.2">
      <c r="A538" s="386" t="s">
        <v>1470</v>
      </c>
      <c r="B538" s="388" t="s">
        <v>846</v>
      </c>
      <c r="C538" s="386" t="s">
        <v>255</v>
      </c>
      <c r="D538" s="386" t="s">
        <v>847</v>
      </c>
      <c r="E538" s="348">
        <v>83</v>
      </c>
      <c r="F538" s="348"/>
      <c r="G538" s="387" t="s">
        <v>429</v>
      </c>
      <c r="H538" s="188">
        <v>1</v>
      </c>
      <c r="I538" s="373">
        <v>116.6</v>
      </c>
      <c r="J538" s="373">
        <v>116.6</v>
      </c>
    </row>
    <row r="539" spans="1:10" s="382" customFormat="1" ht="25.5" x14ac:dyDescent="0.2">
      <c r="A539" s="201" t="s">
        <v>1471</v>
      </c>
      <c r="B539" s="191" t="s">
        <v>1479</v>
      </c>
      <c r="C539" s="201" t="s">
        <v>291</v>
      </c>
      <c r="D539" s="201" t="s">
        <v>1480</v>
      </c>
      <c r="E539" s="349" t="s">
        <v>1212</v>
      </c>
      <c r="F539" s="349"/>
      <c r="G539" s="190" t="s">
        <v>34</v>
      </c>
      <c r="H539" s="193">
        <v>0.3</v>
      </c>
      <c r="I539" s="192">
        <v>15.35</v>
      </c>
      <c r="J539" s="192">
        <v>4.5999999999999996</v>
      </c>
    </row>
    <row r="540" spans="1:10" s="382" customFormat="1" ht="25.5" x14ac:dyDescent="0.2">
      <c r="A540" s="201" t="s">
        <v>1471</v>
      </c>
      <c r="B540" s="191" t="s">
        <v>1559</v>
      </c>
      <c r="C540" s="201" t="s">
        <v>291</v>
      </c>
      <c r="D540" s="201" t="s">
        <v>1560</v>
      </c>
      <c r="E540" s="349" t="s">
        <v>1212</v>
      </c>
      <c r="F540" s="349"/>
      <c r="G540" s="190" t="s">
        <v>34</v>
      </c>
      <c r="H540" s="193">
        <v>0.5</v>
      </c>
      <c r="I540" s="192">
        <v>20.02</v>
      </c>
      <c r="J540" s="192">
        <v>10.01</v>
      </c>
    </row>
    <row r="541" spans="1:10" s="382" customFormat="1" ht="38.25" x14ac:dyDescent="0.2">
      <c r="A541" s="202" t="s">
        <v>1483</v>
      </c>
      <c r="B541" s="195" t="s">
        <v>1680</v>
      </c>
      <c r="C541" s="202" t="s">
        <v>1503</v>
      </c>
      <c r="D541" s="202" t="s">
        <v>1681</v>
      </c>
      <c r="E541" s="350" t="s">
        <v>1486</v>
      </c>
      <c r="F541" s="350"/>
      <c r="G541" s="194" t="s">
        <v>429</v>
      </c>
      <c r="H541" s="197">
        <v>1</v>
      </c>
      <c r="I541" s="196">
        <v>101.99</v>
      </c>
      <c r="J541" s="196">
        <v>101.99</v>
      </c>
    </row>
    <row r="542" spans="1:10" s="382" customFormat="1" ht="25.5" x14ac:dyDescent="0.2">
      <c r="A542" s="198"/>
      <c r="B542" s="198"/>
      <c r="C542" s="198"/>
      <c r="D542" s="198"/>
      <c r="E542" s="198" t="s">
        <v>1473</v>
      </c>
      <c r="F542" s="199">
        <v>5.1284468536412913</v>
      </c>
      <c r="G542" s="198" t="s">
        <v>1474</v>
      </c>
      <c r="H542" s="199">
        <v>5.75</v>
      </c>
      <c r="I542" s="199">
        <v>10.88</v>
      </c>
    </row>
    <row r="543" spans="1:10" s="382" customFormat="1" ht="26.25" thickBot="1" x14ac:dyDescent="0.25">
      <c r="A543" s="198"/>
      <c r="B543" s="198"/>
      <c r="C543" s="198"/>
      <c r="D543" s="198"/>
      <c r="E543" s="198" t="s">
        <v>1475</v>
      </c>
      <c r="F543" s="199">
        <v>23.71</v>
      </c>
      <c r="G543" s="198"/>
      <c r="H543" s="198" t="s">
        <v>1476</v>
      </c>
      <c r="I543" s="199">
        <v>140.31</v>
      </c>
    </row>
    <row r="544" spans="1:10" s="382" customFormat="1" ht="15" thickTop="1" x14ac:dyDescent="0.2">
      <c r="A544" s="189"/>
      <c r="B544" s="189"/>
      <c r="C544" s="189"/>
      <c r="D544" s="189"/>
      <c r="E544" s="189"/>
      <c r="F544" s="189"/>
      <c r="G544" s="189"/>
      <c r="H544" s="189"/>
      <c r="I544" s="189"/>
      <c r="J544" s="189"/>
    </row>
    <row r="545" spans="1:10" s="382" customFormat="1" ht="15" x14ac:dyDescent="0.2">
      <c r="A545" s="383" t="s">
        <v>857</v>
      </c>
      <c r="B545" s="385" t="s">
        <v>2</v>
      </c>
      <c r="C545" s="383" t="s">
        <v>3</v>
      </c>
      <c r="D545" s="383" t="s">
        <v>4</v>
      </c>
      <c r="E545" s="230" t="s">
        <v>63</v>
      </c>
      <c r="F545" s="230"/>
      <c r="G545" s="384" t="s">
        <v>5</v>
      </c>
      <c r="H545" s="385" t="s">
        <v>6</v>
      </c>
      <c r="I545" s="385" t="s">
        <v>7</v>
      </c>
      <c r="J545" s="385" t="s">
        <v>8</v>
      </c>
    </row>
    <row r="546" spans="1:10" s="382" customFormat="1" ht="38.25" x14ac:dyDescent="0.2">
      <c r="A546" s="386" t="s">
        <v>1470</v>
      </c>
      <c r="B546" s="388" t="s">
        <v>2024</v>
      </c>
      <c r="C546" s="386" t="s">
        <v>255</v>
      </c>
      <c r="D546" s="386" t="s">
        <v>2025</v>
      </c>
      <c r="E546" s="348">
        <v>90</v>
      </c>
      <c r="F546" s="348"/>
      <c r="G546" s="387" t="s">
        <v>429</v>
      </c>
      <c r="H546" s="188">
        <v>1</v>
      </c>
      <c r="I546" s="373">
        <v>106.79</v>
      </c>
      <c r="J546" s="373">
        <v>106.79</v>
      </c>
    </row>
    <row r="547" spans="1:10" s="382" customFormat="1" ht="25.5" x14ac:dyDescent="0.2">
      <c r="A547" s="201" t="s">
        <v>1471</v>
      </c>
      <c r="B547" s="191" t="s">
        <v>1559</v>
      </c>
      <c r="C547" s="201" t="s">
        <v>291</v>
      </c>
      <c r="D547" s="201" t="s">
        <v>1560</v>
      </c>
      <c r="E547" s="349" t="s">
        <v>1212</v>
      </c>
      <c r="F547" s="349"/>
      <c r="G547" s="190" t="s">
        <v>34</v>
      </c>
      <c r="H547" s="193">
        <v>1.2</v>
      </c>
      <c r="I547" s="192">
        <v>20.02</v>
      </c>
      <c r="J547" s="192">
        <v>24.02</v>
      </c>
    </row>
    <row r="548" spans="1:10" s="382" customFormat="1" ht="25.5" x14ac:dyDescent="0.2">
      <c r="A548" s="201" t="s">
        <v>1471</v>
      </c>
      <c r="B548" s="191" t="s">
        <v>1479</v>
      </c>
      <c r="C548" s="201" t="s">
        <v>291</v>
      </c>
      <c r="D548" s="201" t="s">
        <v>1480</v>
      </c>
      <c r="E548" s="349" t="s">
        <v>1212</v>
      </c>
      <c r="F548" s="349"/>
      <c r="G548" s="190" t="s">
        <v>34</v>
      </c>
      <c r="H548" s="193">
        <v>1.2</v>
      </c>
      <c r="I548" s="192">
        <v>15.35</v>
      </c>
      <c r="J548" s="192">
        <v>18.420000000000002</v>
      </c>
    </row>
    <row r="549" spans="1:10" s="382" customFormat="1" ht="25.5" x14ac:dyDescent="0.2">
      <c r="A549" s="202" t="s">
        <v>1483</v>
      </c>
      <c r="B549" s="195" t="s">
        <v>2103</v>
      </c>
      <c r="C549" s="202" t="s">
        <v>1503</v>
      </c>
      <c r="D549" s="202" t="s">
        <v>2104</v>
      </c>
      <c r="E549" s="350" t="s">
        <v>1486</v>
      </c>
      <c r="F549" s="350"/>
      <c r="G549" s="194" t="s">
        <v>429</v>
      </c>
      <c r="H549" s="197">
        <v>1</v>
      </c>
      <c r="I549" s="196">
        <v>64.349999999999994</v>
      </c>
      <c r="J549" s="196">
        <v>64.349999999999994</v>
      </c>
    </row>
    <row r="550" spans="1:10" s="382" customFormat="1" ht="25.5" x14ac:dyDescent="0.2">
      <c r="A550" s="198"/>
      <c r="B550" s="198"/>
      <c r="C550" s="198"/>
      <c r="D550" s="198"/>
      <c r="E550" s="198" t="s">
        <v>1473</v>
      </c>
      <c r="F550" s="199">
        <v>14.748998350223898</v>
      </c>
      <c r="G550" s="198" t="s">
        <v>1474</v>
      </c>
      <c r="H550" s="199">
        <v>16.54</v>
      </c>
      <c r="I550" s="199">
        <v>31.29</v>
      </c>
    </row>
    <row r="551" spans="1:10" s="382" customFormat="1" ht="26.25" thickBot="1" x14ac:dyDescent="0.25">
      <c r="A551" s="198"/>
      <c r="B551" s="198"/>
      <c r="C551" s="198"/>
      <c r="D551" s="198"/>
      <c r="E551" s="198" t="s">
        <v>1475</v>
      </c>
      <c r="F551" s="199">
        <v>21.72</v>
      </c>
      <c r="G551" s="198"/>
      <c r="H551" s="198" t="s">
        <v>1476</v>
      </c>
      <c r="I551" s="199">
        <v>128.51</v>
      </c>
    </row>
    <row r="552" spans="1:10" s="382" customFormat="1" ht="15" thickTop="1" x14ac:dyDescent="0.2">
      <c r="A552" s="189"/>
      <c r="B552" s="189"/>
      <c r="C552" s="189"/>
      <c r="D552" s="189"/>
      <c r="E552" s="189"/>
      <c r="F552" s="189"/>
      <c r="G552" s="189"/>
      <c r="H552" s="189"/>
      <c r="I552" s="189"/>
      <c r="J552" s="189"/>
    </row>
    <row r="553" spans="1:10" s="382" customFormat="1" ht="15" x14ac:dyDescent="0.2">
      <c r="A553" s="383" t="s">
        <v>876</v>
      </c>
      <c r="B553" s="385" t="s">
        <v>2</v>
      </c>
      <c r="C553" s="383" t="s">
        <v>3</v>
      </c>
      <c r="D553" s="383" t="s">
        <v>4</v>
      </c>
      <c r="E553" s="230" t="s">
        <v>63</v>
      </c>
      <c r="F553" s="230"/>
      <c r="G553" s="384" t="s">
        <v>5</v>
      </c>
      <c r="H553" s="385" t="s">
        <v>6</v>
      </c>
      <c r="I553" s="385" t="s">
        <v>7</v>
      </c>
      <c r="J553" s="385" t="s">
        <v>8</v>
      </c>
    </row>
    <row r="554" spans="1:10" s="382" customFormat="1" ht="51" x14ac:dyDescent="0.2">
      <c r="A554" s="386" t="s">
        <v>1470</v>
      </c>
      <c r="B554" s="388" t="s">
        <v>849</v>
      </c>
      <c r="C554" s="386" t="s">
        <v>255</v>
      </c>
      <c r="D554" s="386" t="s">
        <v>850</v>
      </c>
      <c r="E554" s="348" t="s">
        <v>1210</v>
      </c>
      <c r="F554" s="348"/>
      <c r="G554" s="387" t="s">
        <v>269</v>
      </c>
      <c r="H554" s="188">
        <v>1</v>
      </c>
      <c r="I554" s="373">
        <v>1478.8</v>
      </c>
      <c r="J554" s="373">
        <v>1478.8</v>
      </c>
    </row>
    <row r="555" spans="1:10" s="382" customFormat="1" ht="25.5" x14ac:dyDescent="0.2">
      <c r="A555" s="201" t="s">
        <v>1471</v>
      </c>
      <c r="B555" s="191" t="s">
        <v>1479</v>
      </c>
      <c r="C555" s="201" t="s">
        <v>291</v>
      </c>
      <c r="D555" s="201" t="s">
        <v>1480</v>
      </c>
      <c r="E555" s="349" t="s">
        <v>1212</v>
      </c>
      <c r="F555" s="349"/>
      <c r="G555" s="190" t="s">
        <v>34</v>
      </c>
      <c r="H555" s="193">
        <v>0.25</v>
      </c>
      <c r="I555" s="192">
        <v>15.35</v>
      </c>
      <c r="J555" s="192">
        <v>3.83</v>
      </c>
    </row>
    <row r="556" spans="1:10" s="382" customFormat="1" ht="76.5" x14ac:dyDescent="0.2">
      <c r="A556" s="201" t="s">
        <v>1471</v>
      </c>
      <c r="B556" s="191" t="s">
        <v>1682</v>
      </c>
      <c r="C556" s="201" t="s">
        <v>291</v>
      </c>
      <c r="D556" s="201" t="s">
        <v>1683</v>
      </c>
      <c r="E556" s="349" t="s">
        <v>1684</v>
      </c>
      <c r="F556" s="349"/>
      <c r="G556" s="190" t="s">
        <v>1685</v>
      </c>
      <c r="H556" s="193">
        <v>1.5</v>
      </c>
      <c r="I556" s="192">
        <v>175.83</v>
      </c>
      <c r="J556" s="192">
        <v>263.74</v>
      </c>
    </row>
    <row r="557" spans="1:10" s="382" customFormat="1" ht="51" x14ac:dyDescent="0.2">
      <c r="A557" s="201" t="s">
        <v>1471</v>
      </c>
      <c r="B557" s="191" t="s">
        <v>1526</v>
      </c>
      <c r="C557" s="201" t="s">
        <v>291</v>
      </c>
      <c r="D557" s="201" t="s">
        <v>1527</v>
      </c>
      <c r="E557" s="349" t="s">
        <v>1207</v>
      </c>
      <c r="F557" s="349"/>
      <c r="G557" s="190" t="s">
        <v>308</v>
      </c>
      <c r="H557" s="193">
        <v>0.25</v>
      </c>
      <c r="I557" s="192">
        <v>373.4</v>
      </c>
      <c r="J557" s="192">
        <v>93.35</v>
      </c>
    </row>
    <row r="558" spans="1:10" s="382" customFormat="1" x14ac:dyDescent="0.2">
      <c r="A558" s="202" t="s">
        <v>1483</v>
      </c>
      <c r="B558" s="195" t="s">
        <v>1686</v>
      </c>
      <c r="C558" s="202" t="s">
        <v>1503</v>
      </c>
      <c r="D558" s="202" t="s">
        <v>1687</v>
      </c>
      <c r="E558" s="350" t="s">
        <v>1486</v>
      </c>
      <c r="F558" s="350"/>
      <c r="G558" s="194" t="s">
        <v>429</v>
      </c>
      <c r="H558" s="197">
        <v>1</v>
      </c>
      <c r="I558" s="196">
        <v>1117.8800000000001</v>
      </c>
      <c r="J558" s="196">
        <v>1117.8800000000001</v>
      </c>
    </row>
    <row r="559" spans="1:10" s="382" customFormat="1" ht="25.5" x14ac:dyDescent="0.2">
      <c r="A559" s="198"/>
      <c r="B559" s="198"/>
      <c r="C559" s="198"/>
      <c r="D559" s="198"/>
      <c r="E559" s="198" t="s">
        <v>1473</v>
      </c>
      <c r="F559" s="199">
        <v>20.287532406316284</v>
      </c>
      <c r="G559" s="198" t="s">
        <v>1474</v>
      </c>
      <c r="H559" s="199">
        <v>22.75</v>
      </c>
      <c r="I559" s="199">
        <v>43.04</v>
      </c>
    </row>
    <row r="560" spans="1:10" s="382" customFormat="1" ht="26.25" thickBot="1" x14ac:dyDescent="0.25">
      <c r="A560" s="198"/>
      <c r="B560" s="198"/>
      <c r="C560" s="198"/>
      <c r="D560" s="198"/>
      <c r="E560" s="198" t="s">
        <v>1475</v>
      </c>
      <c r="F560" s="199">
        <v>300.77999999999997</v>
      </c>
      <c r="G560" s="198"/>
      <c r="H560" s="198" t="s">
        <v>1476</v>
      </c>
      <c r="I560" s="199">
        <v>1779.58</v>
      </c>
    </row>
    <row r="561" spans="1:10" s="382" customFormat="1" ht="15" thickTop="1" x14ac:dyDescent="0.2">
      <c r="A561" s="189"/>
      <c r="B561" s="189"/>
      <c r="C561" s="189"/>
      <c r="D561" s="189"/>
      <c r="E561" s="189"/>
      <c r="F561" s="189"/>
      <c r="G561" s="189"/>
      <c r="H561" s="189"/>
      <c r="I561" s="189"/>
      <c r="J561" s="189"/>
    </row>
    <row r="562" spans="1:10" s="382" customFormat="1" ht="15" x14ac:dyDescent="0.2">
      <c r="A562" s="383" t="s">
        <v>882</v>
      </c>
      <c r="B562" s="385" t="s">
        <v>2</v>
      </c>
      <c r="C562" s="383" t="s">
        <v>3</v>
      </c>
      <c r="D562" s="383" t="s">
        <v>4</v>
      </c>
      <c r="E562" s="230" t="s">
        <v>63</v>
      </c>
      <c r="F562" s="230"/>
      <c r="G562" s="384" t="s">
        <v>5</v>
      </c>
      <c r="H562" s="385" t="s">
        <v>6</v>
      </c>
      <c r="I562" s="385" t="s">
        <v>7</v>
      </c>
      <c r="J562" s="385" t="s">
        <v>8</v>
      </c>
    </row>
    <row r="563" spans="1:10" s="382" customFormat="1" ht="38.25" x14ac:dyDescent="0.2">
      <c r="A563" s="386" t="s">
        <v>1470</v>
      </c>
      <c r="B563" s="388" t="s">
        <v>855</v>
      </c>
      <c r="C563" s="386" t="s">
        <v>255</v>
      </c>
      <c r="D563" s="386" t="s">
        <v>856</v>
      </c>
      <c r="E563" s="348" t="s">
        <v>1218</v>
      </c>
      <c r="F563" s="348"/>
      <c r="G563" s="387" t="s">
        <v>269</v>
      </c>
      <c r="H563" s="188">
        <v>1</v>
      </c>
      <c r="I563" s="373">
        <v>3791.12</v>
      </c>
      <c r="J563" s="373">
        <v>3791.12</v>
      </c>
    </row>
    <row r="564" spans="1:10" s="382" customFormat="1" ht="25.5" x14ac:dyDescent="0.2">
      <c r="A564" s="201" t="s">
        <v>1471</v>
      </c>
      <c r="B564" s="191" t="s">
        <v>1688</v>
      </c>
      <c r="C564" s="201" t="s">
        <v>291</v>
      </c>
      <c r="D564" s="201" t="s">
        <v>1689</v>
      </c>
      <c r="E564" s="349" t="s">
        <v>1212</v>
      </c>
      <c r="F564" s="349"/>
      <c r="G564" s="190" t="s">
        <v>34</v>
      </c>
      <c r="H564" s="193">
        <v>1.1000000000000001</v>
      </c>
      <c r="I564" s="192">
        <v>29.04</v>
      </c>
      <c r="J564" s="192">
        <v>31.94</v>
      </c>
    </row>
    <row r="565" spans="1:10" s="382" customFormat="1" ht="25.5" x14ac:dyDescent="0.2">
      <c r="A565" s="201" t="s">
        <v>1471</v>
      </c>
      <c r="B565" s="191" t="s">
        <v>1479</v>
      </c>
      <c r="C565" s="201" t="s">
        <v>291</v>
      </c>
      <c r="D565" s="201" t="s">
        <v>1480</v>
      </c>
      <c r="E565" s="349" t="s">
        <v>1212</v>
      </c>
      <c r="F565" s="349"/>
      <c r="G565" s="190" t="s">
        <v>34</v>
      </c>
      <c r="H565" s="193">
        <v>1</v>
      </c>
      <c r="I565" s="192">
        <v>15.35</v>
      </c>
      <c r="J565" s="192">
        <v>15.35</v>
      </c>
    </row>
    <row r="566" spans="1:10" s="382" customFormat="1" ht="51" x14ac:dyDescent="0.2">
      <c r="A566" s="202" t="s">
        <v>1483</v>
      </c>
      <c r="B566" s="195" t="s">
        <v>1690</v>
      </c>
      <c r="C566" s="202" t="s">
        <v>291</v>
      </c>
      <c r="D566" s="202" t="s">
        <v>1691</v>
      </c>
      <c r="E566" s="350" t="s">
        <v>1486</v>
      </c>
      <c r="F566" s="350"/>
      <c r="G566" s="194" t="s">
        <v>269</v>
      </c>
      <c r="H566" s="197">
        <v>7</v>
      </c>
      <c r="I566" s="196">
        <v>0.88</v>
      </c>
      <c r="J566" s="196">
        <v>6.16</v>
      </c>
    </row>
    <row r="567" spans="1:10" s="382" customFormat="1" ht="51" x14ac:dyDescent="0.2">
      <c r="A567" s="202" t="s">
        <v>1483</v>
      </c>
      <c r="B567" s="195" t="s">
        <v>1692</v>
      </c>
      <c r="C567" s="202" t="s">
        <v>291</v>
      </c>
      <c r="D567" s="202" t="s">
        <v>1693</v>
      </c>
      <c r="E567" s="350" t="s">
        <v>1486</v>
      </c>
      <c r="F567" s="350"/>
      <c r="G567" s="194" t="s">
        <v>265</v>
      </c>
      <c r="H567" s="197">
        <v>3</v>
      </c>
      <c r="I567" s="196">
        <v>32.869999999999997</v>
      </c>
      <c r="J567" s="196">
        <v>98.61</v>
      </c>
    </row>
    <row r="568" spans="1:10" s="382" customFormat="1" x14ac:dyDescent="0.2">
      <c r="A568" s="202" t="s">
        <v>1483</v>
      </c>
      <c r="B568" s="195" t="s">
        <v>1694</v>
      </c>
      <c r="C568" s="202" t="s">
        <v>1503</v>
      </c>
      <c r="D568" s="202" t="s">
        <v>1695</v>
      </c>
      <c r="E568" s="350" t="s">
        <v>1486</v>
      </c>
      <c r="F568" s="350"/>
      <c r="G568" s="194" t="s">
        <v>1542</v>
      </c>
      <c r="H568" s="197">
        <v>5</v>
      </c>
      <c r="I568" s="196">
        <v>60.5</v>
      </c>
      <c r="J568" s="196">
        <v>302.5</v>
      </c>
    </row>
    <row r="569" spans="1:10" s="382" customFormat="1" ht="76.5" x14ac:dyDescent="0.2">
      <c r="A569" s="202" t="s">
        <v>1483</v>
      </c>
      <c r="B569" s="195" t="s">
        <v>1696</v>
      </c>
      <c r="C569" s="202" t="s">
        <v>291</v>
      </c>
      <c r="D569" s="202" t="s">
        <v>1697</v>
      </c>
      <c r="E569" s="350" t="s">
        <v>1486</v>
      </c>
      <c r="F569" s="350"/>
      <c r="G569" s="194" t="s">
        <v>269</v>
      </c>
      <c r="H569" s="197">
        <v>3</v>
      </c>
      <c r="I569" s="196">
        <v>197.18</v>
      </c>
      <c r="J569" s="196">
        <v>591.54</v>
      </c>
    </row>
    <row r="570" spans="1:10" s="382" customFormat="1" ht="38.25" x14ac:dyDescent="0.2">
      <c r="A570" s="202" t="s">
        <v>1483</v>
      </c>
      <c r="B570" s="195" t="s">
        <v>1698</v>
      </c>
      <c r="C570" s="202" t="s">
        <v>1503</v>
      </c>
      <c r="D570" s="202" t="s">
        <v>1699</v>
      </c>
      <c r="E570" s="350" t="s">
        <v>1486</v>
      </c>
      <c r="F570" s="350"/>
      <c r="G570" s="194" t="s">
        <v>429</v>
      </c>
      <c r="H570" s="197">
        <v>3</v>
      </c>
      <c r="I570" s="196">
        <v>3.93</v>
      </c>
      <c r="J570" s="196">
        <v>11.79</v>
      </c>
    </row>
    <row r="571" spans="1:10" s="382" customFormat="1" ht="38.25" x14ac:dyDescent="0.2">
      <c r="A571" s="202" t="s">
        <v>1483</v>
      </c>
      <c r="B571" s="195" t="s">
        <v>1700</v>
      </c>
      <c r="C571" s="202" t="s">
        <v>1503</v>
      </c>
      <c r="D571" s="202" t="s">
        <v>1701</v>
      </c>
      <c r="E571" s="350" t="s">
        <v>1486</v>
      </c>
      <c r="F571" s="350"/>
      <c r="G571" s="194" t="s">
        <v>429</v>
      </c>
      <c r="H571" s="197">
        <v>3</v>
      </c>
      <c r="I571" s="196">
        <v>54.5</v>
      </c>
      <c r="J571" s="196">
        <v>163.5</v>
      </c>
    </row>
    <row r="572" spans="1:10" s="382" customFormat="1" x14ac:dyDescent="0.2">
      <c r="A572" s="202" t="s">
        <v>1483</v>
      </c>
      <c r="B572" s="195" t="s">
        <v>1702</v>
      </c>
      <c r="C572" s="202" t="s">
        <v>1503</v>
      </c>
      <c r="D572" s="202" t="s">
        <v>1703</v>
      </c>
      <c r="E572" s="350" t="s">
        <v>1486</v>
      </c>
      <c r="F572" s="350"/>
      <c r="G572" s="194" t="s">
        <v>926</v>
      </c>
      <c r="H572" s="197">
        <v>3</v>
      </c>
      <c r="I572" s="196">
        <v>153.5</v>
      </c>
      <c r="J572" s="196">
        <v>460.5</v>
      </c>
    </row>
    <row r="573" spans="1:10" s="382" customFormat="1" x14ac:dyDescent="0.2">
      <c r="A573" s="202" t="s">
        <v>1483</v>
      </c>
      <c r="B573" s="195" t="s">
        <v>1704</v>
      </c>
      <c r="C573" s="202" t="s">
        <v>1494</v>
      </c>
      <c r="D573" s="202" t="s">
        <v>1705</v>
      </c>
      <c r="E573" s="350" t="s">
        <v>1486</v>
      </c>
      <c r="F573" s="350"/>
      <c r="G573" s="194" t="s">
        <v>269</v>
      </c>
      <c r="H573" s="197">
        <v>1.5</v>
      </c>
      <c r="I573" s="196">
        <v>7.4</v>
      </c>
      <c r="J573" s="196">
        <v>11.1</v>
      </c>
    </row>
    <row r="574" spans="1:10" s="382" customFormat="1" ht="25.5" x14ac:dyDescent="0.2">
      <c r="A574" s="202" t="s">
        <v>1483</v>
      </c>
      <c r="B574" s="195" t="s">
        <v>1706</v>
      </c>
      <c r="C574" s="202" t="s">
        <v>291</v>
      </c>
      <c r="D574" s="202" t="s">
        <v>1707</v>
      </c>
      <c r="E574" s="350" t="s">
        <v>1486</v>
      </c>
      <c r="F574" s="350"/>
      <c r="G574" s="194" t="s">
        <v>269</v>
      </c>
      <c r="H574" s="197">
        <v>1</v>
      </c>
      <c r="I574" s="196">
        <v>11</v>
      </c>
      <c r="J574" s="196">
        <v>11</v>
      </c>
    </row>
    <row r="575" spans="1:10" s="382" customFormat="1" x14ac:dyDescent="0.2">
      <c r="A575" s="202" t="s">
        <v>1483</v>
      </c>
      <c r="B575" s="195" t="s">
        <v>2148</v>
      </c>
      <c r="C575" s="202" t="s">
        <v>1494</v>
      </c>
      <c r="D575" s="202" t="s">
        <v>2149</v>
      </c>
      <c r="E575" s="350" t="s">
        <v>1486</v>
      </c>
      <c r="F575" s="350"/>
      <c r="G575" s="194" t="s">
        <v>269</v>
      </c>
      <c r="H575" s="197">
        <v>6</v>
      </c>
      <c r="I575" s="196">
        <v>10.55</v>
      </c>
      <c r="J575" s="196">
        <v>63.3</v>
      </c>
    </row>
    <row r="576" spans="1:10" s="382" customFormat="1" ht="51" x14ac:dyDescent="0.2">
      <c r="A576" s="202" t="s">
        <v>1483</v>
      </c>
      <c r="B576" s="195" t="s">
        <v>1708</v>
      </c>
      <c r="C576" s="202" t="s">
        <v>1503</v>
      </c>
      <c r="D576" s="202" t="s">
        <v>1709</v>
      </c>
      <c r="E576" s="350" t="s">
        <v>1486</v>
      </c>
      <c r="F576" s="350"/>
      <c r="G576" s="194" t="s">
        <v>429</v>
      </c>
      <c r="H576" s="197">
        <v>6</v>
      </c>
      <c r="I576" s="196">
        <v>44.1</v>
      </c>
      <c r="J576" s="196">
        <v>264.60000000000002</v>
      </c>
    </row>
    <row r="577" spans="1:10" s="382" customFormat="1" ht="63.75" x14ac:dyDescent="0.2">
      <c r="A577" s="202" t="s">
        <v>1483</v>
      </c>
      <c r="B577" s="195" t="s">
        <v>1710</v>
      </c>
      <c r="C577" s="202" t="s">
        <v>291</v>
      </c>
      <c r="D577" s="202" t="s">
        <v>1711</v>
      </c>
      <c r="E577" s="350" t="s">
        <v>1486</v>
      </c>
      <c r="F577" s="350"/>
      <c r="G577" s="194" t="s">
        <v>269</v>
      </c>
      <c r="H577" s="197">
        <v>3</v>
      </c>
      <c r="I577" s="196">
        <v>99.99</v>
      </c>
      <c r="J577" s="196">
        <v>299.97000000000003</v>
      </c>
    </row>
    <row r="578" spans="1:10" s="382" customFormat="1" x14ac:dyDescent="0.2">
      <c r="A578" s="202" t="s">
        <v>1483</v>
      </c>
      <c r="B578" s="195" t="s">
        <v>1712</v>
      </c>
      <c r="C578" s="202" t="s">
        <v>1503</v>
      </c>
      <c r="D578" s="202" t="s">
        <v>1713</v>
      </c>
      <c r="E578" s="350" t="s">
        <v>1486</v>
      </c>
      <c r="F578" s="350"/>
      <c r="G578" s="194" t="s">
        <v>429</v>
      </c>
      <c r="H578" s="197">
        <v>6</v>
      </c>
      <c r="I578" s="196">
        <v>101</v>
      </c>
      <c r="J578" s="196">
        <v>606</v>
      </c>
    </row>
    <row r="579" spans="1:10" s="382" customFormat="1" ht="25.5" x14ac:dyDescent="0.2">
      <c r="A579" s="202" t="s">
        <v>1483</v>
      </c>
      <c r="B579" s="195" t="s">
        <v>2150</v>
      </c>
      <c r="C579" s="202" t="s">
        <v>1494</v>
      </c>
      <c r="D579" s="202" t="s">
        <v>2151</v>
      </c>
      <c r="E579" s="350" t="s">
        <v>1486</v>
      </c>
      <c r="F579" s="350"/>
      <c r="G579" s="194" t="s">
        <v>269</v>
      </c>
      <c r="H579" s="197">
        <v>6</v>
      </c>
      <c r="I579" s="196">
        <v>8.07</v>
      </c>
      <c r="J579" s="196">
        <v>48.42</v>
      </c>
    </row>
    <row r="580" spans="1:10" s="382" customFormat="1" ht="38.25" x14ac:dyDescent="0.2">
      <c r="A580" s="202" t="s">
        <v>1483</v>
      </c>
      <c r="B580" s="195" t="s">
        <v>1714</v>
      </c>
      <c r="C580" s="202" t="s">
        <v>291</v>
      </c>
      <c r="D580" s="202" t="s">
        <v>1715</v>
      </c>
      <c r="E580" s="350" t="s">
        <v>1486</v>
      </c>
      <c r="F580" s="350"/>
      <c r="G580" s="194" t="s">
        <v>269</v>
      </c>
      <c r="H580" s="197">
        <v>8</v>
      </c>
      <c r="I580" s="196">
        <v>10.34</v>
      </c>
      <c r="J580" s="196">
        <v>82.72</v>
      </c>
    </row>
    <row r="581" spans="1:10" s="382" customFormat="1" ht="38.25" x14ac:dyDescent="0.2">
      <c r="A581" s="202" t="s">
        <v>1483</v>
      </c>
      <c r="B581" s="195" t="s">
        <v>1716</v>
      </c>
      <c r="C581" s="202" t="s">
        <v>291</v>
      </c>
      <c r="D581" s="202" t="s">
        <v>1717</v>
      </c>
      <c r="E581" s="350" t="s">
        <v>1486</v>
      </c>
      <c r="F581" s="350"/>
      <c r="G581" s="194" t="s">
        <v>269</v>
      </c>
      <c r="H581" s="197">
        <v>4</v>
      </c>
      <c r="I581" s="196">
        <v>7.34</v>
      </c>
      <c r="J581" s="196">
        <v>29.36</v>
      </c>
    </row>
    <row r="582" spans="1:10" s="382" customFormat="1" ht="38.25" x14ac:dyDescent="0.2">
      <c r="A582" s="202" t="s">
        <v>1483</v>
      </c>
      <c r="B582" s="195" t="s">
        <v>1718</v>
      </c>
      <c r="C582" s="202" t="s">
        <v>291</v>
      </c>
      <c r="D582" s="202" t="s">
        <v>1719</v>
      </c>
      <c r="E582" s="350" t="s">
        <v>1486</v>
      </c>
      <c r="F582" s="350"/>
      <c r="G582" s="194" t="s">
        <v>269</v>
      </c>
      <c r="H582" s="197">
        <v>3</v>
      </c>
      <c r="I582" s="196">
        <v>178.81</v>
      </c>
      <c r="J582" s="196">
        <v>536.42999999999995</v>
      </c>
    </row>
    <row r="583" spans="1:10" s="382" customFormat="1" ht="25.5" x14ac:dyDescent="0.2">
      <c r="A583" s="202" t="s">
        <v>1483</v>
      </c>
      <c r="B583" s="195" t="s">
        <v>1720</v>
      </c>
      <c r="C583" s="202" t="s">
        <v>291</v>
      </c>
      <c r="D583" s="202" t="s">
        <v>1721</v>
      </c>
      <c r="E583" s="350" t="s">
        <v>1486</v>
      </c>
      <c r="F583" s="350"/>
      <c r="G583" s="194" t="s">
        <v>269</v>
      </c>
      <c r="H583" s="197">
        <v>2</v>
      </c>
      <c r="I583" s="196">
        <v>3.04</v>
      </c>
      <c r="J583" s="196">
        <v>6.08</v>
      </c>
    </row>
    <row r="584" spans="1:10" s="382" customFormat="1" x14ac:dyDescent="0.2">
      <c r="A584" s="202" t="s">
        <v>1483</v>
      </c>
      <c r="B584" s="195" t="s">
        <v>1722</v>
      </c>
      <c r="C584" s="202" t="s">
        <v>1503</v>
      </c>
      <c r="D584" s="202" t="s">
        <v>1723</v>
      </c>
      <c r="E584" s="350" t="s">
        <v>1486</v>
      </c>
      <c r="F584" s="350"/>
      <c r="G584" s="194" t="s">
        <v>429</v>
      </c>
      <c r="H584" s="197">
        <v>2</v>
      </c>
      <c r="I584" s="196">
        <v>11.88</v>
      </c>
      <c r="J584" s="196">
        <v>23.76</v>
      </c>
    </row>
    <row r="585" spans="1:10" s="382" customFormat="1" ht="38.25" x14ac:dyDescent="0.2">
      <c r="A585" s="202" t="s">
        <v>1483</v>
      </c>
      <c r="B585" s="195" t="s">
        <v>1724</v>
      </c>
      <c r="C585" s="202" t="s">
        <v>291</v>
      </c>
      <c r="D585" s="202" t="s">
        <v>1725</v>
      </c>
      <c r="E585" s="350" t="s">
        <v>1486</v>
      </c>
      <c r="F585" s="350"/>
      <c r="G585" s="194" t="s">
        <v>269</v>
      </c>
      <c r="H585" s="197">
        <v>2</v>
      </c>
      <c r="I585" s="196">
        <v>1</v>
      </c>
      <c r="J585" s="196">
        <v>2</v>
      </c>
    </row>
    <row r="586" spans="1:10" s="382" customFormat="1" ht="25.5" x14ac:dyDescent="0.2">
      <c r="A586" s="202" t="s">
        <v>1483</v>
      </c>
      <c r="B586" s="195" t="s">
        <v>1726</v>
      </c>
      <c r="C586" s="202" t="s">
        <v>1503</v>
      </c>
      <c r="D586" s="202" t="s">
        <v>1727</v>
      </c>
      <c r="E586" s="350" t="s">
        <v>1486</v>
      </c>
      <c r="F586" s="350"/>
      <c r="G586" s="194" t="s">
        <v>429</v>
      </c>
      <c r="H586" s="197">
        <v>3</v>
      </c>
      <c r="I586" s="196">
        <v>35.770000000000003</v>
      </c>
      <c r="J586" s="196">
        <v>107.31</v>
      </c>
    </row>
    <row r="587" spans="1:10" s="382" customFormat="1" ht="25.5" x14ac:dyDescent="0.2">
      <c r="A587" s="202" t="s">
        <v>1483</v>
      </c>
      <c r="B587" s="195" t="s">
        <v>1759</v>
      </c>
      <c r="C587" s="202" t="s">
        <v>1503</v>
      </c>
      <c r="D587" s="202" t="s">
        <v>1760</v>
      </c>
      <c r="E587" s="350" t="s">
        <v>1486</v>
      </c>
      <c r="F587" s="350"/>
      <c r="G587" s="194" t="s">
        <v>429</v>
      </c>
      <c r="H587" s="197">
        <v>0.8</v>
      </c>
      <c r="I587" s="196">
        <v>21.48</v>
      </c>
      <c r="J587" s="196">
        <v>17.18</v>
      </c>
    </row>
    <row r="588" spans="1:10" s="382" customFormat="1" ht="25.5" x14ac:dyDescent="0.2">
      <c r="A588" s="198"/>
      <c r="B588" s="198"/>
      <c r="C588" s="198"/>
      <c r="D588" s="198"/>
      <c r="E588" s="198" t="s">
        <v>1473</v>
      </c>
      <c r="F588" s="199">
        <v>17.690313457459343</v>
      </c>
      <c r="G588" s="198" t="s">
        <v>1474</v>
      </c>
      <c r="H588" s="199">
        <v>19.84</v>
      </c>
      <c r="I588" s="199">
        <v>37.53</v>
      </c>
    </row>
    <row r="589" spans="1:10" s="382" customFormat="1" ht="26.25" thickBot="1" x14ac:dyDescent="0.25">
      <c r="A589" s="198"/>
      <c r="B589" s="198"/>
      <c r="C589" s="198"/>
      <c r="D589" s="198"/>
      <c r="E589" s="198" t="s">
        <v>1475</v>
      </c>
      <c r="F589" s="199">
        <v>771.11</v>
      </c>
      <c r="G589" s="198"/>
      <c r="H589" s="198" t="s">
        <v>1476</v>
      </c>
      <c r="I589" s="199">
        <v>4562.2299999999996</v>
      </c>
    </row>
    <row r="590" spans="1:10" s="382" customFormat="1" ht="15" thickTop="1" x14ac:dyDescent="0.2">
      <c r="A590" s="189"/>
      <c r="B590" s="189"/>
      <c r="C590" s="189"/>
      <c r="D590" s="189"/>
      <c r="E590" s="189"/>
      <c r="F590" s="189"/>
      <c r="G590" s="189"/>
      <c r="H590" s="189"/>
      <c r="I590" s="189"/>
      <c r="J590" s="189"/>
    </row>
    <row r="591" spans="1:10" s="382" customFormat="1" ht="15" x14ac:dyDescent="0.2">
      <c r="A591" s="383" t="s">
        <v>885</v>
      </c>
      <c r="B591" s="385" t="s">
        <v>2</v>
      </c>
      <c r="C591" s="383" t="s">
        <v>3</v>
      </c>
      <c r="D591" s="383" t="s">
        <v>4</v>
      </c>
      <c r="E591" s="230" t="s">
        <v>63</v>
      </c>
      <c r="F591" s="230"/>
      <c r="G591" s="384" t="s">
        <v>5</v>
      </c>
      <c r="H591" s="385" t="s">
        <v>6</v>
      </c>
      <c r="I591" s="385" t="s">
        <v>7</v>
      </c>
      <c r="J591" s="385" t="s">
        <v>8</v>
      </c>
    </row>
    <row r="592" spans="1:10" s="382" customFormat="1" ht="25.5" x14ac:dyDescent="0.2">
      <c r="A592" s="386" t="s">
        <v>1470</v>
      </c>
      <c r="B592" s="388" t="s">
        <v>858</v>
      </c>
      <c r="C592" s="386" t="s">
        <v>255</v>
      </c>
      <c r="D592" s="386" t="s">
        <v>859</v>
      </c>
      <c r="E592" s="348" t="s">
        <v>1218</v>
      </c>
      <c r="F592" s="348"/>
      <c r="G592" s="387" t="s">
        <v>269</v>
      </c>
      <c r="H592" s="188">
        <v>1</v>
      </c>
      <c r="I592" s="373">
        <v>8576.5300000000007</v>
      </c>
      <c r="J592" s="373">
        <v>8576.5300000000007</v>
      </c>
    </row>
    <row r="593" spans="1:10" s="382" customFormat="1" ht="51" x14ac:dyDescent="0.2">
      <c r="A593" s="201" t="s">
        <v>1471</v>
      </c>
      <c r="B593" s="191" t="s">
        <v>1728</v>
      </c>
      <c r="C593" s="201" t="s">
        <v>291</v>
      </c>
      <c r="D593" s="201" t="s">
        <v>1729</v>
      </c>
      <c r="E593" s="349" t="s">
        <v>1256</v>
      </c>
      <c r="F593" s="349"/>
      <c r="G593" s="190" t="s">
        <v>269</v>
      </c>
      <c r="H593" s="193">
        <v>4</v>
      </c>
      <c r="I593" s="192">
        <v>105.38</v>
      </c>
      <c r="J593" s="192">
        <v>421.52</v>
      </c>
    </row>
    <row r="594" spans="1:10" s="382" customFormat="1" ht="63.75" x14ac:dyDescent="0.2">
      <c r="A594" s="201" t="s">
        <v>1471</v>
      </c>
      <c r="B594" s="191" t="s">
        <v>1730</v>
      </c>
      <c r="C594" s="201" t="s">
        <v>291</v>
      </c>
      <c r="D594" s="201" t="s">
        <v>1731</v>
      </c>
      <c r="E594" s="349" t="s">
        <v>1256</v>
      </c>
      <c r="F594" s="349"/>
      <c r="G594" s="190" t="s">
        <v>265</v>
      </c>
      <c r="H594" s="193">
        <v>12</v>
      </c>
      <c r="I594" s="192">
        <v>139.79</v>
      </c>
      <c r="J594" s="192">
        <v>1677.48</v>
      </c>
    </row>
    <row r="595" spans="1:10" s="382" customFormat="1" ht="51" x14ac:dyDescent="0.2">
      <c r="A595" s="201" t="s">
        <v>1471</v>
      </c>
      <c r="B595" s="191" t="s">
        <v>1732</v>
      </c>
      <c r="C595" s="201" t="s">
        <v>291</v>
      </c>
      <c r="D595" s="201" t="s">
        <v>1733</v>
      </c>
      <c r="E595" s="349" t="s">
        <v>1256</v>
      </c>
      <c r="F595" s="349"/>
      <c r="G595" s="190" t="s">
        <v>269</v>
      </c>
      <c r="H595" s="193">
        <v>2</v>
      </c>
      <c r="I595" s="192">
        <v>77.540000000000006</v>
      </c>
      <c r="J595" s="192">
        <v>155.08000000000001</v>
      </c>
    </row>
    <row r="596" spans="1:10" s="382" customFormat="1" ht="25.5" x14ac:dyDescent="0.2">
      <c r="A596" s="201" t="s">
        <v>1471</v>
      </c>
      <c r="B596" s="191" t="s">
        <v>1688</v>
      </c>
      <c r="C596" s="201" t="s">
        <v>291</v>
      </c>
      <c r="D596" s="201" t="s">
        <v>1689</v>
      </c>
      <c r="E596" s="349" t="s">
        <v>1212</v>
      </c>
      <c r="F596" s="349"/>
      <c r="G596" s="190" t="s">
        <v>34</v>
      </c>
      <c r="H596" s="193">
        <v>9.5</v>
      </c>
      <c r="I596" s="192">
        <v>29.04</v>
      </c>
      <c r="J596" s="192">
        <v>275.88</v>
      </c>
    </row>
    <row r="597" spans="1:10" s="382" customFormat="1" ht="25.5" x14ac:dyDescent="0.2">
      <c r="A597" s="201" t="s">
        <v>1471</v>
      </c>
      <c r="B597" s="191" t="s">
        <v>1479</v>
      </c>
      <c r="C597" s="201" t="s">
        <v>291</v>
      </c>
      <c r="D597" s="201" t="s">
        <v>1480</v>
      </c>
      <c r="E597" s="349" t="s">
        <v>1212</v>
      </c>
      <c r="F597" s="349"/>
      <c r="G597" s="190" t="s">
        <v>34</v>
      </c>
      <c r="H597" s="193">
        <v>9.5</v>
      </c>
      <c r="I597" s="192">
        <v>15.35</v>
      </c>
      <c r="J597" s="192">
        <v>145.82</v>
      </c>
    </row>
    <row r="598" spans="1:10" s="382" customFormat="1" ht="25.5" x14ac:dyDescent="0.2">
      <c r="A598" s="201" t="s">
        <v>1471</v>
      </c>
      <c r="B598" s="191" t="s">
        <v>1559</v>
      </c>
      <c r="C598" s="201" t="s">
        <v>291</v>
      </c>
      <c r="D598" s="201" t="s">
        <v>1560</v>
      </c>
      <c r="E598" s="349" t="s">
        <v>1212</v>
      </c>
      <c r="F598" s="349"/>
      <c r="G598" s="190" t="s">
        <v>34</v>
      </c>
      <c r="H598" s="193">
        <v>9.5</v>
      </c>
      <c r="I598" s="192">
        <v>20.02</v>
      </c>
      <c r="J598" s="192">
        <v>190.19</v>
      </c>
    </row>
    <row r="599" spans="1:10" s="382" customFormat="1" ht="63.75" x14ac:dyDescent="0.2">
      <c r="A599" s="202" t="s">
        <v>1483</v>
      </c>
      <c r="B599" s="195" t="s">
        <v>1734</v>
      </c>
      <c r="C599" s="202" t="s">
        <v>291</v>
      </c>
      <c r="D599" s="202" t="s">
        <v>1735</v>
      </c>
      <c r="E599" s="350" t="s">
        <v>1486</v>
      </c>
      <c r="F599" s="350"/>
      <c r="G599" s="194" t="s">
        <v>265</v>
      </c>
      <c r="H599" s="197">
        <v>54</v>
      </c>
      <c r="I599" s="196">
        <v>66.099999999999994</v>
      </c>
      <c r="J599" s="196">
        <v>3569.4</v>
      </c>
    </row>
    <row r="600" spans="1:10" s="382" customFormat="1" ht="63.75" x14ac:dyDescent="0.2">
      <c r="A600" s="202" t="s">
        <v>1483</v>
      </c>
      <c r="B600" s="195" t="s">
        <v>1736</v>
      </c>
      <c r="C600" s="202" t="s">
        <v>291</v>
      </c>
      <c r="D600" s="202" t="s">
        <v>1737</v>
      </c>
      <c r="E600" s="350" t="s">
        <v>1486</v>
      </c>
      <c r="F600" s="350"/>
      <c r="G600" s="194" t="s">
        <v>265</v>
      </c>
      <c r="H600" s="197">
        <v>18</v>
      </c>
      <c r="I600" s="196">
        <v>33.479999999999997</v>
      </c>
      <c r="J600" s="196">
        <v>602.64</v>
      </c>
    </row>
    <row r="601" spans="1:10" s="382" customFormat="1" ht="25.5" x14ac:dyDescent="0.2">
      <c r="A601" s="202" t="s">
        <v>1483</v>
      </c>
      <c r="B601" s="195" t="s">
        <v>1738</v>
      </c>
      <c r="C601" s="202" t="s">
        <v>291</v>
      </c>
      <c r="D601" s="202" t="s">
        <v>1739</v>
      </c>
      <c r="E601" s="350" t="s">
        <v>1486</v>
      </c>
      <c r="F601" s="350"/>
      <c r="G601" s="194" t="s">
        <v>269</v>
      </c>
      <c r="H601" s="197">
        <v>1</v>
      </c>
      <c r="I601" s="196">
        <v>565.09</v>
      </c>
      <c r="J601" s="196">
        <v>565.09</v>
      </c>
    </row>
    <row r="602" spans="1:10" s="382" customFormat="1" ht="51" x14ac:dyDescent="0.2">
      <c r="A602" s="202" t="s">
        <v>1483</v>
      </c>
      <c r="B602" s="195" t="s">
        <v>2152</v>
      </c>
      <c r="C602" s="202" t="s">
        <v>291</v>
      </c>
      <c r="D602" s="202" t="s">
        <v>2153</v>
      </c>
      <c r="E602" s="350" t="s">
        <v>1486</v>
      </c>
      <c r="F602" s="350"/>
      <c r="G602" s="194" t="s">
        <v>269</v>
      </c>
      <c r="H602" s="197">
        <v>1</v>
      </c>
      <c r="I602" s="196">
        <v>973.43</v>
      </c>
      <c r="J602" s="196">
        <v>973.43</v>
      </c>
    </row>
    <row r="603" spans="1:10" s="382" customFormat="1" ht="25.5" x14ac:dyDescent="0.2">
      <c r="A603" s="198"/>
      <c r="B603" s="198"/>
      <c r="C603" s="198"/>
      <c r="D603" s="198"/>
      <c r="E603" s="198" t="s">
        <v>1473</v>
      </c>
      <c r="F603" s="199">
        <v>308.7202451</v>
      </c>
      <c r="G603" s="198" t="s">
        <v>1474</v>
      </c>
      <c r="H603" s="199">
        <v>346.23</v>
      </c>
      <c r="I603" s="199">
        <v>654.95000000000005</v>
      </c>
    </row>
    <row r="604" spans="1:10" s="382" customFormat="1" ht="26.25" thickBot="1" x14ac:dyDescent="0.25">
      <c r="A604" s="198"/>
      <c r="B604" s="198"/>
      <c r="C604" s="198"/>
      <c r="D604" s="198"/>
      <c r="E604" s="198" t="s">
        <v>1475</v>
      </c>
      <c r="F604" s="199">
        <v>1744.46</v>
      </c>
      <c r="G604" s="198"/>
      <c r="H604" s="198" t="s">
        <v>1476</v>
      </c>
      <c r="I604" s="199">
        <v>10320.99</v>
      </c>
    </row>
    <row r="605" spans="1:10" s="382" customFormat="1" ht="15" thickTop="1" x14ac:dyDescent="0.2">
      <c r="A605" s="189"/>
      <c r="B605" s="189"/>
      <c r="C605" s="189"/>
      <c r="D605" s="189"/>
      <c r="E605" s="189"/>
      <c r="F605" s="189"/>
      <c r="G605" s="189"/>
      <c r="H605" s="189"/>
      <c r="I605" s="189"/>
      <c r="J605" s="189"/>
    </row>
    <row r="606" spans="1:10" s="382" customFormat="1" ht="15" x14ac:dyDescent="0.2">
      <c r="A606" s="383" t="s">
        <v>888</v>
      </c>
      <c r="B606" s="385" t="s">
        <v>2</v>
      </c>
      <c r="C606" s="383" t="s">
        <v>3</v>
      </c>
      <c r="D606" s="383" t="s">
        <v>4</v>
      </c>
      <c r="E606" s="230" t="s">
        <v>63</v>
      </c>
      <c r="F606" s="230"/>
      <c r="G606" s="384" t="s">
        <v>5</v>
      </c>
      <c r="H606" s="385" t="s">
        <v>6</v>
      </c>
      <c r="I606" s="385" t="s">
        <v>7</v>
      </c>
      <c r="J606" s="385" t="s">
        <v>8</v>
      </c>
    </row>
    <row r="607" spans="1:10" s="382" customFormat="1" ht="25.5" x14ac:dyDescent="0.2">
      <c r="A607" s="386" t="s">
        <v>1470</v>
      </c>
      <c r="B607" s="388" t="s">
        <v>861</v>
      </c>
      <c r="C607" s="386" t="s">
        <v>255</v>
      </c>
      <c r="D607" s="386" t="s">
        <v>862</v>
      </c>
      <c r="E607" s="348" t="s">
        <v>1235</v>
      </c>
      <c r="F607" s="348"/>
      <c r="G607" s="387" t="s">
        <v>269</v>
      </c>
      <c r="H607" s="188">
        <v>1</v>
      </c>
      <c r="I607" s="373">
        <v>6752.61</v>
      </c>
      <c r="J607" s="373">
        <v>6752.61</v>
      </c>
    </row>
    <row r="608" spans="1:10" s="382" customFormat="1" ht="38.25" x14ac:dyDescent="0.2">
      <c r="A608" s="201" t="s">
        <v>1471</v>
      </c>
      <c r="B608" s="191" t="s">
        <v>322</v>
      </c>
      <c r="C608" s="201" t="s">
        <v>291</v>
      </c>
      <c r="D608" s="201" t="s">
        <v>323</v>
      </c>
      <c r="E608" s="349" t="s">
        <v>1228</v>
      </c>
      <c r="F608" s="349"/>
      <c r="G608" s="190" t="s">
        <v>308</v>
      </c>
      <c r="H608" s="193">
        <v>0.76</v>
      </c>
      <c r="I608" s="192">
        <v>40.14</v>
      </c>
      <c r="J608" s="192">
        <v>30.5</v>
      </c>
    </row>
    <row r="609" spans="1:10" s="382" customFormat="1" ht="38.25" x14ac:dyDescent="0.2">
      <c r="A609" s="201" t="s">
        <v>1471</v>
      </c>
      <c r="B609" s="191" t="s">
        <v>337</v>
      </c>
      <c r="C609" s="201" t="s">
        <v>291</v>
      </c>
      <c r="D609" s="201" t="s">
        <v>338</v>
      </c>
      <c r="E609" s="349" t="s">
        <v>1353</v>
      </c>
      <c r="F609" s="349"/>
      <c r="G609" s="190" t="s">
        <v>308</v>
      </c>
      <c r="H609" s="193">
        <v>1.2</v>
      </c>
      <c r="I609" s="192">
        <v>60.72</v>
      </c>
      <c r="J609" s="192">
        <v>72.86</v>
      </c>
    </row>
    <row r="610" spans="1:10" s="382" customFormat="1" ht="89.25" x14ac:dyDescent="0.2">
      <c r="A610" s="201" t="s">
        <v>1471</v>
      </c>
      <c r="B610" s="191" t="s">
        <v>1741</v>
      </c>
      <c r="C610" s="201" t="s">
        <v>291</v>
      </c>
      <c r="D610" s="201" t="s">
        <v>1742</v>
      </c>
      <c r="E610" s="349" t="s">
        <v>1235</v>
      </c>
      <c r="F610" s="349"/>
      <c r="G610" s="190" t="s">
        <v>288</v>
      </c>
      <c r="H610" s="193">
        <v>15.19</v>
      </c>
      <c r="I610" s="192">
        <v>72.31</v>
      </c>
      <c r="J610" s="192">
        <v>1098.3800000000001</v>
      </c>
    </row>
    <row r="611" spans="1:10" s="382" customFormat="1" ht="76.5" x14ac:dyDescent="0.2">
      <c r="A611" s="201" t="s">
        <v>1471</v>
      </c>
      <c r="B611" s="191" t="s">
        <v>1743</v>
      </c>
      <c r="C611" s="201" t="s">
        <v>291</v>
      </c>
      <c r="D611" s="201" t="s">
        <v>1744</v>
      </c>
      <c r="E611" s="349" t="s">
        <v>1235</v>
      </c>
      <c r="F611" s="349"/>
      <c r="G611" s="190" t="s">
        <v>288</v>
      </c>
      <c r="H611" s="193">
        <v>11.88</v>
      </c>
      <c r="I611" s="192">
        <v>54.2</v>
      </c>
      <c r="J611" s="192">
        <v>643.89</v>
      </c>
    </row>
    <row r="612" spans="1:10" s="382" customFormat="1" ht="63.75" x14ac:dyDescent="0.2">
      <c r="A612" s="201" t="s">
        <v>1471</v>
      </c>
      <c r="B612" s="191" t="s">
        <v>1745</v>
      </c>
      <c r="C612" s="201" t="s">
        <v>291</v>
      </c>
      <c r="D612" s="201" t="s">
        <v>1746</v>
      </c>
      <c r="E612" s="349" t="s">
        <v>1207</v>
      </c>
      <c r="F612" s="349"/>
      <c r="G612" s="190" t="s">
        <v>288</v>
      </c>
      <c r="H612" s="193">
        <v>6.19</v>
      </c>
      <c r="I612" s="192">
        <v>236.22</v>
      </c>
      <c r="J612" s="192">
        <v>1462.2</v>
      </c>
    </row>
    <row r="613" spans="1:10" s="382" customFormat="1" ht="38.25" x14ac:dyDescent="0.2">
      <c r="A613" s="201" t="s">
        <v>1471</v>
      </c>
      <c r="B613" s="191" t="s">
        <v>1601</v>
      </c>
      <c r="C613" s="201" t="s">
        <v>291</v>
      </c>
      <c r="D613" s="201" t="s">
        <v>1602</v>
      </c>
      <c r="E613" s="349" t="s">
        <v>1207</v>
      </c>
      <c r="F613" s="349"/>
      <c r="G613" s="190" t="s">
        <v>308</v>
      </c>
      <c r="H613" s="193">
        <v>0.22</v>
      </c>
      <c r="I613" s="192">
        <v>413.31</v>
      </c>
      <c r="J613" s="192">
        <v>90.92</v>
      </c>
    </row>
    <row r="614" spans="1:10" s="382" customFormat="1" ht="63.75" x14ac:dyDescent="0.2">
      <c r="A614" s="201" t="s">
        <v>1471</v>
      </c>
      <c r="B614" s="191" t="s">
        <v>1173</v>
      </c>
      <c r="C614" s="201" t="s">
        <v>291</v>
      </c>
      <c r="D614" s="201" t="s">
        <v>1174</v>
      </c>
      <c r="E614" s="349" t="s">
        <v>1214</v>
      </c>
      <c r="F614" s="349"/>
      <c r="G614" s="190" t="s">
        <v>288</v>
      </c>
      <c r="H614" s="193">
        <v>36.56</v>
      </c>
      <c r="I614" s="192">
        <v>5.24</v>
      </c>
      <c r="J614" s="192">
        <v>191.57</v>
      </c>
    </row>
    <row r="615" spans="1:10" s="382" customFormat="1" ht="89.25" x14ac:dyDescent="0.2">
      <c r="A615" s="201" t="s">
        <v>1471</v>
      </c>
      <c r="B615" s="191" t="s">
        <v>1747</v>
      </c>
      <c r="C615" s="201" t="s">
        <v>291</v>
      </c>
      <c r="D615" s="201" t="s">
        <v>1748</v>
      </c>
      <c r="E615" s="349" t="s">
        <v>1214</v>
      </c>
      <c r="F615" s="349"/>
      <c r="G615" s="190" t="s">
        <v>288</v>
      </c>
      <c r="H615" s="193">
        <v>17</v>
      </c>
      <c r="I615" s="192">
        <v>19.079999999999998</v>
      </c>
      <c r="J615" s="192">
        <v>324.36</v>
      </c>
    </row>
    <row r="616" spans="1:10" s="382" customFormat="1" ht="25.5" x14ac:dyDescent="0.2">
      <c r="A616" s="201" t="s">
        <v>1471</v>
      </c>
      <c r="B616" s="191" t="s">
        <v>1506</v>
      </c>
      <c r="C616" s="201" t="s">
        <v>291</v>
      </c>
      <c r="D616" s="201" t="s">
        <v>1507</v>
      </c>
      <c r="E616" s="349" t="s">
        <v>1212</v>
      </c>
      <c r="F616" s="349"/>
      <c r="G616" s="190" t="s">
        <v>34</v>
      </c>
      <c r="H616" s="193">
        <v>3.6</v>
      </c>
      <c r="I616" s="192">
        <v>19.850000000000001</v>
      </c>
      <c r="J616" s="192">
        <v>71.459999999999994</v>
      </c>
    </row>
    <row r="617" spans="1:10" s="382" customFormat="1" ht="25.5" x14ac:dyDescent="0.2">
      <c r="A617" s="201" t="s">
        <v>1471</v>
      </c>
      <c r="B617" s="191" t="s">
        <v>1479</v>
      </c>
      <c r="C617" s="201" t="s">
        <v>291</v>
      </c>
      <c r="D617" s="201" t="s">
        <v>1480</v>
      </c>
      <c r="E617" s="349" t="s">
        <v>1212</v>
      </c>
      <c r="F617" s="349"/>
      <c r="G617" s="190" t="s">
        <v>34</v>
      </c>
      <c r="H617" s="193">
        <v>4.8</v>
      </c>
      <c r="I617" s="192">
        <v>15.35</v>
      </c>
      <c r="J617" s="192">
        <v>73.680000000000007</v>
      </c>
    </row>
    <row r="618" spans="1:10" s="382" customFormat="1" ht="25.5" x14ac:dyDescent="0.2">
      <c r="A618" s="202" t="s">
        <v>1483</v>
      </c>
      <c r="B618" s="195" t="s">
        <v>1749</v>
      </c>
      <c r="C618" s="202" t="s">
        <v>1494</v>
      </c>
      <c r="D618" s="202" t="s">
        <v>1750</v>
      </c>
      <c r="E618" s="350" t="s">
        <v>1486</v>
      </c>
      <c r="F618" s="350"/>
      <c r="G618" s="194" t="s">
        <v>288</v>
      </c>
      <c r="H618" s="197">
        <v>80.31</v>
      </c>
      <c r="I618" s="196">
        <v>33.53</v>
      </c>
      <c r="J618" s="196">
        <v>2692.79</v>
      </c>
    </row>
    <row r="619" spans="1:10" s="382" customFormat="1" ht="25.5" x14ac:dyDescent="0.2">
      <c r="A619" s="198"/>
      <c r="B619" s="198"/>
      <c r="C619" s="198"/>
      <c r="D619" s="198"/>
      <c r="E619" s="198" t="s">
        <v>1473</v>
      </c>
      <c r="F619" s="199">
        <v>605.477256658025</v>
      </c>
      <c r="G619" s="198" t="s">
        <v>1474</v>
      </c>
      <c r="H619" s="199">
        <v>679.04</v>
      </c>
      <c r="I619" s="199">
        <v>1284.52</v>
      </c>
    </row>
    <row r="620" spans="1:10" s="382" customFormat="1" ht="26.25" thickBot="1" x14ac:dyDescent="0.25">
      <c r="A620" s="198"/>
      <c r="B620" s="198"/>
      <c r="C620" s="198"/>
      <c r="D620" s="198"/>
      <c r="E620" s="198" t="s">
        <v>1475</v>
      </c>
      <c r="F620" s="199">
        <v>1373.48</v>
      </c>
      <c r="G620" s="198"/>
      <c r="H620" s="198" t="s">
        <v>1476</v>
      </c>
      <c r="I620" s="199">
        <v>8126.09</v>
      </c>
    </row>
    <row r="621" spans="1:10" s="382" customFormat="1" ht="15" thickTop="1" x14ac:dyDescent="0.2">
      <c r="A621" s="189"/>
      <c r="B621" s="189"/>
      <c r="C621" s="189"/>
      <c r="D621" s="189"/>
      <c r="E621" s="189"/>
      <c r="F621" s="189"/>
      <c r="G621" s="189"/>
      <c r="H621" s="189"/>
      <c r="I621" s="189"/>
      <c r="J621" s="189"/>
    </row>
    <row r="622" spans="1:10" s="382" customFormat="1" ht="15" x14ac:dyDescent="0.2">
      <c r="A622" s="383" t="s">
        <v>891</v>
      </c>
      <c r="B622" s="385" t="s">
        <v>2</v>
      </c>
      <c r="C622" s="383" t="s">
        <v>3</v>
      </c>
      <c r="D622" s="383" t="s">
        <v>4</v>
      </c>
      <c r="E622" s="230" t="s">
        <v>63</v>
      </c>
      <c r="F622" s="230"/>
      <c r="G622" s="384" t="s">
        <v>5</v>
      </c>
      <c r="H622" s="385" t="s">
        <v>6</v>
      </c>
      <c r="I622" s="385" t="s">
        <v>7</v>
      </c>
      <c r="J622" s="385" t="s">
        <v>8</v>
      </c>
    </row>
    <row r="623" spans="1:10" s="382" customFormat="1" ht="51" x14ac:dyDescent="0.2">
      <c r="A623" s="386" t="s">
        <v>1470</v>
      </c>
      <c r="B623" s="388" t="s">
        <v>864</v>
      </c>
      <c r="C623" s="386" t="s">
        <v>255</v>
      </c>
      <c r="D623" s="386" t="s">
        <v>865</v>
      </c>
      <c r="E623" s="348" t="s">
        <v>1341</v>
      </c>
      <c r="F623" s="348"/>
      <c r="G623" s="387" t="s">
        <v>265</v>
      </c>
      <c r="H623" s="188">
        <v>1</v>
      </c>
      <c r="I623" s="373">
        <v>68.989999999999995</v>
      </c>
      <c r="J623" s="373">
        <v>68.989999999999995</v>
      </c>
    </row>
    <row r="624" spans="1:10" s="382" customFormat="1" ht="25.5" x14ac:dyDescent="0.2">
      <c r="A624" s="201" t="s">
        <v>1471</v>
      </c>
      <c r="B624" s="191" t="s">
        <v>1751</v>
      </c>
      <c r="C624" s="201" t="s">
        <v>291</v>
      </c>
      <c r="D624" s="201" t="s">
        <v>1752</v>
      </c>
      <c r="E624" s="349" t="s">
        <v>1212</v>
      </c>
      <c r="F624" s="349"/>
      <c r="G624" s="190" t="s">
        <v>34</v>
      </c>
      <c r="H624" s="193">
        <v>1.7999999999999999E-2</v>
      </c>
      <c r="I624" s="192">
        <v>25.35</v>
      </c>
      <c r="J624" s="192">
        <v>0.45</v>
      </c>
    </row>
    <row r="625" spans="1:10" s="382" customFormat="1" ht="25.5" x14ac:dyDescent="0.2">
      <c r="A625" s="201" t="s">
        <v>1471</v>
      </c>
      <c r="B625" s="191" t="s">
        <v>1688</v>
      </c>
      <c r="C625" s="201" t="s">
        <v>291</v>
      </c>
      <c r="D625" s="201" t="s">
        <v>1689</v>
      </c>
      <c r="E625" s="349" t="s">
        <v>1212</v>
      </c>
      <c r="F625" s="349"/>
      <c r="G625" s="190" t="s">
        <v>34</v>
      </c>
      <c r="H625" s="193">
        <v>1.7999999999999999E-2</v>
      </c>
      <c r="I625" s="192">
        <v>29.04</v>
      </c>
      <c r="J625" s="192">
        <v>0.52</v>
      </c>
    </row>
    <row r="626" spans="1:10" s="382" customFormat="1" ht="25.5" x14ac:dyDescent="0.2">
      <c r="A626" s="201" t="s">
        <v>1471</v>
      </c>
      <c r="B626" s="191" t="s">
        <v>1479</v>
      </c>
      <c r="C626" s="201" t="s">
        <v>291</v>
      </c>
      <c r="D626" s="201" t="s">
        <v>1480</v>
      </c>
      <c r="E626" s="349" t="s">
        <v>1212</v>
      </c>
      <c r="F626" s="349"/>
      <c r="G626" s="190" t="s">
        <v>34</v>
      </c>
      <c r="H626" s="193">
        <v>1.7999999999999999E-2</v>
      </c>
      <c r="I626" s="192">
        <v>15.35</v>
      </c>
      <c r="J626" s="192">
        <v>0.27</v>
      </c>
    </row>
    <row r="627" spans="1:10" s="382" customFormat="1" ht="76.5" x14ac:dyDescent="0.2">
      <c r="A627" s="201" t="s">
        <v>1471</v>
      </c>
      <c r="B627" s="191" t="s">
        <v>1682</v>
      </c>
      <c r="C627" s="201" t="s">
        <v>291</v>
      </c>
      <c r="D627" s="201" t="s">
        <v>1683</v>
      </c>
      <c r="E627" s="349" t="s">
        <v>1684</v>
      </c>
      <c r="F627" s="349"/>
      <c r="G627" s="190" t="s">
        <v>1685</v>
      </c>
      <c r="H627" s="193">
        <v>0.02</v>
      </c>
      <c r="I627" s="192">
        <v>175.83</v>
      </c>
      <c r="J627" s="192">
        <v>3.51</v>
      </c>
    </row>
    <row r="628" spans="1:10" s="382" customFormat="1" ht="25.5" x14ac:dyDescent="0.2">
      <c r="A628" s="202" t="s">
        <v>1483</v>
      </c>
      <c r="B628" s="195" t="s">
        <v>1753</v>
      </c>
      <c r="C628" s="202" t="s">
        <v>1503</v>
      </c>
      <c r="D628" s="202" t="s">
        <v>1754</v>
      </c>
      <c r="E628" s="350" t="s">
        <v>1486</v>
      </c>
      <c r="F628" s="350"/>
      <c r="G628" s="194" t="s">
        <v>1067</v>
      </c>
      <c r="H628" s="197">
        <v>1</v>
      </c>
      <c r="I628" s="196">
        <v>61</v>
      </c>
      <c r="J628" s="196">
        <v>61</v>
      </c>
    </row>
    <row r="629" spans="1:10" s="382" customFormat="1" x14ac:dyDescent="0.2">
      <c r="A629" s="202" t="s">
        <v>1483</v>
      </c>
      <c r="B629" s="195" t="s">
        <v>1755</v>
      </c>
      <c r="C629" s="202" t="s">
        <v>1503</v>
      </c>
      <c r="D629" s="202" t="s">
        <v>1756</v>
      </c>
      <c r="E629" s="350" t="s">
        <v>1486</v>
      </c>
      <c r="F629" s="350"/>
      <c r="G629" s="194" t="s">
        <v>429</v>
      </c>
      <c r="H629" s="197">
        <v>0.05</v>
      </c>
      <c r="I629" s="196">
        <v>26.9</v>
      </c>
      <c r="J629" s="196">
        <v>1.34</v>
      </c>
    </row>
    <row r="630" spans="1:10" s="382" customFormat="1" x14ac:dyDescent="0.2">
      <c r="A630" s="202" t="s">
        <v>1483</v>
      </c>
      <c r="B630" s="195" t="s">
        <v>1757</v>
      </c>
      <c r="C630" s="202" t="s">
        <v>1503</v>
      </c>
      <c r="D630" s="202" t="s">
        <v>1758</v>
      </c>
      <c r="E630" s="350" t="s">
        <v>1486</v>
      </c>
      <c r="F630" s="350"/>
      <c r="G630" s="194" t="s">
        <v>1542</v>
      </c>
      <c r="H630" s="197">
        <v>0.13</v>
      </c>
      <c r="I630" s="196">
        <v>11.72</v>
      </c>
      <c r="J630" s="196">
        <v>1.52</v>
      </c>
    </row>
    <row r="631" spans="1:10" s="382" customFormat="1" ht="25.5" x14ac:dyDescent="0.2">
      <c r="A631" s="202" t="s">
        <v>1483</v>
      </c>
      <c r="B631" s="195" t="s">
        <v>1759</v>
      </c>
      <c r="C631" s="202" t="s">
        <v>1503</v>
      </c>
      <c r="D631" s="202" t="s">
        <v>1760</v>
      </c>
      <c r="E631" s="350" t="s">
        <v>1486</v>
      </c>
      <c r="F631" s="350"/>
      <c r="G631" s="194" t="s">
        <v>429</v>
      </c>
      <c r="H631" s="197">
        <v>1.7999999999999999E-2</v>
      </c>
      <c r="I631" s="196">
        <v>21.48</v>
      </c>
      <c r="J631" s="196">
        <v>0.38</v>
      </c>
    </row>
    <row r="632" spans="1:10" s="382" customFormat="1" ht="25.5" x14ac:dyDescent="0.2">
      <c r="A632" s="198"/>
      <c r="B632" s="198"/>
      <c r="C632" s="198"/>
      <c r="D632" s="198"/>
      <c r="E632" s="198" t="s">
        <v>1473</v>
      </c>
      <c r="F632" s="199">
        <v>0.67876502474664158</v>
      </c>
      <c r="G632" s="198" t="s">
        <v>1474</v>
      </c>
      <c r="H632" s="199">
        <v>0.76</v>
      </c>
      <c r="I632" s="199">
        <v>1.44</v>
      </c>
    </row>
    <row r="633" spans="1:10" s="382" customFormat="1" ht="26.25" thickBot="1" x14ac:dyDescent="0.25">
      <c r="A633" s="198"/>
      <c r="B633" s="198"/>
      <c r="C633" s="198"/>
      <c r="D633" s="198"/>
      <c r="E633" s="198" t="s">
        <v>1475</v>
      </c>
      <c r="F633" s="199">
        <v>14.03</v>
      </c>
      <c r="G633" s="198"/>
      <c r="H633" s="198" t="s">
        <v>1476</v>
      </c>
      <c r="I633" s="199">
        <v>83.02</v>
      </c>
    </row>
    <row r="634" spans="1:10" s="382" customFormat="1" ht="15" thickTop="1" x14ac:dyDescent="0.2">
      <c r="A634" s="189"/>
      <c r="B634" s="189"/>
      <c r="C634" s="189"/>
      <c r="D634" s="189"/>
      <c r="E634" s="189"/>
      <c r="F634" s="189"/>
      <c r="G634" s="189"/>
      <c r="H634" s="189"/>
      <c r="I634" s="189"/>
      <c r="J634" s="189"/>
    </row>
    <row r="635" spans="1:10" s="382" customFormat="1" ht="15" x14ac:dyDescent="0.2">
      <c r="A635" s="383" t="s">
        <v>897</v>
      </c>
      <c r="B635" s="385" t="s">
        <v>2</v>
      </c>
      <c r="C635" s="383" t="s">
        <v>3</v>
      </c>
      <c r="D635" s="383" t="s">
        <v>4</v>
      </c>
      <c r="E635" s="230" t="s">
        <v>63</v>
      </c>
      <c r="F635" s="230"/>
      <c r="G635" s="384" t="s">
        <v>5</v>
      </c>
      <c r="H635" s="385" t="s">
        <v>6</v>
      </c>
      <c r="I635" s="385" t="s">
        <v>7</v>
      </c>
      <c r="J635" s="385" t="s">
        <v>8</v>
      </c>
    </row>
    <row r="636" spans="1:10" s="382" customFormat="1" ht="25.5" x14ac:dyDescent="0.2">
      <c r="A636" s="386" t="s">
        <v>1470</v>
      </c>
      <c r="B636" s="388" t="s">
        <v>868</v>
      </c>
      <c r="C636" s="386" t="s">
        <v>255</v>
      </c>
      <c r="D636" s="386" t="s">
        <v>869</v>
      </c>
      <c r="E636" s="348" t="s">
        <v>1218</v>
      </c>
      <c r="F636" s="348"/>
      <c r="G636" s="387" t="s">
        <v>269</v>
      </c>
      <c r="H636" s="188">
        <v>1</v>
      </c>
      <c r="I636" s="373">
        <v>48.43</v>
      </c>
      <c r="J636" s="373">
        <v>48.43</v>
      </c>
    </row>
    <row r="637" spans="1:10" s="382" customFormat="1" ht="25.5" x14ac:dyDescent="0.2">
      <c r="A637" s="201" t="s">
        <v>1471</v>
      </c>
      <c r="B637" s="191" t="s">
        <v>1621</v>
      </c>
      <c r="C637" s="201" t="s">
        <v>291</v>
      </c>
      <c r="D637" s="201" t="s">
        <v>1622</v>
      </c>
      <c r="E637" s="349" t="s">
        <v>1212</v>
      </c>
      <c r="F637" s="349"/>
      <c r="G637" s="190" t="s">
        <v>34</v>
      </c>
      <c r="H637" s="193">
        <v>0.14000000000000001</v>
      </c>
      <c r="I637" s="192">
        <v>15.47</v>
      </c>
      <c r="J637" s="192">
        <v>2.16</v>
      </c>
    </row>
    <row r="638" spans="1:10" s="382" customFormat="1" ht="25.5" x14ac:dyDescent="0.2">
      <c r="A638" s="201" t="s">
        <v>1471</v>
      </c>
      <c r="B638" s="191" t="s">
        <v>1559</v>
      </c>
      <c r="C638" s="201" t="s">
        <v>291</v>
      </c>
      <c r="D638" s="201" t="s">
        <v>1560</v>
      </c>
      <c r="E638" s="349" t="s">
        <v>1212</v>
      </c>
      <c r="F638" s="349"/>
      <c r="G638" s="190" t="s">
        <v>34</v>
      </c>
      <c r="H638" s="193">
        <v>0.14000000000000001</v>
      </c>
      <c r="I638" s="192">
        <v>20.02</v>
      </c>
      <c r="J638" s="192">
        <v>2.8</v>
      </c>
    </row>
    <row r="639" spans="1:10" s="382" customFormat="1" ht="25.5" x14ac:dyDescent="0.2">
      <c r="A639" s="202" t="s">
        <v>1483</v>
      </c>
      <c r="B639" s="195" t="s">
        <v>1761</v>
      </c>
      <c r="C639" s="202" t="s">
        <v>291</v>
      </c>
      <c r="D639" s="202" t="s">
        <v>1762</v>
      </c>
      <c r="E639" s="350" t="s">
        <v>1486</v>
      </c>
      <c r="F639" s="350"/>
      <c r="G639" s="194" t="s">
        <v>348</v>
      </c>
      <c r="H639" s="197">
        <v>1.38</v>
      </c>
      <c r="I639" s="196">
        <v>31.5</v>
      </c>
      <c r="J639" s="196">
        <v>43.47</v>
      </c>
    </row>
    <row r="640" spans="1:10" s="382" customFormat="1" ht="25.5" x14ac:dyDescent="0.2">
      <c r="A640" s="198"/>
      <c r="B640" s="198"/>
      <c r="C640" s="198"/>
      <c r="D640" s="198"/>
      <c r="E640" s="198" t="s">
        <v>1473</v>
      </c>
      <c r="F640" s="199">
        <v>1.7157671458873438</v>
      </c>
      <c r="G640" s="198" t="s">
        <v>1474</v>
      </c>
      <c r="H640" s="199">
        <v>1.92</v>
      </c>
      <c r="I640" s="199">
        <v>3.64</v>
      </c>
    </row>
    <row r="641" spans="1:10" s="382" customFormat="1" ht="26.25" thickBot="1" x14ac:dyDescent="0.25">
      <c r="A641" s="198"/>
      <c r="B641" s="198"/>
      <c r="C641" s="198"/>
      <c r="D641" s="198"/>
      <c r="E641" s="198" t="s">
        <v>1475</v>
      </c>
      <c r="F641" s="199">
        <v>9.85</v>
      </c>
      <c r="G641" s="198"/>
      <c r="H641" s="198" t="s">
        <v>1476</v>
      </c>
      <c r="I641" s="199">
        <v>58.28</v>
      </c>
    </row>
    <row r="642" spans="1:10" s="382" customFormat="1" ht="15" thickTop="1" x14ac:dyDescent="0.2">
      <c r="A642" s="189"/>
      <c r="B642" s="189"/>
      <c r="C642" s="189"/>
      <c r="D642" s="189"/>
      <c r="E642" s="189"/>
      <c r="F642" s="189"/>
      <c r="G642" s="189"/>
      <c r="H642" s="189"/>
      <c r="I642" s="189"/>
      <c r="J642" s="189"/>
    </row>
    <row r="643" spans="1:10" s="382" customFormat="1" ht="15" x14ac:dyDescent="0.2">
      <c r="A643" s="383" t="s">
        <v>2030</v>
      </c>
      <c r="B643" s="385" t="s">
        <v>2</v>
      </c>
      <c r="C643" s="383" t="s">
        <v>3</v>
      </c>
      <c r="D643" s="383" t="s">
        <v>4</v>
      </c>
      <c r="E643" s="230" t="s">
        <v>63</v>
      </c>
      <c r="F643" s="230"/>
      <c r="G643" s="384" t="s">
        <v>5</v>
      </c>
      <c r="H643" s="385" t="s">
        <v>6</v>
      </c>
      <c r="I643" s="385" t="s">
        <v>7</v>
      </c>
      <c r="J643" s="385" t="s">
        <v>8</v>
      </c>
    </row>
    <row r="644" spans="1:10" s="382" customFormat="1" ht="25.5" x14ac:dyDescent="0.2">
      <c r="A644" s="386" t="s">
        <v>1470</v>
      </c>
      <c r="B644" s="388" t="s">
        <v>872</v>
      </c>
      <c r="C644" s="386" t="s">
        <v>255</v>
      </c>
      <c r="D644" s="386" t="s">
        <v>873</v>
      </c>
      <c r="E644" s="348" t="s">
        <v>1210</v>
      </c>
      <c r="F644" s="348"/>
      <c r="G644" s="387" t="s">
        <v>269</v>
      </c>
      <c r="H644" s="188">
        <v>1</v>
      </c>
      <c r="I644" s="373">
        <v>3888.42</v>
      </c>
      <c r="J644" s="373">
        <v>3888.42</v>
      </c>
    </row>
    <row r="645" spans="1:10" s="382" customFormat="1" ht="25.5" x14ac:dyDescent="0.2">
      <c r="A645" s="201" t="s">
        <v>1471</v>
      </c>
      <c r="B645" s="191" t="s">
        <v>1498</v>
      </c>
      <c r="C645" s="201" t="s">
        <v>291</v>
      </c>
      <c r="D645" s="201" t="s">
        <v>1499</v>
      </c>
      <c r="E645" s="349" t="s">
        <v>1212</v>
      </c>
      <c r="F645" s="349"/>
      <c r="G645" s="190" t="s">
        <v>34</v>
      </c>
      <c r="H645" s="193">
        <v>30</v>
      </c>
      <c r="I645" s="192">
        <v>90.45</v>
      </c>
      <c r="J645" s="192">
        <v>2713.5</v>
      </c>
    </row>
    <row r="646" spans="1:10" s="382" customFormat="1" ht="25.5" x14ac:dyDescent="0.2">
      <c r="A646" s="201" t="s">
        <v>1471</v>
      </c>
      <c r="B646" s="191" t="s">
        <v>1763</v>
      </c>
      <c r="C646" s="201" t="s">
        <v>291</v>
      </c>
      <c r="D646" s="201" t="s">
        <v>1764</v>
      </c>
      <c r="E646" s="349" t="s">
        <v>1212</v>
      </c>
      <c r="F646" s="349"/>
      <c r="G646" s="190" t="s">
        <v>34</v>
      </c>
      <c r="H646" s="193">
        <v>16</v>
      </c>
      <c r="I646" s="192">
        <v>34.22</v>
      </c>
      <c r="J646" s="192">
        <v>547.52</v>
      </c>
    </row>
    <row r="647" spans="1:10" s="382" customFormat="1" ht="25.5" x14ac:dyDescent="0.2">
      <c r="A647" s="201" t="s">
        <v>1471</v>
      </c>
      <c r="B647" s="191" t="s">
        <v>1765</v>
      </c>
      <c r="C647" s="201" t="s">
        <v>291</v>
      </c>
      <c r="D647" s="201" t="s">
        <v>1766</v>
      </c>
      <c r="E647" s="349" t="s">
        <v>1212</v>
      </c>
      <c r="F647" s="349"/>
      <c r="G647" s="190" t="s">
        <v>34</v>
      </c>
      <c r="H647" s="193">
        <v>20</v>
      </c>
      <c r="I647" s="192">
        <v>31.37</v>
      </c>
      <c r="J647" s="192">
        <v>627.4</v>
      </c>
    </row>
    <row r="648" spans="1:10" s="382" customFormat="1" ht="25.5" x14ac:dyDescent="0.2">
      <c r="A648" s="198"/>
      <c r="B648" s="198"/>
      <c r="C648" s="198"/>
      <c r="D648" s="198"/>
      <c r="E648" s="198" t="s">
        <v>1473</v>
      </c>
      <c r="F648" s="199">
        <v>1769.6535469999999</v>
      </c>
      <c r="G648" s="198" t="s">
        <v>1474</v>
      </c>
      <c r="H648" s="199">
        <v>1984.67</v>
      </c>
      <c r="I648" s="199">
        <v>3754.32</v>
      </c>
    </row>
    <row r="649" spans="1:10" s="382" customFormat="1" ht="26.25" thickBot="1" x14ac:dyDescent="0.25">
      <c r="A649" s="198"/>
      <c r="B649" s="198"/>
      <c r="C649" s="198"/>
      <c r="D649" s="198"/>
      <c r="E649" s="198" t="s">
        <v>1475</v>
      </c>
      <c r="F649" s="199">
        <v>790.9</v>
      </c>
      <c r="G649" s="198"/>
      <c r="H649" s="198" t="s">
        <v>1476</v>
      </c>
      <c r="I649" s="199">
        <v>4679.32</v>
      </c>
    </row>
    <row r="650" spans="1:10" s="382" customFormat="1" ht="15" thickTop="1" x14ac:dyDescent="0.2">
      <c r="A650" s="189"/>
      <c r="B650" s="189"/>
      <c r="C650" s="189"/>
      <c r="D650" s="189"/>
      <c r="E650" s="189"/>
      <c r="F650" s="189"/>
      <c r="G650" s="189"/>
      <c r="H650" s="189"/>
      <c r="I650" s="189"/>
      <c r="J650" s="189"/>
    </row>
    <row r="651" spans="1:10" s="382" customFormat="1" ht="15" x14ac:dyDescent="0.2">
      <c r="A651" s="383" t="s">
        <v>912</v>
      </c>
      <c r="B651" s="385" t="s">
        <v>2</v>
      </c>
      <c r="C651" s="383" t="s">
        <v>3</v>
      </c>
      <c r="D651" s="383" t="s">
        <v>4</v>
      </c>
      <c r="E651" s="230" t="s">
        <v>63</v>
      </c>
      <c r="F651" s="230"/>
      <c r="G651" s="384" t="s">
        <v>5</v>
      </c>
      <c r="H651" s="385" t="s">
        <v>6</v>
      </c>
      <c r="I651" s="385" t="s">
        <v>7</v>
      </c>
      <c r="J651" s="385" t="s">
        <v>8</v>
      </c>
    </row>
    <row r="652" spans="1:10" s="382" customFormat="1" ht="25.5" x14ac:dyDescent="0.2">
      <c r="A652" s="386" t="s">
        <v>1470</v>
      </c>
      <c r="B652" s="388" t="s">
        <v>886</v>
      </c>
      <c r="C652" s="386" t="s">
        <v>255</v>
      </c>
      <c r="D652" s="386" t="s">
        <v>887</v>
      </c>
      <c r="E652" s="348" t="s">
        <v>1212</v>
      </c>
      <c r="F652" s="348"/>
      <c r="G652" s="387" t="s">
        <v>269</v>
      </c>
      <c r="H652" s="188">
        <v>1</v>
      </c>
      <c r="I652" s="373">
        <v>536.42999999999995</v>
      </c>
      <c r="J652" s="373">
        <v>536.42999999999995</v>
      </c>
    </row>
    <row r="653" spans="1:10" s="382" customFormat="1" ht="25.5" x14ac:dyDescent="0.2">
      <c r="A653" s="201" t="s">
        <v>1471</v>
      </c>
      <c r="B653" s="191" t="s">
        <v>1540</v>
      </c>
      <c r="C653" s="201" t="s">
        <v>291</v>
      </c>
      <c r="D653" s="201" t="s">
        <v>1541</v>
      </c>
      <c r="E653" s="349" t="s">
        <v>1212</v>
      </c>
      <c r="F653" s="349"/>
      <c r="G653" s="190" t="s">
        <v>34</v>
      </c>
      <c r="H653" s="193">
        <v>0.5</v>
      </c>
      <c r="I653" s="192">
        <v>19.37</v>
      </c>
      <c r="J653" s="192">
        <v>9.68</v>
      </c>
    </row>
    <row r="654" spans="1:10" s="382" customFormat="1" ht="25.5" x14ac:dyDescent="0.2">
      <c r="A654" s="201" t="s">
        <v>1471</v>
      </c>
      <c r="B654" s="191" t="s">
        <v>1479</v>
      </c>
      <c r="C654" s="201" t="s">
        <v>291</v>
      </c>
      <c r="D654" s="201" t="s">
        <v>1480</v>
      </c>
      <c r="E654" s="349" t="s">
        <v>1212</v>
      </c>
      <c r="F654" s="349"/>
      <c r="G654" s="190" t="s">
        <v>34</v>
      </c>
      <c r="H654" s="193">
        <v>0.5</v>
      </c>
      <c r="I654" s="192">
        <v>15.35</v>
      </c>
      <c r="J654" s="192">
        <v>7.67</v>
      </c>
    </row>
    <row r="655" spans="1:10" s="382" customFormat="1" ht="25.5" x14ac:dyDescent="0.2">
      <c r="A655" s="202" t="s">
        <v>1483</v>
      </c>
      <c r="B655" s="195" t="s">
        <v>1767</v>
      </c>
      <c r="C655" s="202" t="s">
        <v>1503</v>
      </c>
      <c r="D655" s="202" t="s">
        <v>1768</v>
      </c>
      <c r="E655" s="350" t="s">
        <v>1486</v>
      </c>
      <c r="F655" s="350"/>
      <c r="G655" s="194" t="s">
        <v>429</v>
      </c>
      <c r="H655" s="197">
        <v>1</v>
      </c>
      <c r="I655" s="196">
        <v>519.08000000000004</v>
      </c>
      <c r="J655" s="196">
        <v>519.08000000000004</v>
      </c>
    </row>
    <row r="656" spans="1:10" s="382" customFormat="1" ht="25.5" x14ac:dyDescent="0.2">
      <c r="A656" s="198"/>
      <c r="B656" s="198"/>
      <c r="C656" s="198"/>
      <c r="D656" s="198"/>
      <c r="E656" s="198" t="s">
        <v>1473</v>
      </c>
      <c r="F656" s="199">
        <v>6.0994579</v>
      </c>
      <c r="G656" s="198" t="s">
        <v>1474</v>
      </c>
      <c r="H656" s="199">
        <v>6.84</v>
      </c>
      <c r="I656" s="199">
        <v>12.94</v>
      </c>
    </row>
    <row r="657" spans="1:10" s="382" customFormat="1" ht="26.25" thickBot="1" x14ac:dyDescent="0.25">
      <c r="A657" s="198"/>
      <c r="B657" s="198"/>
      <c r="C657" s="198"/>
      <c r="D657" s="198"/>
      <c r="E657" s="198" t="s">
        <v>1475</v>
      </c>
      <c r="F657" s="199">
        <v>109.1</v>
      </c>
      <c r="G657" s="198"/>
      <c r="H657" s="198" t="s">
        <v>1476</v>
      </c>
      <c r="I657" s="199">
        <v>645.53</v>
      </c>
    </row>
    <row r="658" spans="1:10" s="382" customFormat="1" ht="15" thickTop="1" x14ac:dyDescent="0.2">
      <c r="A658" s="189"/>
      <c r="B658" s="189"/>
      <c r="C658" s="189"/>
      <c r="D658" s="189"/>
      <c r="E658" s="189"/>
      <c r="F658" s="189"/>
      <c r="G658" s="189"/>
      <c r="H658" s="189"/>
      <c r="I658" s="189"/>
      <c r="J658" s="189"/>
    </row>
    <row r="659" spans="1:10" s="382" customFormat="1" ht="15" x14ac:dyDescent="0.2">
      <c r="A659" s="383" t="s">
        <v>913</v>
      </c>
      <c r="B659" s="385" t="s">
        <v>2</v>
      </c>
      <c r="C659" s="383" t="s">
        <v>3</v>
      </c>
      <c r="D659" s="383" t="s">
        <v>4</v>
      </c>
      <c r="E659" s="230" t="s">
        <v>63</v>
      </c>
      <c r="F659" s="230"/>
      <c r="G659" s="384" t="s">
        <v>5</v>
      </c>
      <c r="H659" s="385" t="s">
        <v>6</v>
      </c>
      <c r="I659" s="385" t="s">
        <v>7</v>
      </c>
      <c r="J659" s="385" t="s">
        <v>8</v>
      </c>
    </row>
    <row r="660" spans="1:10" s="382" customFormat="1" ht="25.5" x14ac:dyDescent="0.2">
      <c r="A660" s="386" t="s">
        <v>1470</v>
      </c>
      <c r="B660" s="388" t="s">
        <v>889</v>
      </c>
      <c r="C660" s="386" t="s">
        <v>255</v>
      </c>
      <c r="D660" s="386" t="s">
        <v>890</v>
      </c>
      <c r="E660" s="348" t="s">
        <v>1212</v>
      </c>
      <c r="F660" s="348"/>
      <c r="G660" s="387" t="s">
        <v>269</v>
      </c>
      <c r="H660" s="188">
        <v>1</v>
      </c>
      <c r="I660" s="373">
        <v>25.85</v>
      </c>
      <c r="J660" s="373">
        <v>25.85</v>
      </c>
    </row>
    <row r="661" spans="1:10" s="382" customFormat="1" ht="25.5" x14ac:dyDescent="0.2">
      <c r="A661" s="201" t="s">
        <v>1471</v>
      </c>
      <c r="B661" s="191" t="s">
        <v>1479</v>
      </c>
      <c r="C661" s="201" t="s">
        <v>291</v>
      </c>
      <c r="D661" s="201" t="s">
        <v>1480</v>
      </c>
      <c r="E661" s="349" t="s">
        <v>1212</v>
      </c>
      <c r="F661" s="349"/>
      <c r="G661" s="190" t="s">
        <v>34</v>
      </c>
      <c r="H661" s="193">
        <v>0.23</v>
      </c>
      <c r="I661" s="192">
        <v>15.35</v>
      </c>
      <c r="J661" s="192">
        <v>3.53</v>
      </c>
    </row>
    <row r="662" spans="1:10" s="382" customFormat="1" ht="63.75" x14ac:dyDescent="0.2">
      <c r="A662" s="202" t="s">
        <v>1483</v>
      </c>
      <c r="B662" s="195" t="s">
        <v>1769</v>
      </c>
      <c r="C662" s="202" t="s">
        <v>291</v>
      </c>
      <c r="D662" s="202" t="s">
        <v>1770</v>
      </c>
      <c r="E662" s="350" t="s">
        <v>1486</v>
      </c>
      <c r="F662" s="350"/>
      <c r="G662" s="194" t="s">
        <v>269</v>
      </c>
      <c r="H662" s="197">
        <v>1</v>
      </c>
      <c r="I662" s="196">
        <v>22.32</v>
      </c>
      <c r="J662" s="196">
        <v>22.32</v>
      </c>
    </row>
    <row r="663" spans="1:10" s="382" customFormat="1" ht="25.5" x14ac:dyDescent="0.2">
      <c r="A663" s="198"/>
      <c r="B663" s="198"/>
      <c r="C663" s="198"/>
      <c r="D663" s="198"/>
      <c r="E663" s="198" t="s">
        <v>1473</v>
      </c>
      <c r="F663" s="199">
        <v>1.1642705632806976</v>
      </c>
      <c r="G663" s="198" t="s">
        <v>1474</v>
      </c>
      <c r="H663" s="199">
        <v>1.31</v>
      </c>
      <c r="I663" s="199">
        <v>2.4700000000000002</v>
      </c>
    </row>
    <row r="664" spans="1:10" s="382" customFormat="1" ht="26.25" thickBot="1" x14ac:dyDescent="0.25">
      <c r="A664" s="198"/>
      <c r="B664" s="198"/>
      <c r="C664" s="198"/>
      <c r="D664" s="198"/>
      <c r="E664" s="198" t="s">
        <v>1475</v>
      </c>
      <c r="F664" s="199">
        <v>5.25</v>
      </c>
      <c r="G664" s="198"/>
      <c r="H664" s="198" t="s">
        <v>1476</v>
      </c>
      <c r="I664" s="199">
        <v>31.1</v>
      </c>
    </row>
    <row r="665" spans="1:10" s="382" customFormat="1" ht="15" thickTop="1" x14ac:dyDescent="0.2">
      <c r="A665" s="189"/>
      <c r="B665" s="189"/>
      <c r="C665" s="189"/>
      <c r="D665" s="189"/>
      <c r="E665" s="189"/>
      <c r="F665" s="189"/>
      <c r="G665" s="189"/>
      <c r="H665" s="189"/>
      <c r="I665" s="189"/>
      <c r="J665" s="189"/>
    </row>
    <row r="666" spans="1:10" s="382" customFormat="1" ht="15" x14ac:dyDescent="0.2">
      <c r="A666" s="383" t="s">
        <v>916</v>
      </c>
      <c r="B666" s="385" t="s">
        <v>2</v>
      </c>
      <c r="C666" s="383" t="s">
        <v>3</v>
      </c>
      <c r="D666" s="383" t="s">
        <v>4</v>
      </c>
      <c r="E666" s="230" t="s">
        <v>63</v>
      </c>
      <c r="F666" s="230"/>
      <c r="G666" s="384" t="s">
        <v>5</v>
      </c>
      <c r="H666" s="385" t="s">
        <v>6</v>
      </c>
      <c r="I666" s="385" t="s">
        <v>7</v>
      </c>
      <c r="J666" s="385" t="s">
        <v>8</v>
      </c>
    </row>
    <row r="667" spans="1:10" s="382" customFormat="1" ht="25.5" x14ac:dyDescent="0.2">
      <c r="A667" s="386" t="s">
        <v>1470</v>
      </c>
      <c r="B667" s="388" t="s">
        <v>892</v>
      </c>
      <c r="C667" s="386" t="s">
        <v>255</v>
      </c>
      <c r="D667" s="386" t="s">
        <v>893</v>
      </c>
      <c r="E667" s="348" t="s">
        <v>1212</v>
      </c>
      <c r="F667" s="348"/>
      <c r="G667" s="387" t="s">
        <v>269</v>
      </c>
      <c r="H667" s="188">
        <v>1</v>
      </c>
      <c r="I667" s="373">
        <v>17.739999999999998</v>
      </c>
      <c r="J667" s="373">
        <v>17.739999999999998</v>
      </c>
    </row>
    <row r="668" spans="1:10" s="382" customFormat="1" ht="25.5" x14ac:dyDescent="0.2">
      <c r="A668" s="201" t="s">
        <v>1471</v>
      </c>
      <c r="B668" s="191" t="s">
        <v>1540</v>
      </c>
      <c r="C668" s="201" t="s">
        <v>291</v>
      </c>
      <c r="D668" s="201" t="s">
        <v>1541</v>
      </c>
      <c r="E668" s="349" t="s">
        <v>1212</v>
      </c>
      <c r="F668" s="349"/>
      <c r="G668" s="190" t="s">
        <v>34</v>
      </c>
      <c r="H668" s="193">
        <v>0.03</v>
      </c>
      <c r="I668" s="192">
        <v>19.37</v>
      </c>
      <c r="J668" s="192">
        <v>0.57999999999999996</v>
      </c>
    </row>
    <row r="669" spans="1:10" s="382" customFormat="1" x14ac:dyDescent="0.2">
      <c r="A669" s="202" t="s">
        <v>1483</v>
      </c>
      <c r="B669" s="195" t="s">
        <v>1771</v>
      </c>
      <c r="C669" s="202" t="s">
        <v>1503</v>
      </c>
      <c r="D669" s="202" t="s">
        <v>1772</v>
      </c>
      <c r="E669" s="350" t="s">
        <v>1486</v>
      </c>
      <c r="F669" s="350"/>
      <c r="G669" s="194" t="s">
        <v>429</v>
      </c>
      <c r="H669" s="197">
        <v>1</v>
      </c>
      <c r="I669" s="196">
        <v>17.16</v>
      </c>
      <c r="J669" s="196">
        <v>17.16</v>
      </c>
    </row>
    <row r="670" spans="1:10" s="382" customFormat="1" ht="25.5" x14ac:dyDescent="0.2">
      <c r="A670" s="198"/>
      <c r="B670" s="198"/>
      <c r="C670" s="198"/>
      <c r="D670" s="198"/>
      <c r="E670" s="198" t="s">
        <v>1473</v>
      </c>
      <c r="F670" s="199">
        <v>0.21211407023332549</v>
      </c>
      <c r="G670" s="198" t="s">
        <v>1474</v>
      </c>
      <c r="H670" s="199">
        <v>0.24</v>
      </c>
      <c r="I670" s="199">
        <v>0.45</v>
      </c>
    </row>
    <row r="671" spans="1:10" s="382" customFormat="1" ht="26.25" thickBot="1" x14ac:dyDescent="0.25">
      <c r="A671" s="198"/>
      <c r="B671" s="198"/>
      <c r="C671" s="198"/>
      <c r="D671" s="198"/>
      <c r="E671" s="198" t="s">
        <v>1475</v>
      </c>
      <c r="F671" s="199">
        <v>3.6</v>
      </c>
      <c r="G671" s="198"/>
      <c r="H671" s="198" t="s">
        <v>1476</v>
      </c>
      <c r="I671" s="199">
        <v>21.34</v>
      </c>
    </row>
    <row r="672" spans="1:10" s="382" customFormat="1" ht="15" thickTop="1" x14ac:dyDescent="0.2">
      <c r="A672" s="189"/>
      <c r="B672" s="189"/>
      <c r="C672" s="189"/>
      <c r="D672" s="189"/>
      <c r="E672" s="189"/>
      <c r="F672" s="189"/>
      <c r="G672" s="189"/>
      <c r="H672" s="189"/>
      <c r="I672" s="189"/>
      <c r="J672" s="189"/>
    </row>
    <row r="673" spans="1:10" s="382" customFormat="1" ht="15" x14ac:dyDescent="0.2">
      <c r="A673" s="383" t="s">
        <v>917</v>
      </c>
      <c r="B673" s="385" t="s">
        <v>2</v>
      </c>
      <c r="C673" s="383" t="s">
        <v>3</v>
      </c>
      <c r="D673" s="383" t="s">
        <v>4</v>
      </c>
      <c r="E673" s="230" t="s">
        <v>63</v>
      </c>
      <c r="F673" s="230"/>
      <c r="G673" s="384" t="s">
        <v>5</v>
      </c>
      <c r="H673" s="385" t="s">
        <v>6</v>
      </c>
      <c r="I673" s="385" t="s">
        <v>7</v>
      </c>
      <c r="J673" s="385" t="s">
        <v>8</v>
      </c>
    </row>
    <row r="674" spans="1:10" s="382" customFormat="1" ht="25.5" x14ac:dyDescent="0.2">
      <c r="A674" s="386" t="s">
        <v>1470</v>
      </c>
      <c r="B674" s="388" t="s">
        <v>895</v>
      </c>
      <c r="C674" s="386" t="s">
        <v>255</v>
      </c>
      <c r="D674" s="386" t="s">
        <v>896</v>
      </c>
      <c r="E674" s="348" t="s">
        <v>1212</v>
      </c>
      <c r="F674" s="348"/>
      <c r="G674" s="387" t="s">
        <v>269</v>
      </c>
      <c r="H674" s="188">
        <v>1</v>
      </c>
      <c r="I674" s="373">
        <v>568.99</v>
      </c>
      <c r="J674" s="373">
        <v>568.99</v>
      </c>
    </row>
    <row r="675" spans="1:10" s="382" customFormat="1" ht="25.5" x14ac:dyDescent="0.2">
      <c r="A675" s="201" t="s">
        <v>1471</v>
      </c>
      <c r="B675" s="191" t="s">
        <v>1540</v>
      </c>
      <c r="C675" s="201" t="s">
        <v>291</v>
      </c>
      <c r="D675" s="201" t="s">
        <v>1541</v>
      </c>
      <c r="E675" s="349" t="s">
        <v>1212</v>
      </c>
      <c r="F675" s="349"/>
      <c r="G675" s="190" t="s">
        <v>34</v>
      </c>
      <c r="H675" s="193">
        <v>0.5</v>
      </c>
      <c r="I675" s="192">
        <v>19.37</v>
      </c>
      <c r="J675" s="192">
        <v>9.68</v>
      </c>
    </row>
    <row r="676" spans="1:10" s="382" customFormat="1" ht="25.5" x14ac:dyDescent="0.2">
      <c r="A676" s="201" t="s">
        <v>1471</v>
      </c>
      <c r="B676" s="191" t="s">
        <v>1479</v>
      </c>
      <c r="C676" s="201" t="s">
        <v>291</v>
      </c>
      <c r="D676" s="201" t="s">
        <v>1480</v>
      </c>
      <c r="E676" s="349" t="s">
        <v>1212</v>
      </c>
      <c r="F676" s="349"/>
      <c r="G676" s="190" t="s">
        <v>34</v>
      </c>
      <c r="H676" s="193">
        <v>0.5</v>
      </c>
      <c r="I676" s="192">
        <v>15.35</v>
      </c>
      <c r="J676" s="192">
        <v>7.67</v>
      </c>
    </row>
    <row r="677" spans="1:10" s="382" customFormat="1" ht="25.5" x14ac:dyDescent="0.2">
      <c r="A677" s="202" t="s">
        <v>1483</v>
      </c>
      <c r="B677" s="195" t="s">
        <v>1773</v>
      </c>
      <c r="C677" s="202" t="s">
        <v>1503</v>
      </c>
      <c r="D677" s="202" t="s">
        <v>1774</v>
      </c>
      <c r="E677" s="350" t="s">
        <v>1486</v>
      </c>
      <c r="F677" s="350"/>
      <c r="G677" s="194" t="s">
        <v>429</v>
      </c>
      <c r="H677" s="197">
        <v>1</v>
      </c>
      <c r="I677" s="196">
        <v>551.64</v>
      </c>
      <c r="J677" s="196">
        <v>551.64</v>
      </c>
    </row>
    <row r="678" spans="1:10" s="382" customFormat="1" ht="25.5" x14ac:dyDescent="0.2">
      <c r="A678" s="198"/>
      <c r="B678" s="198"/>
      <c r="C678" s="198"/>
      <c r="D678" s="198"/>
      <c r="E678" s="198" t="s">
        <v>1473</v>
      </c>
      <c r="F678" s="199">
        <v>6.0994579</v>
      </c>
      <c r="G678" s="198" t="s">
        <v>1474</v>
      </c>
      <c r="H678" s="199">
        <v>6.84</v>
      </c>
      <c r="I678" s="199">
        <v>12.94</v>
      </c>
    </row>
    <row r="679" spans="1:10" s="382" customFormat="1" ht="26.25" thickBot="1" x14ac:dyDescent="0.25">
      <c r="A679" s="198"/>
      <c r="B679" s="198"/>
      <c r="C679" s="198"/>
      <c r="D679" s="198"/>
      <c r="E679" s="198" t="s">
        <v>1475</v>
      </c>
      <c r="F679" s="199">
        <v>115.73</v>
      </c>
      <c r="G679" s="198"/>
      <c r="H679" s="198" t="s">
        <v>1476</v>
      </c>
      <c r="I679" s="199">
        <v>684.72</v>
      </c>
    </row>
    <row r="680" spans="1:10" s="382" customFormat="1" ht="15" thickTop="1" x14ac:dyDescent="0.2">
      <c r="A680" s="189"/>
      <c r="B680" s="189"/>
      <c r="C680" s="189"/>
      <c r="D680" s="189"/>
      <c r="E680" s="189"/>
      <c r="F680" s="189"/>
      <c r="G680" s="189"/>
      <c r="H680" s="189"/>
      <c r="I680" s="189"/>
      <c r="J680" s="189"/>
    </row>
    <row r="681" spans="1:10" s="382" customFormat="1" ht="15" x14ac:dyDescent="0.2">
      <c r="A681" s="383" t="s">
        <v>920</v>
      </c>
      <c r="B681" s="385" t="s">
        <v>2</v>
      </c>
      <c r="C681" s="383" t="s">
        <v>3</v>
      </c>
      <c r="D681" s="383" t="s">
        <v>4</v>
      </c>
      <c r="E681" s="230" t="s">
        <v>63</v>
      </c>
      <c r="F681" s="230"/>
      <c r="G681" s="384" t="s">
        <v>5</v>
      </c>
      <c r="H681" s="385" t="s">
        <v>6</v>
      </c>
      <c r="I681" s="385" t="s">
        <v>7</v>
      </c>
      <c r="J681" s="385" t="s">
        <v>8</v>
      </c>
    </row>
    <row r="682" spans="1:10" s="382" customFormat="1" ht="25.5" x14ac:dyDescent="0.2">
      <c r="A682" s="386" t="s">
        <v>1470</v>
      </c>
      <c r="B682" s="388" t="s">
        <v>898</v>
      </c>
      <c r="C682" s="386" t="s">
        <v>255</v>
      </c>
      <c r="D682" s="386" t="s">
        <v>899</v>
      </c>
      <c r="E682" s="348">
        <v>153</v>
      </c>
      <c r="F682" s="348"/>
      <c r="G682" s="387" t="s">
        <v>429</v>
      </c>
      <c r="H682" s="188">
        <v>1</v>
      </c>
      <c r="I682" s="373">
        <v>54.82</v>
      </c>
      <c r="J682" s="373">
        <v>54.82</v>
      </c>
    </row>
    <row r="683" spans="1:10" s="382" customFormat="1" ht="25.5" x14ac:dyDescent="0.2">
      <c r="A683" s="201" t="s">
        <v>1471</v>
      </c>
      <c r="B683" s="191" t="s">
        <v>1540</v>
      </c>
      <c r="C683" s="201" t="s">
        <v>291</v>
      </c>
      <c r="D683" s="201" t="s">
        <v>1541</v>
      </c>
      <c r="E683" s="349" t="s">
        <v>1212</v>
      </c>
      <c r="F683" s="349"/>
      <c r="G683" s="190" t="s">
        <v>34</v>
      </c>
      <c r="H683" s="193">
        <v>0.2</v>
      </c>
      <c r="I683" s="192">
        <v>19.37</v>
      </c>
      <c r="J683" s="192">
        <v>3.87</v>
      </c>
    </row>
    <row r="684" spans="1:10" s="382" customFormat="1" ht="25.5" x14ac:dyDescent="0.2">
      <c r="A684" s="201" t="s">
        <v>1471</v>
      </c>
      <c r="B684" s="191" t="s">
        <v>1479</v>
      </c>
      <c r="C684" s="201" t="s">
        <v>291</v>
      </c>
      <c r="D684" s="201" t="s">
        <v>1480</v>
      </c>
      <c r="E684" s="349" t="s">
        <v>1212</v>
      </c>
      <c r="F684" s="349"/>
      <c r="G684" s="190" t="s">
        <v>34</v>
      </c>
      <c r="H684" s="193">
        <v>0.2</v>
      </c>
      <c r="I684" s="192">
        <v>15.35</v>
      </c>
      <c r="J684" s="192">
        <v>3.07</v>
      </c>
    </row>
    <row r="685" spans="1:10" s="382" customFormat="1" ht="25.5" x14ac:dyDescent="0.2">
      <c r="A685" s="202" t="s">
        <v>1483</v>
      </c>
      <c r="B685" s="195" t="s">
        <v>1775</v>
      </c>
      <c r="C685" s="202" t="s">
        <v>291</v>
      </c>
      <c r="D685" s="202" t="s">
        <v>1776</v>
      </c>
      <c r="E685" s="350" t="s">
        <v>1486</v>
      </c>
      <c r="F685" s="350"/>
      <c r="G685" s="194" t="s">
        <v>269</v>
      </c>
      <c r="H685" s="197">
        <v>1</v>
      </c>
      <c r="I685" s="196">
        <v>47.88</v>
      </c>
      <c r="J685" s="196">
        <v>47.88</v>
      </c>
    </row>
    <row r="686" spans="1:10" s="382" customFormat="1" ht="25.5" x14ac:dyDescent="0.2">
      <c r="A686" s="198"/>
      <c r="B686" s="198"/>
      <c r="C686" s="198"/>
      <c r="D686" s="198"/>
      <c r="E686" s="198" t="s">
        <v>1473</v>
      </c>
      <c r="F686" s="199">
        <v>2.4369549846806504</v>
      </c>
      <c r="G686" s="198" t="s">
        <v>1474</v>
      </c>
      <c r="H686" s="199">
        <v>2.73</v>
      </c>
      <c r="I686" s="199">
        <v>5.17</v>
      </c>
    </row>
    <row r="687" spans="1:10" s="382" customFormat="1" ht="26.25" thickBot="1" x14ac:dyDescent="0.25">
      <c r="A687" s="198"/>
      <c r="B687" s="198"/>
      <c r="C687" s="198"/>
      <c r="D687" s="198"/>
      <c r="E687" s="198" t="s">
        <v>1475</v>
      </c>
      <c r="F687" s="199">
        <v>11.15</v>
      </c>
      <c r="G687" s="198"/>
      <c r="H687" s="198" t="s">
        <v>1476</v>
      </c>
      <c r="I687" s="199">
        <v>65.97</v>
      </c>
    </row>
    <row r="688" spans="1:10" s="382" customFormat="1" ht="15" thickTop="1" x14ac:dyDescent="0.2">
      <c r="A688" s="189"/>
      <c r="B688" s="189"/>
      <c r="C688" s="189"/>
      <c r="D688" s="189"/>
      <c r="E688" s="189"/>
      <c r="F688" s="189"/>
      <c r="G688" s="189"/>
      <c r="H688" s="189"/>
      <c r="I688" s="189"/>
      <c r="J688" s="189"/>
    </row>
    <row r="689" spans="1:10" s="382" customFormat="1" ht="15" x14ac:dyDescent="0.2">
      <c r="A689" s="383" t="s">
        <v>923</v>
      </c>
      <c r="B689" s="385" t="s">
        <v>2</v>
      </c>
      <c r="C689" s="383" t="s">
        <v>3</v>
      </c>
      <c r="D689" s="383" t="s">
        <v>4</v>
      </c>
      <c r="E689" s="230" t="s">
        <v>63</v>
      </c>
      <c r="F689" s="230"/>
      <c r="G689" s="384" t="s">
        <v>5</v>
      </c>
      <c r="H689" s="385" t="s">
        <v>6</v>
      </c>
      <c r="I689" s="385" t="s">
        <v>7</v>
      </c>
      <c r="J689" s="385" t="s">
        <v>8</v>
      </c>
    </row>
    <row r="690" spans="1:10" s="382" customFormat="1" ht="25.5" x14ac:dyDescent="0.2">
      <c r="A690" s="386" t="s">
        <v>1470</v>
      </c>
      <c r="B690" s="388" t="s">
        <v>901</v>
      </c>
      <c r="C690" s="386" t="s">
        <v>255</v>
      </c>
      <c r="D690" s="386" t="s">
        <v>902</v>
      </c>
      <c r="E690" s="348">
        <v>56</v>
      </c>
      <c r="F690" s="348"/>
      <c r="G690" s="387" t="s">
        <v>269</v>
      </c>
      <c r="H690" s="188">
        <v>1</v>
      </c>
      <c r="I690" s="373">
        <v>331.78</v>
      </c>
      <c r="J690" s="373">
        <v>331.78</v>
      </c>
    </row>
    <row r="691" spans="1:10" s="382" customFormat="1" ht="25.5" x14ac:dyDescent="0.2">
      <c r="A691" s="201" t="s">
        <v>1471</v>
      </c>
      <c r="B691" s="191" t="s">
        <v>1540</v>
      </c>
      <c r="C691" s="201" t="s">
        <v>291</v>
      </c>
      <c r="D691" s="201" t="s">
        <v>1541</v>
      </c>
      <c r="E691" s="349" t="s">
        <v>1212</v>
      </c>
      <c r="F691" s="349"/>
      <c r="G691" s="190" t="s">
        <v>34</v>
      </c>
      <c r="H691" s="193">
        <v>1.8</v>
      </c>
      <c r="I691" s="192">
        <v>19.37</v>
      </c>
      <c r="J691" s="192">
        <v>34.86</v>
      </c>
    </row>
    <row r="692" spans="1:10" s="382" customFormat="1" ht="38.25" x14ac:dyDescent="0.2">
      <c r="A692" s="201" t="s">
        <v>1471</v>
      </c>
      <c r="B692" s="191" t="s">
        <v>1549</v>
      </c>
      <c r="C692" s="201" t="s">
        <v>291</v>
      </c>
      <c r="D692" s="201" t="s">
        <v>1550</v>
      </c>
      <c r="E692" s="349" t="s">
        <v>1212</v>
      </c>
      <c r="F692" s="349"/>
      <c r="G692" s="190" t="s">
        <v>34</v>
      </c>
      <c r="H692" s="193">
        <v>1.8</v>
      </c>
      <c r="I692" s="192">
        <v>14.96</v>
      </c>
      <c r="J692" s="192">
        <v>26.92</v>
      </c>
    </row>
    <row r="693" spans="1:10" s="382" customFormat="1" ht="25.5" x14ac:dyDescent="0.2">
      <c r="A693" s="202" t="s">
        <v>1483</v>
      </c>
      <c r="B693" s="195" t="s">
        <v>1777</v>
      </c>
      <c r="C693" s="202" t="s">
        <v>1630</v>
      </c>
      <c r="D693" s="202" t="s">
        <v>1778</v>
      </c>
      <c r="E693" s="350" t="s">
        <v>1486</v>
      </c>
      <c r="F693" s="350"/>
      <c r="G693" s="194" t="s">
        <v>269</v>
      </c>
      <c r="H693" s="197">
        <v>1</v>
      </c>
      <c r="I693" s="196">
        <v>270</v>
      </c>
      <c r="J693" s="196">
        <v>270</v>
      </c>
    </row>
    <row r="694" spans="1:10" s="382" customFormat="1" ht="25.5" x14ac:dyDescent="0.2">
      <c r="A694" s="198"/>
      <c r="B694" s="198"/>
      <c r="C694" s="198"/>
      <c r="D694" s="198"/>
      <c r="E694" s="198" t="s">
        <v>1473</v>
      </c>
      <c r="F694" s="199">
        <v>21.909026632099931</v>
      </c>
      <c r="G694" s="198" t="s">
        <v>1474</v>
      </c>
      <c r="H694" s="199">
        <v>24.57</v>
      </c>
      <c r="I694" s="199">
        <v>46.48</v>
      </c>
    </row>
    <row r="695" spans="1:10" s="382" customFormat="1" ht="26.25" thickBot="1" x14ac:dyDescent="0.25">
      <c r="A695" s="198"/>
      <c r="B695" s="198"/>
      <c r="C695" s="198"/>
      <c r="D695" s="198"/>
      <c r="E695" s="198" t="s">
        <v>1475</v>
      </c>
      <c r="F695" s="199">
        <v>67.48</v>
      </c>
      <c r="G695" s="198"/>
      <c r="H695" s="198" t="s">
        <v>1476</v>
      </c>
      <c r="I695" s="199">
        <v>399.26</v>
      </c>
    </row>
    <row r="696" spans="1:10" s="382" customFormat="1" ht="15" thickTop="1" x14ac:dyDescent="0.2">
      <c r="A696" s="189"/>
      <c r="B696" s="189"/>
      <c r="C696" s="189"/>
      <c r="D696" s="189"/>
      <c r="E696" s="189"/>
      <c r="F696" s="189"/>
      <c r="G696" s="189"/>
      <c r="H696" s="189"/>
      <c r="I696" s="189"/>
      <c r="J696" s="189"/>
    </row>
    <row r="697" spans="1:10" s="382" customFormat="1" ht="15" x14ac:dyDescent="0.2">
      <c r="A697" s="383" t="s">
        <v>936</v>
      </c>
      <c r="B697" s="385" t="s">
        <v>2</v>
      </c>
      <c r="C697" s="383" t="s">
        <v>3</v>
      </c>
      <c r="D697" s="383" t="s">
        <v>4</v>
      </c>
      <c r="E697" s="230" t="s">
        <v>63</v>
      </c>
      <c r="F697" s="230"/>
      <c r="G697" s="384" t="s">
        <v>5</v>
      </c>
      <c r="H697" s="385" t="s">
        <v>6</v>
      </c>
      <c r="I697" s="385" t="s">
        <v>7</v>
      </c>
      <c r="J697" s="385" t="s">
        <v>8</v>
      </c>
    </row>
    <row r="698" spans="1:10" s="382" customFormat="1" ht="38.25" x14ac:dyDescent="0.2">
      <c r="A698" s="386" t="s">
        <v>1470</v>
      </c>
      <c r="B698" s="388" t="s">
        <v>907</v>
      </c>
      <c r="C698" s="386" t="s">
        <v>255</v>
      </c>
      <c r="D698" s="386" t="s">
        <v>908</v>
      </c>
      <c r="E698" s="348">
        <v>185</v>
      </c>
      <c r="F698" s="348"/>
      <c r="G698" s="387" t="s">
        <v>429</v>
      </c>
      <c r="H698" s="188">
        <v>1</v>
      </c>
      <c r="I698" s="373">
        <v>15.57</v>
      </c>
      <c r="J698" s="373">
        <v>15.57</v>
      </c>
    </row>
    <row r="699" spans="1:10" s="382" customFormat="1" ht="25.5" x14ac:dyDescent="0.2">
      <c r="A699" s="201" t="s">
        <v>1471</v>
      </c>
      <c r="B699" s="191" t="s">
        <v>1479</v>
      </c>
      <c r="C699" s="201" t="s">
        <v>291</v>
      </c>
      <c r="D699" s="201" t="s">
        <v>1480</v>
      </c>
      <c r="E699" s="349" t="s">
        <v>1212</v>
      </c>
      <c r="F699" s="349"/>
      <c r="G699" s="190" t="s">
        <v>34</v>
      </c>
      <c r="H699" s="193">
        <v>0.2</v>
      </c>
      <c r="I699" s="192">
        <v>15.35</v>
      </c>
      <c r="J699" s="192">
        <v>3.07</v>
      </c>
    </row>
    <row r="700" spans="1:10" s="382" customFormat="1" ht="38.25" x14ac:dyDescent="0.2">
      <c r="A700" s="202" t="s">
        <v>1483</v>
      </c>
      <c r="B700" s="195" t="s">
        <v>1779</v>
      </c>
      <c r="C700" s="202" t="s">
        <v>1503</v>
      </c>
      <c r="D700" s="202" t="s">
        <v>1780</v>
      </c>
      <c r="E700" s="350" t="s">
        <v>1486</v>
      </c>
      <c r="F700" s="350"/>
      <c r="G700" s="194" t="s">
        <v>429</v>
      </c>
      <c r="H700" s="197">
        <v>1</v>
      </c>
      <c r="I700" s="196">
        <v>12.5</v>
      </c>
      <c r="J700" s="196">
        <v>12.5</v>
      </c>
    </row>
    <row r="701" spans="1:10" s="382" customFormat="1" ht="25.5" x14ac:dyDescent="0.2">
      <c r="A701" s="198"/>
      <c r="B701" s="198"/>
      <c r="C701" s="198"/>
      <c r="D701" s="198"/>
      <c r="E701" s="198" t="s">
        <v>1473</v>
      </c>
      <c r="F701" s="199">
        <v>1.0134338911147773</v>
      </c>
      <c r="G701" s="198" t="s">
        <v>1474</v>
      </c>
      <c r="H701" s="199">
        <v>1.1399999999999999</v>
      </c>
      <c r="I701" s="199">
        <v>2.15</v>
      </c>
    </row>
    <row r="702" spans="1:10" s="382" customFormat="1" ht="26.25" thickBot="1" x14ac:dyDescent="0.25">
      <c r="A702" s="198"/>
      <c r="B702" s="198"/>
      <c r="C702" s="198"/>
      <c r="D702" s="198"/>
      <c r="E702" s="198" t="s">
        <v>1475</v>
      </c>
      <c r="F702" s="199">
        <v>3.16</v>
      </c>
      <c r="G702" s="198"/>
      <c r="H702" s="198" t="s">
        <v>1476</v>
      </c>
      <c r="I702" s="199">
        <v>18.73</v>
      </c>
    </row>
    <row r="703" spans="1:10" s="382" customFormat="1" ht="15" thickTop="1" x14ac:dyDescent="0.2">
      <c r="A703" s="189"/>
      <c r="B703" s="189"/>
      <c r="C703" s="189"/>
      <c r="D703" s="189"/>
      <c r="E703" s="189"/>
      <c r="F703" s="189"/>
      <c r="G703" s="189"/>
      <c r="H703" s="189"/>
      <c r="I703" s="189"/>
      <c r="J703" s="189"/>
    </row>
    <row r="704" spans="1:10" s="382" customFormat="1" ht="15" x14ac:dyDescent="0.2">
      <c r="A704" s="383" t="s">
        <v>939</v>
      </c>
      <c r="B704" s="385" t="s">
        <v>2</v>
      </c>
      <c r="C704" s="383" t="s">
        <v>3</v>
      </c>
      <c r="D704" s="383" t="s">
        <v>4</v>
      </c>
      <c r="E704" s="230" t="s">
        <v>63</v>
      </c>
      <c r="F704" s="230"/>
      <c r="G704" s="384" t="s">
        <v>5</v>
      </c>
      <c r="H704" s="385" t="s">
        <v>6</v>
      </c>
      <c r="I704" s="385" t="s">
        <v>7</v>
      </c>
      <c r="J704" s="385" t="s">
        <v>8</v>
      </c>
    </row>
    <row r="705" spans="1:10" s="382" customFormat="1" ht="38.25" x14ac:dyDescent="0.2">
      <c r="A705" s="386" t="s">
        <v>1470</v>
      </c>
      <c r="B705" s="388" t="s">
        <v>910</v>
      </c>
      <c r="C705" s="386" t="s">
        <v>255</v>
      </c>
      <c r="D705" s="386" t="s">
        <v>911</v>
      </c>
      <c r="E705" s="348">
        <v>106</v>
      </c>
      <c r="F705" s="348"/>
      <c r="G705" s="387" t="s">
        <v>429</v>
      </c>
      <c r="H705" s="188">
        <v>1</v>
      </c>
      <c r="I705" s="373">
        <v>221.53</v>
      </c>
      <c r="J705" s="373">
        <v>221.53</v>
      </c>
    </row>
    <row r="706" spans="1:10" s="382" customFormat="1" ht="25.5" x14ac:dyDescent="0.2">
      <c r="A706" s="201" t="s">
        <v>1471</v>
      </c>
      <c r="B706" s="191" t="s">
        <v>1479</v>
      </c>
      <c r="C706" s="201" t="s">
        <v>291</v>
      </c>
      <c r="D706" s="201" t="s">
        <v>1480</v>
      </c>
      <c r="E706" s="349" t="s">
        <v>1212</v>
      </c>
      <c r="F706" s="349"/>
      <c r="G706" s="190" t="s">
        <v>34</v>
      </c>
      <c r="H706" s="193">
        <v>0.1</v>
      </c>
      <c r="I706" s="192">
        <v>15.35</v>
      </c>
      <c r="J706" s="192">
        <v>1.53</v>
      </c>
    </row>
    <row r="707" spans="1:10" s="382" customFormat="1" ht="38.25" x14ac:dyDescent="0.2">
      <c r="A707" s="202" t="s">
        <v>1483</v>
      </c>
      <c r="B707" s="195" t="s">
        <v>1781</v>
      </c>
      <c r="C707" s="202" t="s">
        <v>291</v>
      </c>
      <c r="D707" s="202" t="s">
        <v>1782</v>
      </c>
      <c r="E707" s="350" t="s">
        <v>1486</v>
      </c>
      <c r="F707" s="350"/>
      <c r="G707" s="194" t="s">
        <v>269</v>
      </c>
      <c r="H707" s="197">
        <v>1</v>
      </c>
      <c r="I707" s="196">
        <v>220</v>
      </c>
      <c r="J707" s="196">
        <v>220</v>
      </c>
    </row>
    <row r="708" spans="1:10" s="382" customFormat="1" ht="25.5" x14ac:dyDescent="0.2">
      <c r="A708" s="198"/>
      <c r="B708" s="198"/>
      <c r="C708" s="198"/>
      <c r="D708" s="198"/>
      <c r="E708" s="198" t="s">
        <v>1473</v>
      </c>
      <c r="F708" s="199">
        <v>0.50436012255479612</v>
      </c>
      <c r="G708" s="198" t="s">
        <v>1474</v>
      </c>
      <c r="H708" s="199">
        <v>0.56999999999999995</v>
      </c>
      <c r="I708" s="199">
        <v>1.07</v>
      </c>
    </row>
    <row r="709" spans="1:10" s="382" customFormat="1" ht="26.25" thickBot="1" x14ac:dyDescent="0.25">
      <c r="A709" s="198"/>
      <c r="B709" s="198"/>
      <c r="C709" s="198"/>
      <c r="D709" s="198"/>
      <c r="E709" s="198" t="s">
        <v>1475</v>
      </c>
      <c r="F709" s="199">
        <v>45.05</v>
      </c>
      <c r="G709" s="198"/>
      <c r="H709" s="198" t="s">
        <v>1476</v>
      </c>
      <c r="I709" s="199">
        <v>266.58</v>
      </c>
    </row>
    <row r="710" spans="1:10" s="382" customFormat="1" ht="15" thickTop="1" x14ac:dyDescent="0.2">
      <c r="A710" s="189"/>
      <c r="B710" s="189"/>
      <c r="C710" s="189"/>
      <c r="D710" s="189"/>
      <c r="E710" s="189"/>
      <c r="F710" s="189"/>
      <c r="G710" s="189"/>
      <c r="H710" s="189"/>
      <c r="I710" s="189"/>
      <c r="J710" s="189"/>
    </row>
    <row r="711" spans="1:10" s="382" customFormat="1" ht="15" x14ac:dyDescent="0.2">
      <c r="A711" s="383" t="s">
        <v>952</v>
      </c>
      <c r="B711" s="385" t="s">
        <v>2</v>
      </c>
      <c r="C711" s="383" t="s">
        <v>3</v>
      </c>
      <c r="D711" s="383" t="s">
        <v>4</v>
      </c>
      <c r="E711" s="230" t="s">
        <v>63</v>
      </c>
      <c r="F711" s="230"/>
      <c r="G711" s="384" t="s">
        <v>5</v>
      </c>
      <c r="H711" s="385" t="s">
        <v>6</v>
      </c>
      <c r="I711" s="385" t="s">
        <v>7</v>
      </c>
      <c r="J711" s="385" t="s">
        <v>8</v>
      </c>
    </row>
    <row r="712" spans="1:10" s="382" customFormat="1" ht="63.75" x14ac:dyDescent="0.2">
      <c r="A712" s="386" t="s">
        <v>1470</v>
      </c>
      <c r="B712" s="388" t="s">
        <v>924</v>
      </c>
      <c r="C712" s="386" t="s">
        <v>255</v>
      </c>
      <c r="D712" s="386" t="s">
        <v>925</v>
      </c>
      <c r="E712" s="348">
        <v>185</v>
      </c>
      <c r="F712" s="348"/>
      <c r="G712" s="387" t="s">
        <v>926</v>
      </c>
      <c r="H712" s="188">
        <v>1</v>
      </c>
      <c r="I712" s="373">
        <v>25.39</v>
      </c>
      <c r="J712" s="373">
        <v>25.39</v>
      </c>
    </row>
    <row r="713" spans="1:10" s="382" customFormat="1" ht="25.5" x14ac:dyDescent="0.2">
      <c r="A713" s="201" t="s">
        <v>1471</v>
      </c>
      <c r="B713" s="191" t="s">
        <v>1479</v>
      </c>
      <c r="C713" s="201" t="s">
        <v>291</v>
      </c>
      <c r="D713" s="201" t="s">
        <v>1480</v>
      </c>
      <c r="E713" s="349" t="s">
        <v>1212</v>
      </c>
      <c r="F713" s="349"/>
      <c r="G713" s="190" t="s">
        <v>34</v>
      </c>
      <c r="H713" s="193">
        <v>0.2</v>
      </c>
      <c r="I713" s="192">
        <v>15.35</v>
      </c>
      <c r="J713" s="192">
        <v>3.07</v>
      </c>
    </row>
    <row r="714" spans="1:10" s="382" customFormat="1" ht="63.75" x14ac:dyDescent="0.2">
      <c r="A714" s="202" t="s">
        <v>1483</v>
      </c>
      <c r="B714" s="195" t="s">
        <v>1769</v>
      </c>
      <c r="C714" s="202" t="s">
        <v>291</v>
      </c>
      <c r="D714" s="202" t="s">
        <v>1770</v>
      </c>
      <c r="E714" s="350" t="s">
        <v>1486</v>
      </c>
      <c r="F714" s="350"/>
      <c r="G714" s="194" t="s">
        <v>269</v>
      </c>
      <c r="H714" s="197">
        <v>1</v>
      </c>
      <c r="I714" s="196">
        <v>22.32</v>
      </c>
      <c r="J714" s="196">
        <v>22.32</v>
      </c>
    </row>
    <row r="715" spans="1:10" s="382" customFormat="1" ht="25.5" x14ac:dyDescent="0.2">
      <c r="A715" s="198"/>
      <c r="B715" s="198"/>
      <c r="C715" s="198"/>
      <c r="D715" s="198"/>
      <c r="E715" s="198" t="s">
        <v>1473</v>
      </c>
      <c r="F715" s="199">
        <v>1.0134338911147773</v>
      </c>
      <c r="G715" s="198" t="s">
        <v>1474</v>
      </c>
      <c r="H715" s="199">
        <v>1.1399999999999999</v>
      </c>
      <c r="I715" s="199">
        <v>2.15</v>
      </c>
    </row>
    <row r="716" spans="1:10" s="382" customFormat="1" ht="26.25" thickBot="1" x14ac:dyDescent="0.25">
      <c r="A716" s="198"/>
      <c r="B716" s="198"/>
      <c r="C716" s="198"/>
      <c r="D716" s="198"/>
      <c r="E716" s="198" t="s">
        <v>1475</v>
      </c>
      <c r="F716" s="199">
        <v>5.16</v>
      </c>
      <c r="G716" s="198"/>
      <c r="H716" s="198" t="s">
        <v>1476</v>
      </c>
      <c r="I716" s="199">
        <v>30.55</v>
      </c>
    </row>
    <row r="717" spans="1:10" s="382" customFormat="1" ht="15" thickTop="1" x14ac:dyDescent="0.2">
      <c r="A717" s="189"/>
      <c r="B717" s="189"/>
      <c r="C717" s="189"/>
      <c r="D717" s="189"/>
      <c r="E717" s="189"/>
      <c r="F717" s="189"/>
      <c r="G717" s="189"/>
      <c r="H717" s="189"/>
      <c r="I717" s="189"/>
      <c r="J717" s="189"/>
    </row>
    <row r="718" spans="1:10" s="382" customFormat="1" ht="15" x14ac:dyDescent="0.2">
      <c r="A718" s="383" t="s">
        <v>953</v>
      </c>
      <c r="B718" s="385" t="s">
        <v>2</v>
      </c>
      <c r="C718" s="383" t="s">
        <v>3</v>
      </c>
      <c r="D718" s="383" t="s">
        <v>4</v>
      </c>
      <c r="E718" s="230" t="s">
        <v>63</v>
      </c>
      <c r="F718" s="230"/>
      <c r="G718" s="384" t="s">
        <v>5</v>
      </c>
      <c r="H718" s="385" t="s">
        <v>6</v>
      </c>
      <c r="I718" s="385" t="s">
        <v>7</v>
      </c>
      <c r="J718" s="385" t="s">
        <v>8</v>
      </c>
    </row>
    <row r="719" spans="1:10" s="382" customFormat="1" ht="51" x14ac:dyDescent="0.2">
      <c r="A719" s="386" t="s">
        <v>1470</v>
      </c>
      <c r="B719" s="388" t="s">
        <v>927</v>
      </c>
      <c r="C719" s="386" t="s">
        <v>255</v>
      </c>
      <c r="D719" s="386" t="s">
        <v>928</v>
      </c>
      <c r="E719" s="348">
        <v>185</v>
      </c>
      <c r="F719" s="348"/>
      <c r="G719" s="387" t="s">
        <v>429</v>
      </c>
      <c r="H719" s="188">
        <v>1</v>
      </c>
      <c r="I719" s="373">
        <v>22.41</v>
      </c>
      <c r="J719" s="373">
        <v>22.41</v>
      </c>
    </row>
    <row r="720" spans="1:10" s="382" customFormat="1" ht="25.5" x14ac:dyDescent="0.2">
      <c r="A720" s="201" t="s">
        <v>1471</v>
      </c>
      <c r="B720" s="191" t="s">
        <v>1479</v>
      </c>
      <c r="C720" s="201" t="s">
        <v>291</v>
      </c>
      <c r="D720" s="201" t="s">
        <v>1480</v>
      </c>
      <c r="E720" s="349" t="s">
        <v>1212</v>
      </c>
      <c r="F720" s="349"/>
      <c r="G720" s="190" t="s">
        <v>34</v>
      </c>
      <c r="H720" s="193">
        <v>0.2</v>
      </c>
      <c r="I720" s="192">
        <v>15.35</v>
      </c>
      <c r="J720" s="192">
        <v>3.07</v>
      </c>
    </row>
    <row r="721" spans="1:10" s="382" customFormat="1" ht="89.25" x14ac:dyDescent="0.2">
      <c r="A721" s="202" t="s">
        <v>1483</v>
      </c>
      <c r="B721" s="195" t="s">
        <v>1783</v>
      </c>
      <c r="C721" s="202" t="s">
        <v>1503</v>
      </c>
      <c r="D721" s="202" t="s">
        <v>1784</v>
      </c>
      <c r="E721" s="350" t="s">
        <v>1486</v>
      </c>
      <c r="F721" s="350"/>
      <c r="G721" s="194" t="s">
        <v>429</v>
      </c>
      <c r="H721" s="197">
        <v>1</v>
      </c>
      <c r="I721" s="196">
        <v>19.34</v>
      </c>
      <c r="J721" s="196">
        <v>19.34</v>
      </c>
    </row>
    <row r="722" spans="1:10" s="382" customFormat="1" ht="25.5" x14ac:dyDescent="0.2">
      <c r="A722" s="198"/>
      <c r="B722" s="198"/>
      <c r="C722" s="198"/>
      <c r="D722" s="198"/>
      <c r="E722" s="198" t="s">
        <v>1473</v>
      </c>
      <c r="F722" s="199">
        <v>1.0134338911147773</v>
      </c>
      <c r="G722" s="198" t="s">
        <v>1474</v>
      </c>
      <c r="H722" s="199">
        <v>1.1399999999999999</v>
      </c>
      <c r="I722" s="199">
        <v>2.15</v>
      </c>
    </row>
    <row r="723" spans="1:10" s="382" customFormat="1" ht="26.25" thickBot="1" x14ac:dyDescent="0.25">
      <c r="A723" s="198"/>
      <c r="B723" s="198"/>
      <c r="C723" s="198"/>
      <c r="D723" s="198"/>
      <c r="E723" s="198" t="s">
        <v>1475</v>
      </c>
      <c r="F723" s="199">
        <v>4.55</v>
      </c>
      <c r="G723" s="198"/>
      <c r="H723" s="198" t="s">
        <v>1476</v>
      </c>
      <c r="I723" s="199">
        <v>26.96</v>
      </c>
    </row>
    <row r="724" spans="1:10" s="382" customFormat="1" ht="15" thickTop="1" x14ac:dyDescent="0.2">
      <c r="A724" s="189"/>
      <c r="B724" s="189"/>
      <c r="C724" s="189"/>
      <c r="D724" s="189"/>
      <c r="E724" s="189"/>
      <c r="F724" s="189"/>
      <c r="G724" s="189"/>
      <c r="H724" s="189"/>
      <c r="I724" s="189"/>
      <c r="J724" s="189"/>
    </row>
    <row r="725" spans="1:10" s="382" customFormat="1" ht="15" x14ac:dyDescent="0.2">
      <c r="A725" s="383" t="s">
        <v>2032</v>
      </c>
      <c r="B725" s="385" t="s">
        <v>2</v>
      </c>
      <c r="C725" s="383" t="s">
        <v>3</v>
      </c>
      <c r="D725" s="383" t="s">
        <v>4</v>
      </c>
      <c r="E725" s="230" t="s">
        <v>63</v>
      </c>
      <c r="F725" s="230"/>
      <c r="G725" s="384" t="s">
        <v>5</v>
      </c>
      <c r="H725" s="385" t="s">
        <v>6</v>
      </c>
      <c r="I725" s="385" t="s">
        <v>7</v>
      </c>
      <c r="J725" s="385" t="s">
        <v>8</v>
      </c>
    </row>
    <row r="726" spans="1:10" s="382" customFormat="1" ht="38.25" x14ac:dyDescent="0.2">
      <c r="A726" s="386" t="s">
        <v>1470</v>
      </c>
      <c r="B726" s="388" t="s">
        <v>929</v>
      </c>
      <c r="C726" s="386" t="s">
        <v>255</v>
      </c>
      <c r="D726" s="386" t="s">
        <v>930</v>
      </c>
      <c r="E726" s="348">
        <v>52</v>
      </c>
      <c r="F726" s="348"/>
      <c r="G726" s="387" t="s">
        <v>269</v>
      </c>
      <c r="H726" s="188">
        <v>1</v>
      </c>
      <c r="I726" s="373">
        <v>308.87</v>
      </c>
      <c r="J726" s="373">
        <v>308.87</v>
      </c>
    </row>
    <row r="727" spans="1:10" s="382" customFormat="1" ht="25.5" x14ac:dyDescent="0.2">
      <c r="A727" s="201" t="s">
        <v>1471</v>
      </c>
      <c r="B727" s="191" t="s">
        <v>1540</v>
      </c>
      <c r="C727" s="201" t="s">
        <v>291</v>
      </c>
      <c r="D727" s="201" t="s">
        <v>1541</v>
      </c>
      <c r="E727" s="349" t="s">
        <v>1212</v>
      </c>
      <c r="F727" s="349"/>
      <c r="G727" s="190" t="s">
        <v>34</v>
      </c>
      <c r="H727" s="193">
        <v>0.82499999999999996</v>
      </c>
      <c r="I727" s="192">
        <v>19.37</v>
      </c>
      <c r="J727" s="192">
        <v>15.98</v>
      </c>
    </row>
    <row r="728" spans="1:10" s="382" customFormat="1" ht="38.25" x14ac:dyDescent="0.2">
      <c r="A728" s="201" t="s">
        <v>1471</v>
      </c>
      <c r="B728" s="191" t="s">
        <v>1549</v>
      </c>
      <c r="C728" s="201" t="s">
        <v>291</v>
      </c>
      <c r="D728" s="201" t="s">
        <v>1550</v>
      </c>
      <c r="E728" s="349" t="s">
        <v>1212</v>
      </c>
      <c r="F728" s="349"/>
      <c r="G728" s="190" t="s">
        <v>34</v>
      </c>
      <c r="H728" s="193">
        <v>0.82499999999999996</v>
      </c>
      <c r="I728" s="192">
        <v>14.96</v>
      </c>
      <c r="J728" s="192">
        <v>12.34</v>
      </c>
    </row>
    <row r="729" spans="1:10" s="382" customFormat="1" ht="25.5" x14ac:dyDescent="0.2">
      <c r="A729" s="202" t="s">
        <v>1483</v>
      </c>
      <c r="B729" s="195" t="s">
        <v>1785</v>
      </c>
      <c r="C729" s="202" t="s">
        <v>1630</v>
      </c>
      <c r="D729" s="202" t="s">
        <v>1786</v>
      </c>
      <c r="E729" s="350" t="s">
        <v>1486</v>
      </c>
      <c r="F729" s="350"/>
      <c r="G729" s="194" t="s">
        <v>269</v>
      </c>
      <c r="H729" s="197">
        <v>1</v>
      </c>
      <c r="I729" s="196">
        <v>280.55</v>
      </c>
      <c r="J729" s="196">
        <v>280.55</v>
      </c>
    </row>
    <row r="730" spans="1:10" s="382" customFormat="1" ht="25.5" x14ac:dyDescent="0.2">
      <c r="A730" s="198"/>
      <c r="B730" s="198"/>
      <c r="C730" s="198"/>
      <c r="D730" s="198"/>
      <c r="E730" s="198" t="s">
        <v>1473</v>
      </c>
      <c r="F730" s="199">
        <v>10.040065991044072</v>
      </c>
      <c r="G730" s="198" t="s">
        <v>1474</v>
      </c>
      <c r="H730" s="199">
        <v>11.26</v>
      </c>
      <c r="I730" s="199">
        <v>21.3</v>
      </c>
    </row>
    <row r="731" spans="1:10" s="382" customFormat="1" ht="26.25" thickBot="1" x14ac:dyDescent="0.25">
      <c r="A731" s="198"/>
      <c r="B731" s="198"/>
      <c r="C731" s="198"/>
      <c r="D731" s="198"/>
      <c r="E731" s="198" t="s">
        <v>1475</v>
      </c>
      <c r="F731" s="199">
        <v>62.82</v>
      </c>
      <c r="G731" s="198"/>
      <c r="H731" s="198" t="s">
        <v>1476</v>
      </c>
      <c r="I731" s="199">
        <v>371.69</v>
      </c>
    </row>
    <row r="732" spans="1:10" s="382" customFormat="1" ht="15" thickTop="1" x14ac:dyDescent="0.2">
      <c r="A732" s="189"/>
      <c r="B732" s="189"/>
      <c r="C732" s="189"/>
      <c r="D732" s="189"/>
      <c r="E732" s="189"/>
      <c r="F732" s="189"/>
      <c r="G732" s="189"/>
      <c r="H732" s="189"/>
      <c r="I732" s="189"/>
      <c r="J732" s="189"/>
    </row>
    <row r="733" spans="1:10" s="382" customFormat="1" ht="15" x14ac:dyDescent="0.2">
      <c r="A733" s="383" t="s">
        <v>2033</v>
      </c>
      <c r="B733" s="385" t="s">
        <v>2</v>
      </c>
      <c r="C733" s="383" t="s">
        <v>3</v>
      </c>
      <c r="D733" s="383" t="s">
        <v>4</v>
      </c>
      <c r="E733" s="230" t="s">
        <v>63</v>
      </c>
      <c r="F733" s="230"/>
      <c r="G733" s="384" t="s">
        <v>5</v>
      </c>
      <c r="H733" s="385" t="s">
        <v>6</v>
      </c>
      <c r="I733" s="385" t="s">
        <v>7</v>
      </c>
      <c r="J733" s="385" t="s">
        <v>8</v>
      </c>
    </row>
    <row r="734" spans="1:10" s="382" customFormat="1" ht="38.25" x14ac:dyDescent="0.2">
      <c r="A734" s="386" t="s">
        <v>1470</v>
      </c>
      <c r="B734" s="388" t="s">
        <v>2034</v>
      </c>
      <c r="C734" s="386" t="s">
        <v>255</v>
      </c>
      <c r="D734" s="386" t="s">
        <v>2035</v>
      </c>
      <c r="E734" s="348">
        <v>55</v>
      </c>
      <c r="F734" s="348"/>
      <c r="G734" s="387" t="s">
        <v>269</v>
      </c>
      <c r="H734" s="188">
        <v>1</v>
      </c>
      <c r="I734" s="373">
        <v>133.86000000000001</v>
      </c>
      <c r="J734" s="373">
        <v>133.86000000000001</v>
      </c>
    </row>
    <row r="735" spans="1:10" s="382" customFormat="1" ht="25.5" x14ac:dyDescent="0.2">
      <c r="A735" s="201" t="s">
        <v>1471</v>
      </c>
      <c r="B735" s="191" t="s">
        <v>1559</v>
      </c>
      <c r="C735" s="201" t="s">
        <v>291</v>
      </c>
      <c r="D735" s="201" t="s">
        <v>1560</v>
      </c>
      <c r="E735" s="349" t="s">
        <v>1212</v>
      </c>
      <c r="F735" s="349"/>
      <c r="G735" s="190" t="s">
        <v>34</v>
      </c>
      <c r="H735" s="193">
        <v>1.8560000000000001</v>
      </c>
      <c r="I735" s="192">
        <v>20.02</v>
      </c>
      <c r="J735" s="192">
        <v>37.15</v>
      </c>
    </row>
    <row r="736" spans="1:10" s="382" customFormat="1" ht="25.5" x14ac:dyDescent="0.2">
      <c r="A736" s="201" t="s">
        <v>1471</v>
      </c>
      <c r="B736" s="191" t="s">
        <v>1621</v>
      </c>
      <c r="C736" s="201" t="s">
        <v>291</v>
      </c>
      <c r="D736" s="201" t="s">
        <v>1622</v>
      </c>
      <c r="E736" s="349" t="s">
        <v>1212</v>
      </c>
      <c r="F736" s="349"/>
      <c r="G736" s="190" t="s">
        <v>34</v>
      </c>
      <c r="H736" s="193">
        <v>1.8560000000000001</v>
      </c>
      <c r="I736" s="192">
        <v>15.47</v>
      </c>
      <c r="J736" s="192">
        <v>28.71</v>
      </c>
    </row>
    <row r="737" spans="1:10" s="382" customFormat="1" ht="25.5" x14ac:dyDescent="0.2">
      <c r="A737" s="202" t="s">
        <v>1483</v>
      </c>
      <c r="B737" s="195" t="s">
        <v>2105</v>
      </c>
      <c r="C737" s="202" t="s">
        <v>1630</v>
      </c>
      <c r="D737" s="202" t="s">
        <v>2106</v>
      </c>
      <c r="E737" s="350" t="s">
        <v>1486</v>
      </c>
      <c r="F737" s="350"/>
      <c r="G737" s="194" t="s">
        <v>269</v>
      </c>
      <c r="H737" s="197">
        <v>1</v>
      </c>
      <c r="I737" s="196">
        <v>68</v>
      </c>
      <c r="J737" s="196">
        <v>68</v>
      </c>
    </row>
    <row r="738" spans="1:10" s="382" customFormat="1" ht="25.5" x14ac:dyDescent="0.2">
      <c r="A738" s="198"/>
      <c r="B738" s="198"/>
      <c r="C738" s="198"/>
      <c r="D738" s="198"/>
      <c r="E738" s="198" t="s">
        <v>1473</v>
      </c>
      <c r="F738" s="199">
        <v>22.818760311100636</v>
      </c>
      <c r="G738" s="198" t="s">
        <v>1474</v>
      </c>
      <c r="H738" s="199">
        <v>25.59</v>
      </c>
      <c r="I738" s="199">
        <v>48.41</v>
      </c>
    </row>
    <row r="739" spans="1:10" s="382" customFormat="1" ht="26.25" thickBot="1" x14ac:dyDescent="0.25">
      <c r="A739" s="198"/>
      <c r="B739" s="198"/>
      <c r="C739" s="198"/>
      <c r="D739" s="198"/>
      <c r="E739" s="198" t="s">
        <v>1475</v>
      </c>
      <c r="F739" s="199">
        <v>27.22</v>
      </c>
      <c r="G739" s="198"/>
      <c r="H739" s="198" t="s">
        <v>1476</v>
      </c>
      <c r="I739" s="199">
        <v>161.08000000000001</v>
      </c>
    </row>
    <row r="740" spans="1:10" s="382" customFormat="1" ht="15" thickTop="1" x14ac:dyDescent="0.2">
      <c r="A740" s="189"/>
      <c r="B740" s="189"/>
      <c r="C740" s="189"/>
      <c r="D740" s="189"/>
      <c r="E740" s="189"/>
      <c r="F740" s="189"/>
      <c r="G740" s="189"/>
      <c r="H740" s="189"/>
      <c r="I740" s="189"/>
      <c r="J740" s="189"/>
    </row>
    <row r="741" spans="1:10" s="382" customFormat="1" ht="15" x14ac:dyDescent="0.2">
      <c r="A741" s="383" t="s">
        <v>2039</v>
      </c>
      <c r="B741" s="385" t="s">
        <v>2</v>
      </c>
      <c r="C741" s="383" t="s">
        <v>3</v>
      </c>
      <c r="D741" s="383" t="s">
        <v>4</v>
      </c>
      <c r="E741" s="230" t="s">
        <v>63</v>
      </c>
      <c r="F741" s="230"/>
      <c r="G741" s="384" t="s">
        <v>5</v>
      </c>
      <c r="H741" s="385" t="s">
        <v>6</v>
      </c>
      <c r="I741" s="385" t="s">
        <v>7</v>
      </c>
      <c r="J741" s="385" t="s">
        <v>8</v>
      </c>
    </row>
    <row r="742" spans="1:10" s="382" customFormat="1" ht="38.25" x14ac:dyDescent="0.2">
      <c r="A742" s="386" t="s">
        <v>1470</v>
      </c>
      <c r="B742" s="388" t="s">
        <v>2040</v>
      </c>
      <c r="C742" s="386" t="s">
        <v>255</v>
      </c>
      <c r="D742" s="386" t="s">
        <v>2041</v>
      </c>
      <c r="E742" s="348">
        <v>58</v>
      </c>
      <c r="F742" s="348"/>
      <c r="G742" s="387" t="s">
        <v>269</v>
      </c>
      <c r="H742" s="188">
        <v>1</v>
      </c>
      <c r="I742" s="373">
        <v>1140.58</v>
      </c>
      <c r="J742" s="373">
        <v>1140.58</v>
      </c>
    </row>
    <row r="743" spans="1:10" s="382" customFormat="1" ht="25.5" x14ac:dyDescent="0.2">
      <c r="A743" s="201" t="s">
        <v>1471</v>
      </c>
      <c r="B743" s="191" t="s">
        <v>1763</v>
      </c>
      <c r="C743" s="201" t="s">
        <v>291</v>
      </c>
      <c r="D743" s="201" t="s">
        <v>1764</v>
      </c>
      <c r="E743" s="349" t="s">
        <v>1212</v>
      </c>
      <c r="F743" s="349"/>
      <c r="G743" s="190" t="s">
        <v>34</v>
      </c>
      <c r="H743" s="193">
        <v>3.2</v>
      </c>
      <c r="I743" s="192">
        <v>34.22</v>
      </c>
      <c r="J743" s="192">
        <v>109.5</v>
      </c>
    </row>
    <row r="744" spans="1:10" s="382" customFormat="1" ht="25.5" x14ac:dyDescent="0.2">
      <c r="A744" s="201" t="s">
        <v>1471</v>
      </c>
      <c r="B744" s="191" t="s">
        <v>1824</v>
      </c>
      <c r="C744" s="201" t="s">
        <v>291</v>
      </c>
      <c r="D744" s="201" t="s">
        <v>1825</v>
      </c>
      <c r="E744" s="349" t="s">
        <v>1212</v>
      </c>
      <c r="F744" s="349"/>
      <c r="G744" s="190" t="s">
        <v>34</v>
      </c>
      <c r="H744" s="193">
        <v>3.2</v>
      </c>
      <c r="I744" s="192">
        <v>18.440000000000001</v>
      </c>
      <c r="J744" s="192">
        <v>59</v>
      </c>
    </row>
    <row r="745" spans="1:10" s="382" customFormat="1" ht="25.5" x14ac:dyDescent="0.2">
      <c r="A745" s="202" t="s">
        <v>1483</v>
      </c>
      <c r="B745" s="195" t="s">
        <v>2107</v>
      </c>
      <c r="C745" s="202" t="s">
        <v>1630</v>
      </c>
      <c r="D745" s="202" t="s">
        <v>2108</v>
      </c>
      <c r="E745" s="350" t="s">
        <v>1486</v>
      </c>
      <c r="F745" s="350"/>
      <c r="G745" s="194" t="s">
        <v>269</v>
      </c>
      <c r="H745" s="197">
        <v>1</v>
      </c>
      <c r="I745" s="196">
        <v>972.08</v>
      </c>
      <c r="J745" s="196">
        <v>972.08</v>
      </c>
    </row>
    <row r="746" spans="1:10" s="382" customFormat="1" ht="25.5" x14ac:dyDescent="0.2">
      <c r="A746" s="198"/>
      <c r="B746" s="198"/>
      <c r="C746" s="198"/>
      <c r="D746" s="198"/>
      <c r="E746" s="198" t="s">
        <v>1473</v>
      </c>
      <c r="F746" s="199">
        <v>65.415979259957567</v>
      </c>
      <c r="G746" s="198" t="s">
        <v>1474</v>
      </c>
      <c r="H746" s="199">
        <v>73.36</v>
      </c>
      <c r="I746" s="199">
        <v>138.78</v>
      </c>
    </row>
    <row r="747" spans="1:10" s="382" customFormat="1" ht="26.25" thickBot="1" x14ac:dyDescent="0.25">
      <c r="A747" s="198"/>
      <c r="B747" s="198"/>
      <c r="C747" s="198"/>
      <c r="D747" s="198"/>
      <c r="E747" s="198" t="s">
        <v>1475</v>
      </c>
      <c r="F747" s="199">
        <v>231.99</v>
      </c>
      <c r="G747" s="198"/>
      <c r="H747" s="198" t="s">
        <v>1476</v>
      </c>
      <c r="I747" s="199">
        <v>1372.57</v>
      </c>
    </row>
    <row r="748" spans="1:10" s="382" customFormat="1" ht="15" thickTop="1" x14ac:dyDescent="0.2">
      <c r="A748" s="189"/>
      <c r="B748" s="189"/>
      <c r="C748" s="189"/>
      <c r="D748" s="189"/>
      <c r="E748" s="189"/>
      <c r="F748" s="189"/>
      <c r="G748" s="189"/>
      <c r="H748" s="189"/>
      <c r="I748" s="189"/>
      <c r="J748" s="189"/>
    </row>
    <row r="749" spans="1:10" s="382" customFormat="1" ht="15" x14ac:dyDescent="0.2">
      <c r="A749" s="383" t="s">
        <v>2043</v>
      </c>
      <c r="B749" s="385" t="s">
        <v>2</v>
      </c>
      <c r="C749" s="383" t="s">
        <v>3</v>
      </c>
      <c r="D749" s="383" t="s">
        <v>4</v>
      </c>
      <c r="E749" s="230" t="s">
        <v>63</v>
      </c>
      <c r="F749" s="230"/>
      <c r="G749" s="384" t="s">
        <v>5</v>
      </c>
      <c r="H749" s="385" t="s">
        <v>6</v>
      </c>
      <c r="I749" s="385" t="s">
        <v>7</v>
      </c>
      <c r="J749" s="385" t="s">
        <v>8</v>
      </c>
    </row>
    <row r="750" spans="1:10" s="382" customFormat="1" ht="63.75" x14ac:dyDescent="0.2">
      <c r="A750" s="386" t="s">
        <v>1470</v>
      </c>
      <c r="B750" s="388" t="s">
        <v>2044</v>
      </c>
      <c r="C750" s="386" t="s">
        <v>255</v>
      </c>
      <c r="D750" s="386" t="s">
        <v>2045</v>
      </c>
      <c r="E750" s="348">
        <v>331</v>
      </c>
      <c r="F750" s="348"/>
      <c r="G750" s="387" t="s">
        <v>429</v>
      </c>
      <c r="H750" s="188">
        <v>1</v>
      </c>
      <c r="I750" s="373">
        <v>1028.18</v>
      </c>
      <c r="J750" s="373">
        <v>1028.18</v>
      </c>
    </row>
    <row r="751" spans="1:10" s="382" customFormat="1" ht="25.5" x14ac:dyDescent="0.2">
      <c r="A751" s="201" t="s">
        <v>1471</v>
      </c>
      <c r="B751" s="191" t="s">
        <v>1540</v>
      </c>
      <c r="C751" s="201" t="s">
        <v>291</v>
      </c>
      <c r="D751" s="201" t="s">
        <v>1541</v>
      </c>
      <c r="E751" s="349" t="s">
        <v>1212</v>
      </c>
      <c r="F751" s="349"/>
      <c r="G751" s="190" t="s">
        <v>34</v>
      </c>
      <c r="H751" s="193">
        <v>4.4400000000000004</v>
      </c>
      <c r="I751" s="192">
        <v>19.37</v>
      </c>
      <c r="J751" s="192">
        <v>86</v>
      </c>
    </row>
    <row r="752" spans="1:10" s="382" customFormat="1" ht="38.25" x14ac:dyDescent="0.2">
      <c r="A752" s="201" t="s">
        <v>1471</v>
      </c>
      <c r="B752" s="191" t="s">
        <v>1549</v>
      </c>
      <c r="C752" s="201" t="s">
        <v>291</v>
      </c>
      <c r="D752" s="201" t="s">
        <v>1550</v>
      </c>
      <c r="E752" s="349" t="s">
        <v>1212</v>
      </c>
      <c r="F752" s="349"/>
      <c r="G752" s="190" t="s">
        <v>34</v>
      </c>
      <c r="H752" s="193">
        <v>4.4400000000000004</v>
      </c>
      <c r="I752" s="192">
        <v>14.96</v>
      </c>
      <c r="J752" s="192">
        <v>66.42</v>
      </c>
    </row>
    <row r="753" spans="1:10" s="382" customFormat="1" ht="63.75" x14ac:dyDescent="0.2">
      <c r="A753" s="201" t="s">
        <v>1471</v>
      </c>
      <c r="B753" s="191" t="s">
        <v>2109</v>
      </c>
      <c r="C753" s="201" t="s">
        <v>291</v>
      </c>
      <c r="D753" s="201" t="s">
        <v>2110</v>
      </c>
      <c r="E753" s="349" t="s">
        <v>1214</v>
      </c>
      <c r="F753" s="349"/>
      <c r="G753" s="190" t="s">
        <v>288</v>
      </c>
      <c r="H753" s="193">
        <v>0.7</v>
      </c>
      <c r="I753" s="192">
        <v>3.65</v>
      </c>
      <c r="J753" s="192">
        <v>2.5499999999999998</v>
      </c>
    </row>
    <row r="754" spans="1:10" s="382" customFormat="1" ht="38.25" x14ac:dyDescent="0.2">
      <c r="A754" s="201" t="s">
        <v>1471</v>
      </c>
      <c r="B754" s="191" t="s">
        <v>337</v>
      </c>
      <c r="C754" s="201" t="s">
        <v>291</v>
      </c>
      <c r="D754" s="201" t="s">
        <v>338</v>
      </c>
      <c r="E754" s="349" t="s">
        <v>1353</v>
      </c>
      <c r="F754" s="349"/>
      <c r="G754" s="190" t="s">
        <v>308</v>
      </c>
      <c r="H754" s="193">
        <v>0.16800000000000001</v>
      </c>
      <c r="I754" s="192">
        <v>60.72</v>
      </c>
      <c r="J754" s="192">
        <v>10.199999999999999</v>
      </c>
    </row>
    <row r="755" spans="1:10" s="382" customFormat="1" ht="102" x14ac:dyDescent="0.2">
      <c r="A755" s="201" t="s">
        <v>1471</v>
      </c>
      <c r="B755" s="191" t="s">
        <v>2111</v>
      </c>
      <c r="C755" s="201" t="s">
        <v>291</v>
      </c>
      <c r="D755" s="201" t="s">
        <v>2112</v>
      </c>
      <c r="E755" s="349" t="s">
        <v>1214</v>
      </c>
      <c r="F755" s="349"/>
      <c r="G755" s="190" t="s">
        <v>288</v>
      </c>
      <c r="H755" s="193">
        <v>0.7</v>
      </c>
      <c r="I755" s="192">
        <v>26.13</v>
      </c>
      <c r="J755" s="192">
        <v>18.29</v>
      </c>
    </row>
    <row r="756" spans="1:10" s="382" customFormat="1" ht="89.25" x14ac:dyDescent="0.2">
      <c r="A756" s="201" t="s">
        <v>1471</v>
      </c>
      <c r="B756" s="191" t="s">
        <v>1605</v>
      </c>
      <c r="C756" s="201" t="s">
        <v>291</v>
      </c>
      <c r="D756" s="201" t="s">
        <v>1606</v>
      </c>
      <c r="E756" s="349" t="s">
        <v>1235</v>
      </c>
      <c r="F756" s="349"/>
      <c r="G756" s="190" t="s">
        <v>288</v>
      </c>
      <c r="H756" s="193">
        <v>0.84</v>
      </c>
      <c r="I756" s="192">
        <v>77.66</v>
      </c>
      <c r="J756" s="192">
        <v>65.23</v>
      </c>
    </row>
    <row r="757" spans="1:10" s="382" customFormat="1" ht="25.5" x14ac:dyDescent="0.2">
      <c r="A757" s="202" t="s">
        <v>1483</v>
      </c>
      <c r="B757" s="195" t="s">
        <v>2113</v>
      </c>
      <c r="C757" s="202" t="s">
        <v>1503</v>
      </c>
      <c r="D757" s="202" t="s">
        <v>2114</v>
      </c>
      <c r="E757" s="350" t="s">
        <v>1486</v>
      </c>
      <c r="F757" s="350"/>
      <c r="G757" s="194" t="s">
        <v>429</v>
      </c>
      <c r="H757" s="197">
        <v>1</v>
      </c>
      <c r="I757" s="196">
        <v>56.99</v>
      </c>
      <c r="J757" s="196">
        <v>56.99</v>
      </c>
    </row>
    <row r="758" spans="1:10" s="382" customFormat="1" x14ac:dyDescent="0.2">
      <c r="A758" s="202" t="s">
        <v>1483</v>
      </c>
      <c r="B758" s="195" t="s">
        <v>2115</v>
      </c>
      <c r="C758" s="202" t="s">
        <v>1503</v>
      </c>
      <c r="D758" s="202" t="s">
        <v>2116</v>
      </c>
      <c r="E758" s="350" t="s">
        <v>1486</v>
      </c>
      <c r="F758" s="350"/>
      <c r="G758" s="194" t="s">
        <v>429</v>
      </c>
      <c r="H758" s="197">
        <v>1</v>
      </c>
      <c r="I758" s="196">
        <v>452.16</v>
      </c>
      <c r="J758" s="196">
        <v>452.16</v>
      </c>
    </row>
    <row r="759" spans="1:10" s="382" customFormat="1" ht="25.5" x14ac:dyDescent="0.2">
      <c r="A759" s="202" t="s">
        <v>1483</v>
      </c>
      <c r="B759" s="195" t="s">
        <v>2117</v>
      </c>
      <c r="C759" s="202" t="s">
        <v>291</v>
      </c>
      <c r="D759" s="202" t="s">
        <v>2118</v>
      </c>
      <c r="E759" s="350" t="s">
        <v>1486</v>
      </c>
      <c r="F759" s="350"/>
      <c r="G759" s="194" t="s">
        <v>308</v>
      </c>
      <c r="H759" s="197">
        <v>2.4E-2</v>
      </c>
      <c r="I759" s="196">
        <v>119.37</v>
      </c>
      <c r="J759" s="196">
        <v>2.86</v>
      </c>
    </row>
    <row r="760" spans="1:10" s="382" customFormat="1" ht="51" x14ac:dyDescent="0.2">
      <c r="A760" s="202" t="s">
        <v>1483</v>
      </c>
      <c r="B760" s="195" t="s">
        <v>2119</v>
      </c>
      <c r="C760" s="202" t="s">
        <v>291</v>
      </c>
      <c r="D760" s="202" t="s">
        <v>2120</v>
      </c>
      <c r="E760" s="350" t="s">
        <v>1486</v>
      </c>
      <c r="F760" s="350"/>
      <c r="G760" s="194" t="s">
        <v>269</v>
      </c>
      <c r="H760" s="197">
        <v>1</v>
      </c>
      <c r="I760" s="196">
        <v>81.48</v>
      </c>
      <c r="J760" s="196">
        <v>81.48</v>
      </c>
    </row>
    <row r="761" spans="1:10" s="382" customFormat="1" ht="76.5" x14ac:dyDescent="0.2">
      <c r="A761" s="202" t="s">
        <v>1483</v>
      </c>
      <c r="B761" s="195" t="s">
        <v>2121</v>
      </c>
      <c r="C761" s="202" t="s">
        <v>291</v>
      </c>
      <c r="D761" s="202" t="s">
        <v>2122</v>
      </c>
      <c r="E761" s="350" t="s">
        <v>1486</v>
      </c>
      <c r="F761" s="350"/>
      <c r="G761" s="194" t="s">
        <v>269</v>
      </c>
      <c r="H761" s="197">
        <v>1</v>
      </c>
      <c r="I761" s="196">
        <v>186</v>
      </c>
      <c r="J761" s="196">
        <v>186</v>
      </c>
    </row>
    <row r="762" spans="1:10" s="382" customFormat="1" ht="25.5" x14ac:dyDescent="0.2">
      <c r="A762" s="198"/>
      <c r="B762" s="198"/>
      <c r="C762" s="198"/>
      <c r="D762" s="198"/>
      <c r="E762" s="198" t="s">
        <v>1473</v>
      </c>
      <c r="F762" s="199">
        <v>73.325477256658019</v>
      </c>
      <c r="G762" s="198" t="s">
        <v>1474</v>
      </c>
      <c r="H762" s="199">
        <v>82.23</v>
      </c>
      <c r="I762" s="199">
        <v>155.56</v>
      </c>
    </row>
    <row r="763" spans="1:10" s="382" customFormat="1" ht="26.25" thickBot="1" x14ac:dyDescent="0.25">
      <c r="A763" s="198"/>
      <c r="B763" s="198"/>
      <c r="C763" s="198"/>
      <c r="D763" s="198"/>
      <c r="E763" s="198" t="s">
        <v>1475</v>
      </c>
      <c r="F763" s="199">
        <v>209.13</v>
      </c>
      <c r="G763" s="198"/>
      <c r="H763" s="198" t="s">
        <v>1476</v>
      </c>
      <c r="I763" s="199">
        <v>1237.31</v>
      </c>
    </row>
    <row r="764" spans="1:10" s="382" customFormat="1" ht="15" thickTop="1" x14ac:dyDescent="0.2">
      <c r="A764" s="189"/>
      <c r="B764" s="189"/>
      <c r="C764" s="189"/>
      <c r="D764" s="189"/>
      <c r="E764" s="189"/>
      <c r="F764" s="189"/>
      <c r="G764" s="189"/>
      <c r="H764" s="189"/>
      <c r="I764" s="189"/>
      <c r="J764" s="189"/>
    </row>
    <row r="765" spans="1:10" s="382" customFormat="1" ht="15" x14ac:dyDescent="0.2">
      <c r="A765" s="383" t="s">
        <v>2052</v>
      </c>
      <c r="B765" s="385" t="s">
        <v>2</v>
      </c>
      <c r="C765" s="383" t="s">
        <v>3</v>
      </c>
      <c r="D765" s="383" t="s">
        <v>4</v>
      </c>
      <c r="E765" s="230" t="s">
        <v>63</v>
      </c>
      <c r="F765" s="230"/>
      <c r="G765" s="384" t="s">
        <v>5</v>
      </c>
      <c r="H765" s="385" t="s">
        <v>6</v>
      </c>
      <c r="I765" s="385" t="s">
        <v>7</v>
      </c>
      <c r="J765" s="385" t="s">
        <v>8</v>
      </c>
    </row>
    <row r="766" spans="1:10" s="382" customFormat="1" ht="38.25" x14ac:dyDescent="0.2">
      <c r="A766" s="386" t="s">
        <v>1470</v>
      </c>
      <c r="B766" s="388" t="s">
        <v>2134</v>
      </c>
      <c r="C766" s="386" t="s">
        <v>255</v>
      </c>
      <c r="D766" s="386" t="s">
        <v>2135</v>
      </c>
      <c r="E766" s="348">
        <v>77</v>
      </c>
      <c r="F766" s="348"/>
      <c r="G766" s="387" t="s">
        <v>269</v>
      </c>
      <c r="H766" s="188">
        <v>1</v>
      </c>
      <c r="I766" s="373">
        <v>1341.74</v>
      </c>
      <c r="J766" s="373">
        <v>1341.74</v>
      </c>
    </row>
    <row r="767" spans="1:10" s="382" customFormat="1" ht="38.25" x14ac:dyDescent="0.2">
      <c r="A767" s="201" t="s">
        <v>1471</v>
      </c>
      <c r="B767" s="191" t="s">
        <v>1549</v>
      </c>
      <c r="C767" s="201" t="s">
        <v>291</v>
      </c>
      <c r="D767" s="201" t="s">
        <v>1550</v>
      </c>
      <c r="E767" s="349" t="s">
        <v>1212</v>
      </c>
      <c r="F767" s="349"/>
      <c r="G767" s="190" t="s">
        <v>34</v>
      </c>
      <c r="H767" s="193">
        <v>2.3199999999999998</v>
      </c>
      <c r="I767" s="192">
        <v>14.96</v>
      </c>
      <c r="J767" s="192">
        <v>34.700000000000003</v>
      </c>
    </row>
    <row r="768" spans="1:10" s="382" customFormat="1" ht="25.5" x14ac:dyDescent="0.2">
      <c r="A768" s="201" t="s">
        <v>1471</v>
      </c>
      <c r="B768" s="191" t="s">
        <v>1540</v>
      </c>
      <c r="C768" s="201" t="s">
        <v>291</v>
      </c>
      <c r="D768" s="201" t="s">
        <v>1541</v>
      </c>
      <c r="E768" s="349" t="s">
        <v>1212</v>
      </c>
      <c r="F768" s="349"/>
      <c r="G768" s="190" t="s">
        <v>34</v>
      </c>
      <c r="H768" s="193">
        <v>2.3199999999999998</v>
      </c>
      <c r="I768" s="192">
        <v>19.37</v>
      </c>
      <c r="J768" s="192">
        <v>44.93</v>
      </c>
    </row>
    <row r="769" spans="1:10" s="382" customFormat="1" ht="25.5" x14ac:dyDescent="0.2">
      <c r="A769" s="202" t="s">
        <v>1483</v>
      </c>
      <c r="B769" s="195" t="s">
        <v>2154</v>
      </c>
      <c r="C769" s="202" t="s">
        <v>1630</v>
      </c>
      <c r="D769" s="202" t="s">
        <v>2155</v>
      </c>
      <c r="E769" s="350" t="s">
        <v>1486</v>
      </c>
      <c r="F769" s="350"/>
      <c r="G769" s="194" t="s">
        <v>269</v>
      </c>
      <c r="H769" s="197">
        <v>1</v>
      </c>
      <c r="I769" s="196">
        <v>1262.1099999999999</v>
      </c>
      <c r="J769" s="196">
        <v>1262.1099999999999</v>
      </c>
    </row>
    <row r="770" spans="1:10" s="382" customFormat="1" ht="25.5" x14ac:dyDescent="0.2">
      <c r="A770" s="198"/>
      <c r="B770" s="198"/>
      <c r="C770" s="198"/>
      <c r="D770" s="198"/>
      <c r="E770" s="198" t="s">
        <v>1473</v>
      </c>
      <c r="F770" s="199">
        <v>28.239453217063399</v>
      </c>
      <c r="G770" s="198" t="s">
        <v>1474</v>
      </c>
      <c r="H770" s="199">
        <v>31.67</v>
      </c>
      <c r="I770" s="199">
        <v>59.91</v>
      </c>
    </row>
    <row r="771" spans="1:10" s="382" customFormat="1" ht="26.25" thickBot="1" x14ac:dyDescent="0.25">
      <c r="A771" s="198"/>
      <c r="B771" s="198"/>
      <c r="C771" s="198"/>
      <c r="D771" s="198"/>
      <c r="E771" s="198" t="s">
        <v>1475</v>
      </c>
      <c r="F771" s="199">
        <v>272.89999999999998</v>
      </c>
      <c r="G771" s="198"/>
      <c r="H771" s="198" t="s">
        <v>1476</v>
      </c>
      <c r="I771" s="199">
        <v>1614.64</v>
      </c>
    </row>
    <row r="772" spans="1:10" s="382" customFormat="1" ht="15" thickTop="1" x14ac:dyDescent="0.2">
      <c r="A772" s="189"/>
      <c r="B772" s="189"/>
      <c r="C772" s="189"/>
      <c r="D772" s="189"/>
      <c r="E772" s="189"/>
      <c r="F772" s="189"/>
      <c r="G772" s="189"/>
      <c r="H772" s="189"/>
      <c r="I772" s="189"/>
      <c r="J772" s="189"/>
    </row>
    <row r="773" spans="1:10" s="382" customFormat="1" ht="15" x14ac:dyDescent="0.2">
      <c r="A773" s="383" t="s">
        <v>966</v>
      </c>
      <c r="B773" s="385" t="s">
        <v>2</v>
      </c>
      <c r="C773" s="383" t="s">
        <v>3</v>
      </c>
      <c r="D773" s="383" t="s">
        <v>4</v>
      </c>
      <c r="E773" s="230" t="s">
        <v>63</v>
      </c>
      <c r="F773" s="230"/>
      <c r="G773" s="384" t="s">
        <v>5</v>
      </c>
      <c r="H773" s="385" t="s">
        <v>6</v>
      </c>
      <c r="I773" s="385" t="s">
        <v>7</v>
      </c>
      <c r="J773" s="385" t="s">
        <v>8</v>
      </c>
    </row>
    <row r="774" spans="1:10" s="382" customFormat="1" ht="25.5" x14ac:dyDescent="0.2">
      <c r="A774" s="386" t="s">
        <v>1470</v>
      </c>
      <c r="B774" s="388" t="s">
        <v>949</v>
      </c>
      <c r="C774" s="386" t="s">
        <v>255</v>
      </c>
      <c r="D774" s="386" t="s">
        <v>950</v>
      </c>
      <c r="E774" s="348">
        <v>86</v>
      </c>
      <c r="F774" s="348"/>
      <c r="G774" s="387" t="s">
        <v>429</v>
      </c>
      <c r="H774" s="188">
        <v>1</v>
      </c>
      <c r="I774" s="373">
        <v>426</v>
      </c>
      <c r="J774" s="373">
        <v>426</v>
      </c>
    </row>
    <row r="775" spans="1:10" s="382" customFormat="1" ht="25.5" x14ac:dyDescent="0.2">
      <c r="A775" s="201" t="s">
        <v>1471</v>
      </c>
      <c r="B775" s="191" t="s">
        <v>1559</v>
      </c>
      <c r="C775" s="201" t="s">
        <v>291</v>
      </c>
      <c r="D775" s="201" t="s">
        <v>1560</v>
      </c>
      <c r="E775" s="349" t="s">
        <v>1212</v>
      </c>
      <c r="F775" s="349"/>
      <c r="G775" s="190" t="s">
        <v>34</v>
      </c>
      <c r="H775" s="193">
        <v>0.4</v>
      </c>
      <c r="I775" s="192">
        <v>20.02</v>
      </c>
      <c r="J775" s="192">
        <v>8</v>
      </c>
    </row>
    <row r="776" spans="1:10" s="382" customFormat="1" ht="25.5" x14ac:dyDescent="0.2">
      <c r="A776" s="202" t="s">
        <v>1483</v>
      </c>
      <c r="B776" s="195" t="s">
        <v>1816</v>
      </c>
      <c r="C776" s="202" t="s">
        <v>1503</v>
      </c>
      <c r="D776" s="202" t="s">
        <v>1817</v>
      </c>
      <c r="E776" s="350" t="s">
        <v>1486</v>
      </c>
      <c r="F776" s="350"/>
      <c r="G776" s="194" t="s">
        <v>429</v>
      </c>
      <c r="H776" s="197">
        <v>1</v>
      </c>
      <c r="I776" s="196">
        <v>418</v>
      </c>
      <c r="J776" s="196">
        <v>418</v>
      </c>
    </row>
    <row r="777" spans="1:10" s="382" customFormat="1" ht="25.5" x14ac:dyDescent="0.2">
      <c r="A777" s="198"/>
      <c r="B777" s="198"/>
      <c r="C777" s="198"/>
      <c r="D777" s="198"/>
      <c r="E777" s="198" t="s">
        <v>1473</v>
      </c>
      <c r="F777" s="199">
        <v>2.8847513551732265</v>
      </c>
      <c r="G777" s="198" t="s">
        <v>1474</v>
      </c>
      <c r="H777" s="199">
        <v>3.24</v>
      </c>
      <c r="I777" s="199">
        <v>6.12</v>
      </c>
    </row>
    <row r="778" spans="1:10" s="382" customFormat="1" ht="26.25" thickBot="1" x14ac:dyDescent="0.25">
      <c r="A778" s="198"/>
      <c r="B778" s="198"/>
      <c r="C778" s="198"/>
      <c r="D778" s="198"/>
      <c r="E778" s="198" t="s">
        <v>1475</v>
      </c>
      <c r="F778" s="199">
        <v>86.64</v>
      </c>
      <c r="G778" s="198"/>
      <c r="H778" s="198" t="s">
        <v>1476</v>
      </c>
      <c r="I778" s="199">
        <v>512.64</v>
      </c>
    </row>
    <row r="779" spans="1:10" s="382" customFormat="1" ht="15" thickTop="1" x14ac:dyDescent="0.2">
      <c r="A779" s="189"/>
      <c r="B779" s="189"/>
      <c r="C779" s="189"/>
      <c r="D779" s="189"/>
      <c r="E779" s="189"/>
      <c r="F779" s="189"/>
      <c r="G779" s="189"/>
      <c r="H779" s="189"/>
      <c r="I779" s="189"/>
      <c r="J779" s="189"/>
    </row>
    <row r="780" spans="1:10" s="382" customFormat="1" ht="15" x14ac:dyDescent="0.2">
      <c r="A780" s="383" t="s">
        <v>989</v>
      </c>
      <c r="B780" s="385" t="s">
        <v>2</v>
      </c>
      <c r="C780" s="383" t="s">
        <v>3</v>
      </c>
      <c r="D780" s="383" t="s">
        <v>4</v>
      </c>
      <c r="E780" s="230" t="s">
        <v>63</v>
      </c>
      <c r="F780" s="230"/>
      <c r="G780" s="384" t="s">
        <v>5</v>
      </c>
      <c r="H780" s="385" t="s">
        <v>6</v>
      </c>
      <c r="I780" s="385" t="s">
        <v>7</v>
      </c>
      <c r="J780" s="385" t="s">
        <v>8</v>
      </c>
    </row>
    <row r="781" spans="1:10" s="382" customFormat="1" ht="63.75" x14ac:dyDescent="0.2">
      <c r="A781" s="386" t="s">
        <v>1470</v>
      </c>
      <c r="B781" s="388" t="s">
        <v>967</v>
      </c>
      <c r="C781" s="386" t="s">
        <v>255</v>
      </c>
      <c r="D781" s="386" t="s">
        <v>968</v>
      </c>
      <c r="E781" s="348" t="s">
        <v>1212</v>
      </c>
      <c r="F781" s="348"/>
      <c r="G781" s="387" t="s">
        <v>261</v>
      </c>
      <c r="H781" s="188">
        <v>1</v>
      </c>
      <c r="I781" s="373">
        <v>57.13</v>
      </c>
      <c r="J781" s="373">
        <v>57.13</v>
      </c>
    </row>
    <row r="782" spans="1:10" s="382" customFormat="1" ht="25.5" x14ac:dyDescent="0.2">
      <c r="A782" s="201" t="s">
        <v>1471</v>
      </c>
      <c r="B782" s="191" t="s">
        <v>1795</v>
      </c>
      <c r="C782" s="201" t="s">
        <v>291</v>
      </c>
      <c r="D782" s="201" t="s">
        <v>1796</v>
      </c>
      <c r="E782" s="349" t="s">
        <v>1212</v>
      </c>
      <c r="F782" s="349"/>
      <c r="G782" s="190" t="s">
        <v>34</v>
      </c>
      <c r="H782" s="193">
        <v>0.25</v>
      </c>
      <c r="I782" s="192">
        <v>23.26</v>
      </c>
      <c r="J782" s="192">
        <v>5.81</v>
      </c>
    </row>
    <row r="783" spans="1:10" s="382" customFormat="1" ht="25.5" x14ac:dyDescent="0.2">
      <c r="A783" s="201" t="s">
        <v>1471</v>
      </c>
      <c r="B783" s="191" t="s">
        <v>1479</v>
      </c>
      <c r="C783" s="201" t="s">
        <v>291</v>
      </c>
      <c r="D783" s="201" t="s">
        <v>1480</v>
      </c>
      <c r="E783" s="349" t="s">
        <v>1212</v>
      </c>
      <c r="F783" s="349"/>
      <c r="G783" s="190" t="s">
        <v>34</v>
      </c>
      <c r="H783" s="193">
        <v>0.15</v>
      </c>
      <c r="I783" s="192">
        <v>15.35</v>
      </c>
      <c r="J783" s="192">
        <v>2.2999999999999998</v>
      </c>
    </row>
    <row r="784" spans="1:10" s="382" customFormat="1" ht="38.25" x14ac:dyDescent="0.2">
      <c r="A784" s="202" t="s">
        <v>1483</v>
      </c>
      <c r="B784" s="195" t="s">
        <v>1818</v>
      </c>
      <c r="C784" s="202" t="s">
        <v>291</v>
      </c>
      <c r="D784" s="202" t="s">
        <v>1819</v>
      </c>
      <c r="E784" s="350" t="s">
        <v>1486</v>
      </c>
      <c r="F784" s="350"/>
      <c r="G784" s="194" t="s">
        <v>288</v>
      </c>
      <c r="H784" s="197">
        <v>1.06</v>
      </c>
      <c r="I784" s="196">
        <v>41.85</v>
      </c>
      <c r="J784" s="196">
        <v>44.36</v>
      </c>
    </row>
    <row r="785" spans="1:10" s="382" customFormat="1" ht="25.5" x14ac:dyDescent="0.2">
      <c r="A785" s="202" t="s">
        <v>1483</v>
      </c>
      <c r="B785" s="195" t="s">
        <v>1820</v>
      </c>
      <c r="C785" s="202" t="s">
        <v>291</v>
      </c>
      <c r="D785" s="202" t="s">
        <v>1821</v>
      </c>
      <c r="E785" s="350" t="s">
        <v>1486</v>
      </c>
      <c r="F785" s="350"/>
      <c r="G785" s="194" t="s">
        <v>348</v>
      </c>
      <c r="H785" s="197">
        <v>5.5</v>
      </c>
      <c r="I785" s="196">
        <v>0.69</v>
      </c>
      <c r="J785" s="196">
        <v>3.79</v>
      </c>
    </row>
    <row r="786" spans="1:10" s="382" customFormat="1" x14ac:dyDescent="0.2">
      <c r="A786" s="202" t="s">
        <v>1483</v>
      </c>
      <c r="B786" s="195" t="s">
        <v>1822</v>
      </c>
      <c r="C786" s="202" t="s">
        <v>291</v>
      </c>
      <c r="D786" s="202" t="s">
        <v>1823</v>
      </c>
      <c r="E786" s="350" t="s">
        <v>1486</v>
      </c>
      <c r="F786" s="350"/>
      <c r="G786" s="194" t="s">
        <v>348</v>
      </c>
      <c r="H786" s="197">
        <v>0.215</v>
      </c>
      <c r="I786" s="196">
        <v>4.05</v>
      </c>
      <c r="J786" s="196">
        <v>0.87</v>
      </c>
    </row>
    <row r="787" spans="1:10" s="382" customFormat="1" ht="25.5" x14ac:dyDescent="0.2">
      <c r="A787" s="198"/>
      <c r="B787" s="198"/>
      <c r="C787" s="198"/>
      <c r="D787" s="198"/>
      <c r="E787" s="198" t="s">
        <v>1473</v>
      </c>
      <c r="F787" s="199">
        <v>2.9460287532406317</v>
      </c>
      <c r="G787" s="198" t="s">
        <v>1474</v>
      </c>
      <c r="H787" s="199">
        <v>3.3</v>
      </c>
      <c r="I787" s="199">
        <v>6.25</v>
      </c>
    </row>
    <row r="788" spans="1:10" s="382" customFormat="1" ht="26.25" thickBot="1" x14ac:dyDescent="0.25">
      <c r="A788" s="198"/>
      <c r="B788" s="198"/>
      <c r="C788" s="198"/>
      <c r="D788" s="198"/>
      <c r="E788" s="198" t="s">
        <v>1475</v>
      </c>
      <c r="F788" s="199">
        <v>11.62</v>
      </c>
      <c r="G788" s="198"/>
      <c r="H788" s="198" t="s">
        <v>1476</v>
      </c>
      <c r="I788" s="199">
        <v>68.75</v>
      </c>
    </row>
    <row r="789" spans="1:10" s="382" customFormat="1" ht="15" thickTop="1" x14ac:dyDescent="0.2">
      <c r="A789" s="189"/>
      <c r="B789" s="189"/>
      <c r="C789" s="189"/>
      <c r="D789" s="189"/>
      <c r="E789" s="189"/>
      <c r="F789" s="189"/>
      <c r="G789" s="189"/>
      <c r="H789" s="189"/>
      <c r="I789" s="189"/>
      <c r="J789" s="189"/>
    </row>
    <row r="790" spans="1:10" s="382" customFormat="1" ht="15" x14ac:dyDescent="0.2">
      <c r="A790" s="383" t="s">
        <v>995</v>
      </c>
      <c r="B790" s="385" t="s">
        <v>2</v>
      </c>
      <c r="C790" s="383" t="s">
        <v>3</v>
      </c>
      <c r="D790" s="383" t="s">
        <v>4</v>
      </c>
      <c r="E790" s="230" t="s">
        <v>63</v>
      </c>
      <c r="F790" s="230"/>
      <c r="G790" s="384" t="s">
        <v>5</v>
      </c>
      <c r="H790" s="385" t="s">
        <v>6</v>
      </c>
      <c r="I790" s="385" t="s">
        <v>7</v>
      </c>
      <c r="J790" s="385" t="s">
        <v>8</v>
      </c>
    </row>
    <row r="791" spans="1:10" s="382" customFormat="1" ht="25.5" x14ac:dyDescent="0.2">
      <c r="A791" s="386" t="s">
        <v>1470</v>
      </c>
      <c r="B791" s="388" t="s">
        <v>973</v>
      </c>
      <c r="C791" s="386" t="s">
        <v>255</v>
      </c>
      <c r="D791" s="386" t="s">
        <v>974</v>
      </c>
      <c r="E791" s="348">
        <v>170</v>
      </c>
      <c r="F791" s="348"/>
      <c r="G791" s="387" t="s">
        <v>288</v>
      </c>
      <c r="H791" s="188">
        <v>1</v>
      </c>
      <c r="I791" s="373">
        <v>30.29</v>
      </c>
      <c r="J791" s="373">
        <v>30.29</v>
      </c>
    </row>
    <row r="792" spans="1:10" s="382" customFormat="1" ht="25.5" x14ac:dyDescent="0.2">
      <c r="A792" s="201" t="s">
        <v>1471</v>
      </c>
      <c r="B792" s="191" t="s">
        <v>1795</v>
      </c>
      <c r="C792" s="201" t="s">
        <v>291</v>
      </c>
      <c r="D792" s="201" t="s">
        <v>1796</v>
      </c>
      <c r="E792" s="349" t="s">
        <v>1212</v>
      </c>
      <c r="F792" s="349"/>
      <c r="G792" s="190" t="s">
        <v>34</v>
      </c>
      <c r="H792" s="193">
        <v>0.16800000000000001</v>
      </c>
      <c r="I792" s="192">
        <v>23.26</v>
      </c>
      <c r="J792" s="192">
        <v>3.9</v>
      </c>
    </row>
    <row r="793" spans="1:10" s="382" customFormat="1" ht="25.5" x14ac:dyDescent="0.2">
      <c r="A793" s="201" t="s">
        <v>1471</v>
      </c>
      <c r="B793" s="191" t="s">
        <v>1824</v>
      </c>
      <c r="C793" s="201" t="s">
        <v>291</v>
      </c>
      <c r="D793" s="201" t="s">
        <v>1825</v>
      </c>
      <c r="E793" s="349" t="s">
        <v>1212</v>
      </c>
      <c r="F793" s="349"/>
      <c r="G793" s="190" t="s">
        <v>34</v>
      </c>
      <c r="H793" s="193">
        <v>0.154</v>
      </c>
      <c r="I793" s="192">
        <v>18.440000000000001</v>
      </c>
      <c r="J793" s="192">
        <v>2.83</v>
      </c>
    </row>
    <row r="794" spans="1:10" s="382" customFormat="1" ht="25.5" x14ac:dyDescent="0.2">
      <c r="A794" s="202" t="s">
        <v>1483</v>
      </c>
      <c r="B794" s="195" t="s">
        <v>1826</v>
      </c>
      <c r="C794" s="202" t="s">
        <v>1630</v>
      </c>
      <c r="D794" s="202" t="s">
        <v>1827</v>
      </c>
      <c r="E794" s="350" t="s">
        <v>1486</v>
      </c>
      <c r="F794" s="350"/>
      <c r="G794" s="194" t="s">
        <v>348</v>
      </c>
      <c r="H794" s="197">
        <v>0.52</v>
      </c>
      <c r="I794" s="196">
        <v>15.9</v>
      </c>
      <c r="J794" s="196">
        <v>8.26</v>
      </c>
    </row>
    <row r="795" spans="1:10" s="382" customFormat="1" ht="25.5" x14ac:dyDescent="0.2">
      <c r="A795" s="202" t="s">
        <v>1483</v>
      </c>
      <c r="B795" s="195" t="s">
        <v>1828</v>
      </c>
      <c r="C795" s="202" t="s">
        <v>1630</v>
      </c>
      <c r="D795" s="202" t="s">
        <v>1829</v>
      </c>
      <c r="E795" s="350" t="s">
        <v>1486</v>
      </c>
      <c r="F795" s="350"/>
      <c r="G795" s="194" t="s">
        <v>348</v>
      </c>
      <c r="H795" s="197">
        <v>4.5</v>
      </c>
      <c r="I795" s="196">
        <v>0.79</v>
      </c>
      <c r="J795" s="196">
        <v>3.55</v>
      </c>
    </row>
    <row r="796" spans="1:10" s="382" customFormat="1" ht="25.5" x14ac:dyDescent="0.2">
      <c r="A796" s="202" t="s">
        <v>1483</v>
      </c>
      <c r="B796" s="195" t="s">
        <v>1830</v>
      </c>
      <c r="C796" s="202" t="s">
        <v>1630</v>
      </c>
      <c r="D796" s="202" t="s">
        <v>1831</v>
      </c>
      <c r="E796" s="350" t="s">
        <v>1486</v>
      </c>
      <c r="F796" s="350"/>
      <c r="G796" s="194" t="s">
        <v>269</v>
      </c>
      <c r="H796" s="197">
        <v>1.1000000000000001</v>
      </c>
      <c r="I796" s="196">
        <v>10.69</v>
      </c>
      <c r="J796" s="196">
        <v>11.75</v>
      </c>
    </row>
    <row r="797" spans="1:10" s="382" customFormat="1" ht="25.5" x14ac:dyDescent="0.2">
      <c r="A797" s="198"/>
      <c r="B797" s="198"/>
      <c r="C797" s="198"/>
      <c r="D797" s="198"/>
      <c r="E797" s="198" t="s">
        <v>1473</v>
      </c>
      <c r="F797" s="199">
        <v>2.4699505067169456</v>
      </c>
      <c r="G797" s="198" t="s">
        <v>1474</v>
      </c>
      <c r="H797" s="199">
        <v>2.77</v>
      </c>
      <c r="I797" s="199">
        <v>5.24</v>
      </c>
    </row>
    <row r="798" spans="1:10" s="382" customFormat="1" ht="26.25" thickBot="1" x14ac:dyDescent="0.25">
      <c r="A798" s="198"/>
      <c r="B798" s="198"/>
      <c r="C798" s="198"/>
      <c r="D798" s="198"/>
      <c r="E798" s="198" t="s">
        <v>1475</v>
      </c>
      <c r="F798" s="199">
        <v>6.16</v>
      </c>
      <c r="G798" s="198"/>
      <c r="H798" s="198" t="s">
        <v>1476</v>
      </c>
      <c r="I798" s="199">
        <v>36.450000000000003</v>
      </c>
    </row>
    <row r="799" spans="1:10" s="382" customFormat="1" ht="15" thickTop="1" x14ac:dyDescent="0.2">
      <c r="A799" s="189"/>
      <c r="B799" s="189"/>
      <c r="C799" s="189"/>
      <c r="D799" s="189"/>
      <c r="E799" s="189"/>
      <c r="F799" s="189"/>
      <c r="G799" s="189"/>
      <c r="H799" s="189"/>
      <c r="I799" s="189"/>
      <c r="J799" s="189"/>
    </row>
    <row r="800" spans="1:10" s="382" customFormat="1" ht="15" x14ac:dyDescent="0.2">
      <c r="A800" s="383" t="s">
        <v>998</v>
      </c>
      <c r="B800" s="385" t="s">
        <v>2</v>
      </c>
      <c r="C800" s="383" t="s">
        <v>3</v>
      </c>
      <c r="D800" s="383" t="s">
        <v>4</v>
      </c>
      <c r="E800" s="230" t="s">
        <v>63</v>
      </c>
      <c r="F800" s="230"/>
      <c r="G800" s="384" t="s">
        <v>5</v>
      </c>
      <c r="H800" s="385" t="s">
        <v>6</v>
      </c>
      <c r="I800" s="385" t="s">
        <v>7</v>
      </c>
      <c r="J800" s="385" t="s">
        <v>8</v>
      </c>
    </row>
    <row r="801" spans="1:10" s="382" customFormat="1" ht="38.25" x14ac:dyDescent="0.2">
      <c r="A801" s="386" t="s">
        <v>1470</v>
      </c>
      <c r="B801" s="388" t="s">
        <v>976</v>
      </c>
      <c r="C801" s="386" t="s">
        <v>255</v>
      </c>
      <c r="D801" s="386" t="s">
        <v>977</v>
      </c>
      <c r="E801" s="348" t="s">
        <v>1230</v>
      </c>
      <c r="F801" s="348"/>
      <c r="G801" s="387" t="s">
        <v>288</v>
      </c>
      <c r="H801" s="188">
        <v>1</v>
      </c>
      <c r="I801" s="373">
        <v>40.409999999999997</v>
      </c>
      <c r="J801" s="373">
        <v>40.409999999999997</v>
      </c>
    </row>
    <row r="802" spans="1:10" s="382" customFormat="1" ht="51" x14ac:dyDescent="0.2">
      <c r="A802" s="201" t="s">
        <v>1471</v>
      </c>
      <c r="B802" s="191" t="s">
        <v>1832</v>
      </c>
      <c r="C802" s="201" t="s">
        <v>291</v>
      </c>
      <c r="D802" s="201" t="s">
        <v>1833</v>
      </c>
      <c r="E802" s="349" t="s">
        <v>1212</v>
      </c>
      <c r="F802" s="349"/>
      <c r="G802" s="190" t="s">
        <v>308</v>
      </c>
      <c r="H802" s="193">
        <v>1.66E-2</v>
      </c>
      <c r="I802" s="192">
        <v>570.54999999999995</v>
      </c>
      <c r="J802" s="192">
        <v>9.4700000000000006</v>
      </c>
    </row>
    <row r="803" spans="1:10" s="382" customFormat="1" ht="25.5" x14ac:dyDescent="0.2">
      <c r="A803" s="201" t="s">
        <v>1471</v>
      </c>
      <c r="B803" s="191" t="s">
        <v>1506</v>
      </c>
      <c r="C803" s="201" t="s">
        <v>291</v>
      </c>
      <c r="D803" s="201" t="s">
        <v>1507</v>
      </c>
      <c r="E803" s="349" t="s">
        <v>1212</v>
      </c>
      <c r="F803" s="349"/>
      <c r="G803" s="190" t="s">
        <v>34</v>
      </c>
      <c r="H803" s="193">
        <v>0.55100000000000005</v>
      </c>
      <c r="I803" s="192">
        <v>19.850000000000001</v>
      </c>
      <c r="J803" s="192">
        <v>10.93</v>
      </c>
    </row>
    <row r="804" spans="1:10" s="382" customFormat="1" ht="25.5" x14ac:dyDescent="0.2">
      <c r="A804" s="201" t="s">
        <v>1471</v>
      </c>
      <c r="B804" s="191" t="s">
        <v>1479</v>
      </c>
      <c r="C804" s="201" t="s">
        <v>291</v>
      </c>
      <c r="D804" s="201" t="s">
        <v>1480</v>
      </c>
      <c r="E804" s="349" t="s">
        <v>1212</v>
      </c>
      <c r="F804" s="349"/>
      <c r="G804" s="190" t="s">
        <v>34</v>
      </c>
      <c r="H804" s="193">
        <v>0.27500000000000002</v>
      </c>
      <c r="I804" s="192">
        <v>15.35</v>
      </c>
      <c r="J804" s="192">
        <v>4.22</v>
      </c>
    </row>
    <row r="805" spans="1:10" s="382" customFormat="1" ht="51" x14ac:dyDescent="0.2">
      <c r="A805" s="201" t="s">
        <v>1471</v>
      </c>
      <c r="B805" s="191" t="s">
        <v>1834</v>
      </c>
      <c r="C805" s="201" t="s">
        <v>291</v>
      </c>
      <c r="D805" s="201" t="s">
        <v>1835</v>
      </c>
      <c r="E805" s="349" t="s">
        <v>1684</v>
      </c>
      <c r="F805" s="349"/>
      <c r="G805" s="190" t="s">
        <v>1685</v>
      </c>
      <c r="H805" s="193">
        <v>0.123</v>
      </c>
      <c r="I805" s="192">
        <v>2.8</v>
      </c>
      <c r="J805" s="192">
        <v>0.34</v>
      </c>
    </row>
    <row r="806" spans="1:10" s="382" customFormat="1" ht="51" x14ac:dyDescent="0.2">
      <c r="A806" s="201" t="s">
        <v>1471</v>
      </c>
      <c r="B806" s="191" t="s">
        <v>1836</v>
      </c>
      <c r="C806" s="201" t="s">
        <v>291</v>
      </c>
      <c r="D806" s="201" t="s">
        <v>1837</v>
      </c>
      <c r="E806" s="349" t="s">
        <v>1684</v>
      </c>
      <c r="F806" s="349"/>
      <c r="G806" s="190" t="s">
        <v>1838</v>
      </c>
      <c r="H806" s="193">
        <v>0.42799999999999999</v>
      </c>
      <c r="I806" s="192">
        <v>0.48</v>
      </c>
      <c r="J806" s="192">
        <v>0.2</v>
      </c>
    </row>
    <row r="807" spans="1:10" s="382" customFormat="1" ht="38.25" x14ac:dyDescent="0.2">
      <c r="A807" s="202" t="s">
        <v>1483</v>
      </c>
      <c r="B807" s="195" t="s">
        <v>1839</v>
      </c>
      <c r="C807" s="202" t="s">
        <v>291</v>
      </c>
      <c r="D807" s="202" t="s">
        <v>1840</v>
      </c>
      <c r="E807" s="350" t="s">
        <v>1486</v>
      </c>
      <c r="F807" s="350"/>
      <c r="G807" s="194" t="s">
        <v>265</v>
      </c>
      <c r="H807" s="197">
        <v>1.67</v>
      </c>
      <c r="I807" s="196">
        <v>1.07</v>
      </c>
      <c r="J807" s="196">
        <v>1.78</v>
      </c>
    </row>
    <row r="808" spans="1:10" s="382" customFormat="1" ht="51" x14ac:dyDescent="0.2">
      <c r="A808" s="202" t="s">
        <v>1483</v>
      </c>
      <c r="B808" s="195" t="s">
        <v>1841</v>
      </c>
      <c r="C808" s="202" t="s">
        <v>291</v>
      </c>
      <c r="D808" s="202" t="s">
        <v>1842</v>
      </c>
      <c r="E808" s="350" t="s">
        <v>1486</v>
      </c>
      <c r="F808" s="350"/>
      <c r="G808" s="194" t="s">
        <v>348</v>
      </c>
      <c r="H808" s="197">
        <v>23.24</v>
      </c>
      <c r="I808" s="196">
        <v>0.57999999999999996</v>
      </c>
      <c r="J808" s="196">
        <v>13.47</v>
      </c>
    </row>
    <row r="809" spans="1:10" s="382" customFormat="1" ht="25.5" x14ac:dyDescent="0.2">
      <c r="A809" s="198"/>
      <c r="B809" s="198"/>
      <c r="C809" s="198"/>
      <c r="D809" s="198"/>
      <c r="E809" s="198" t="s">
        <v>1473</v>
      </c>
      <c r="F809" s="199">
        <v>5.8402074004242284</v>
      </c>
      <c r="G809" s="198" t="s">
        <v>1474</v>
      </c>
      <c r="H809" s="199">
        <v>6.55</v>
      </c>
      <c r="I809" s="199">
        <v>12.39</v>
      </c>
    </row>
    <row r="810" spans="1:10" s="382" customFormat="1" ht="26.25" thickBot="1" x14ac:dyDescent="0.25">
      <c r="A810" s="198"/>
      <c r="B810" s="198"/>
      <c r="C810" s="198"/>
      <c r="D810" s="198"/>
      <c r="E810" s="198" t="s">
        <v>1475</v>
      </c>
      <c r="F810" s="199">
        <v>8.2100000000000009</v>
      </c>
      <c r="G810" s="198"/>
      <c r="H810" s="198" t="s">
        <v>1476</v>
      </c>
      <c r="I810" s="199">
        <v>48.62</v>
      </c>
    </row>
    <row r="811" spans="1:10" s="382" customFormat="1" ht="15" thickTop="1" x14ac:dyDescent="0.2">
      <c r="A811" s="189"/>
      <c r="B811" s="189"/>
      <c r="C811" s="189"/>
      <c r="D811" s="189"/>
      <c r="E811" s="189"/>
      <c r="F811" s="189"/>
      <c r="G811" s="189"/>
      <c r="H811" s="189"/>
      <c r="I811" s="189"/>
      <c r="J811" s="189"/>
    </row>
    <row r="812" spans="1:10" s="382" customFormat="1" ht="15" x14ac:dyDescent="0.2">
      <c r="A812" s="383" t="s">
        <v>2053</v>
      </c>
      <c r="B812" s="385" t="s">
        <v>2</v>
      </c>
      <c r="C812" s="383" t="s">
        <v>3</v>
      </c>
      <c r="D812" s="383" t="s">
        <v>4</v>
      </c>
      <c r="E812" s="230" t="s">
        <v>63</v>
      </c>
      <c r="F812" s="230"/>
      <c r="G812" s="384" t="s">
        <v>5</v>
      </c>
      <c r="H812" s="385" t="s">
        <v>6</v>
      </c>
      <c r="I812" s="385" t="s">
        <v>7</v>
      </c>
      <c r="J812" s="385" t="s">
        <v>8</v>
      </c>
    </row>
    <row r="813" spans="1:10" s="382" customFormat="1" ht="51" x14ac:dyDescent="0.2">
      <c r="A813" s="386" t="s">
        <v>1470</v>
      </c>
      <c r="B813" s="388" t="s">
        <v>978</v>
      </c>
      <c r="C813" s="386" t="s">
        <v>255</v>
      </c>
      <c r="D813" s="386" t="s">
        <v>979</v>
      </c>
      <c r="E813" s="348" t="s">
        <v>1230</v>
      </c>
      <c r="F813" s="348"/>
      <c r="G813" s="387" t="s">
        <v>288</v>
      </c>
      <c r="H813" s="188">
        <v>1</v>
      </c>
      <c r="I813" s="373">
        <v>150.65</v>
      </c>
      <c r="J813" s="373">
        <v>150.65</v>
      </c>
    </row>
    <row r="814" spans="1:10" s="382" customFormat="1" ht="25.5" x14ac:dyDescent="0.2">
      <c r="A814" s="201" t="s">
        <v>1471</v>
      </c>
      <c r="B814" s="191" t="s">
        <v>1795</v>
      </c>
      <c r="C814" s="201" t="s">
        <v>291</v>
      </c>
      <c r="D814" s="201" t="s">
        <v>1796</v>
      </c>
      <c r="E814" s="349" t="s">
        <v>1212</v>
      </c>
      <c r="F814" s="349"/>
      <c r="G814" s="190" t="s">
        <v>34</v>
      </c>
      <c r="H814" s="193">
        <v>2.1989999999999998</v>
      </c>
      <c r="I814" s="192">
        <v>23.26</v>
      </c>
      <c r="J814" s="192">
        <v>51.14</v>
      </c>
    </row>
    <row r="815" spans="1:10" s="382" customFormat="1" ht="25.5" x14ac:dyDescent="0.2">
      <c r="A815" s="201" t="s">
        <v>1471</v>
      </c>
      <c r="B815" s="191" t="s">
        <v>1479</v>
      </c>
      <c r="C815" s="201" t="s">
        <v>291</v>
      </c>
      <c r="D815" s="201" t="s">
        <v>1480</v>
      </c>
      <c r="E815" s="349" t="s">
        <v>1212</v>
      </c>
      <c r="F815" s="349"/>
      <c r="G815" s="190" t="s">
        <v>34</v>
      </c>
      <c r="H815" s="193">
        <v>1.1000000000000001</v>
      </c>
      <c r="I815" s="192">
        <v>15.35</v>
      </c>
      <c r="J815" s="192">
        <v>16.88</v>
      </c>
    </row>
    <row r="816" spans="1:10" s="382" customFormat="1" ht="38.25" x14ac:dyDescent="0.2">
      <c r="A816" s="202" t="s">
        <v>1483</v>
      </c>
      <c r="B816" s="195" t="s">
        <v>1843</v>
      </c>
      <c r="C816" s="202" t="s">
        <v>291</v>
      </c>
      <c r="D816" s="202" t="s">
        <v>1844</v>
      </c>
      <c r="E816" s="350" t="s">
        <v>1486</v>
      </c>
      <c r="F816" s="350"/>
      <c r="G816" s="194" t="s">
        <v>288</v>
      </c>
      <c r="H816" s="197">
        <v>1.03</v>
      </c>
      <c r="I816" s="196">
        <v>58.96</v>
      </c>
      <c r="J816" s="196">
        <v>60.72</v>
      </c>
    </row>
    <row r="817" spans="1:10" s="382" customFormat="1" ht="25.5" x14ac:dyDescent="0.2">
      <c r="A817" s="202" t="s">
        <v>1483</v>
      </c>
      <c r="B817" s="195" t="s">
        <v>1845</v>
      </c>
      <c r="C817" s="202" t="s">
        <v>291</v>
      </c>
      <c r="D817" s="202" t="s">
        <v>1846</v>
      </c>
      <c r="E817" s="350" t="s">
        <v>1486</v>
      </c>
      <c r="F817" s="350"/>
      <c r="G817" s="194" t="s">
        <v>1799</v>
      </c>
      <c r="H817" s="197">
        <v>0.12</v>
      </c>
      <c r="I817" s="196">
        <v>22.26</v>
      </c>
      <c r="J817" s="196">
        <v>2.67</v>
      </c>
    </row>
    <row r="818" spans="1:10" s="382" customFormat="1" x14ac:dyDescent="0.2">
      <c r="A818" s="202" t="s">
        <v>1483</v>
      </c>
      <c r="B818" s="195" t="s">
        <v>1822</v>
      </c>
      <c r="C818" s="202" t="s">
        <v>291</v>
      </c>
      <c r="D818" s="202" t="s">
        <v>1823</v>
      </c>
      <c r="E818" s="350" t="s">
        <v>1486</v>
      </c>
      <c r="F818" s="350"/>
      <c r="G818" s="194" t="s">
        <v>348</v>
      </c>
      <c r="H818" s="197">
        <v>0.24</v>
      </c>
      <c r="I818" s="196">
        <v>4.05</v>
      </c>
      <c r="J818" s="196">
        <v>0.97</v>
      </c>
    </row>
    <row r="819" spans="1:10" s="382" customFormat="1" x14ac:dyDescent="0.2">
      <c r="A819" s="202" t="s">
        <v>1483</v>
      </c>
      <c r="B819" s="195" t="s">
        <v>1847</v>
      </c>
      <c r="C819" s="202" t="s">
        <v>291</v>
      </c>
      <c r="D819" s="202" t="s">
        <v>1848</v>
      </c>
      <c r="E819" s="350" t="s">
        <v>1486</v>
      </c>
      <c r="F819" s="350"/>
      <c r="G819" s="194" t="s">
        <v>348</v>
      </c>
      <c r="H819" s="197">
        <v>8.6199999999999992</v>
      </c>
      <c r="I819" s="196">
        <v>2.12</v>
      </c>
      <c r="J819" s="196">
        <v>18.27</v>
      </c>
    </row>
    <row r="820" spans="1:10" s="382" customFormat="1" ht="25.5" x14ac:dyDescent="0.2">
      <c r="A820" s="198"/>
      <c r="B820" s="198"/>
      <c r="C820" s="198"/>
      <c r="D820" s="198"/>
      <c r="E820" s="198" t="s">
        <v>1473</v>
      </c>
      <c r="F820" s="199">
        <v>24.812632571293896</v>
      </c>
      <c r="G820" s="198" t="s">
        <v>1474</v>
      </c>
      <c r="H820" s="199">
        <v>27.83</v>
      </c>
      <c r="I820" s="199">
        <v>52.64</v>
      </c>
    </row>
    <row r="821" spans="1:10" s="382" customFormat="1" ht="26.25" thickBot="1" x14ac:dyDescent="0.25">
      <c r="A821" s="198"/>
      <c r="B821" s="198"/>
      <c r="C821" s="198"/>
      <c r="D821" s="198"/>
      <c r="E821" s="198" t="s">
        <v>1475</v>
      </c>
      <c r="F821" s="199">
        <v>30.64</v>
      </c>
      <c r="G821" s="198"/>
      <c r="H821" s="198" t="s">
        <v>1476</v>
      </c>
      <c r="I821" s="199">
        <v>181.29</v>
      </c>
    </row>
    <row r="822" spans="1:10" s="382" customFormat="1" ht="15" thickTop="1" x14ac:dyDescent="0.2">
      <c r="A822" s="189"/>
      <c r="B822" s="189"/>
      <c r="C822" s="189"/>
      <c r="D822" s="189"/>
      <c r="E822" s="189"/>
      <c r="F822" s="189"/>
      <c r="G822" s="189"/>
      <c r="H822" s="189"/>
      <c r="I822" s="189"/>
      <c r="J822" s="189"/>
    </row>
    <row r="823" spans="1:10" s="382" customFormat="1" ht="15" x14ac:dyDescent="0.2">
      <c r="A823" s="383" t="s">
        <v>1007</v>
      </c>
      <c r="B823" s="385" t="s">
        <v>2</v>
      </c>
      <c r="C823" s="383" t="s">
        <v>3</v>
      </c>
      <c r="D823" s="383" t="s">
        <v>4</v>
      </c>
      <c r="E823" s="230" t="s">
        <v>63</v>
      </c>
      <c r="F823" s="230"/>
      <c r="G823" s="384" t="s">
        <v>5</v>
      </c>
      <c r="H823" s="385" t="s">
        <v>6</v>
      </c>
      <c r="I823" s="385" t="s">
        <v>7</v>
      </c>
      <c r="J823" s="385" t="s">
        <v>8</v>
      </c>
    </row>
    <row r="824" spans="1:10" s="382" customFormat="1" ht="76.5" x14ac:dyDescent="0.2">
      <c r="A824" s="386" t="s">
        <v>1470</v>
      </c>
      <c r="B824" s="388" t="s">
        <v>987</v>
      </c>
      <c r="C824" s="386" t="s">
        <v>255</v>
      </c>
      <c r="D824" s="386" t="s">
        <v>988</v>
      </c>
      <c r="E824" s="348" t="s">
        <v>1214</v>
      </c>
      <c r="F824" s="348"/>
      <c r="G824" s="387" t="s">
        <v>288</v>
      </c>
      <c r="H824" s="188">
        <v>1</v>
      </c>
      <c r="I824" s="373">
        <v>72.87</v>
      </c>
      <c r="J824" s="373">
        <v>72.87</v>
      </c>
    </row>
    <row r="825" spans="1:10" s="382" customFormat="1" ht="25.5" x14ac:dyDescent="0.2">
      <c r="A825" s="201" t="s">
        <v>1471</v>
      </c>
      <c r="B825" s="191" t="s">
        <v>1795</v>
      </c>
      <c r="C825" s="201" t="s">
        <v>291</v>
      </c>
      <c r="D825" s="201" t="s">
        <v>1796</v>
      </c>
      <c r="E825" s="349" t="s">
        <v>1212</v>
      </c>
      <c r="F825" s="349"/>
      <c r="G825" s="190" t="s">
        <v>34</v>
      </c>
      <c r="H825" s="193">
        <v>0.7</v>
      </c>
      <c r="I825" s="192">
        <v>23.26</v>
      </c>
      <c r="J825" s="192">
        <v>16.28</v>
      </c>
    </row>
    <row r="826" spans="1:10" s="382" customFormat="1" ht="25.5" x14ac:dyDescent="0.2">
      <c r="A826" s="201" t="s">
        <v>1471</v>
      </c>
      <c r="B826" s="191" t="s">
        <v>1479</v>
      </c>
      <c r="C826" s="201" t="s">
        <v>291</v>
      </c>
      <c r="D826" s="201" t="s">
        <v>1480</v>
      </c>
      <c r="E826" s="349" t="s">
        <v>1212</v>
      </c>
      <c r="F826" s="349"/>
      <c r="G826" s="190" t="s">
        <v>34</v>
      </c>
      <c r="H826" s="193">
        <v>0.37</v>
      </c>
      <c r="I826" s="192">
        <v>15.35</v>
      </c>
      <c r="J826" s="192">
        <v>5.67</v>
      </c>
    </row>
    <row r="827" spans="1:10" s="382" customFormat="1" ht="25.5" x14ac:dyDescent="0.2">
      <c r="A827" s="202" t="s">
        <v>1483</v>
      </c>
      <c r="B827" s="195" t="s">
        <v>1820</v>
      </c>
      <c r="C827" s="202" t="s">
        <v>291</v>
      </c>
      <c r="D827" s="202" t="s">
        <v>1821</v>
      </c>
      <c r="E827" s="350" t="s">
        <v>1486</v>
      </c>
      <c r="F827" s="350"/>
      <c r="G827" s="194" t="s">
        <v>348</v>
      </c>
      <c r="H827" s="197">
        <v>4.8600000000000003</v>
      </c>
      <c r="I827" s="196">
        <v>0.69</v>
      </c>
      <c r="J827" s="196">
        <v>3.35</v>
      </c>
    </row>
    <row r="828" spans="1:10" s="382" customFormat="1" x14ac:dyDescent="0.2">
      <c r="A828" s="202" t="s">
        <v>1483</v>
      </c>
      <c r="B828" s="195" t="s">
        <v>1822</v>
      </c>
      <c r="C828" s="202" t="s">
        <v>291</v>
      </c>
      <c r="D828" s="202" t="s">
        <v>1823</v>
      </c>
      <c r="E828" s="350" t="s">
        <v>1486</v>
      </c>
      <c r="F828" s="350"/>
      <c r="G828" s="194" t="s">
        <v>348</v>
      </c>
      <c r="H828" s="197">
        <v>0.42</v>
      </c>
      <c r="I828" s="196">
        <v>4.05</v>
      </c>
      <c r="J828" s="196">
        <v>1.7</v>
      </c>
    </row>
    <row r="829" spans="1:10" s="382" customFormat="1" ht="38.25" x14ac:dyDescent="0.2">
      <c r="A829" s="202" t="s">
        <v>1483</v>
      </c>
      <c r="B829" s="195" t="s">
        <v>1849</v>
      </c>
      <c r="C829" s="202" t="s">
        <v>291</v>
      </c>
      <c r="D829" s="202" t="s">
        <v>1850</v>
      </c>
      <c r="E829" s="350" t="s">
        <v>1486</v>
      </c>
      <c r="F829" s="350"/>
      <c r="G829" s="194" t="s">
        <v>288</v>
      </c>
      <c r="H829" s="197">
        <v>1.1000000000000001</v>
      </c>
      <c r="I829" s="196">
        <v>41.7</v>
      </c>
      <c r="J829" s="196">
        <v>45.87</v>
      </c>
    </row>
    <row r="830" spans="1:10" s="382" customFormat="1" ht="25.5" x14ac:dyDescent="0.2">
      <c r="A830" s="198"/>
      <c r="B830" s="198"/>
      <c r="C830" s="198"/>
      <c r="D830" s="198"/>
      <c r="E830" s="198" t="s">
        <v>1473</v>
      </c>
      <c r="F830" s="199">
        <v>7.9990572707989633</v>
      </c>
      <c r="G830" s="198" t="s">
        <v>1474</v>
      </c>
      <c r="H830" s="199">
        <v>8.9700000000000006</v>
      </c>
      <c r="I830" s="199">
        <v>16.97</v>
      </c>
    </row>
    <row r="831" spans="1:10" s="382" customFormat="1" ht="26.25" thickBot="1" x14ac:dyDescent="0.25">
      <c r="A831" s="198"/>
      <c r="B831" s="198"/>
      <c r="C831" s="198"/>
      <c r="D831" s="198"/>
      <c r="E831" s="198" t="s">
        <v>1475</v>
      </c>
      <c r="F831" s="199">
        <v>14.82</v>
      </c>
      <c r="G831" s="198"/>
      <c r="H831" s="198" t="s">
        <v>1476</v>
      </c>
      <c r="I831" s="199">
        <v>87.69</v>
      </c>
    </row>
    <row r="832" spans="1:10" s="382" customFormat="1" ht="15" thickTop="1" x14ac:dyDescent="0.2">
      <c r="A832" s="189"/>
      <c r="B832" s="189"/>
      <c r="C832" s="189"/>
      <c r="D832" s="189"/>
      <c r="E832" s="189"/>
      <c r="F832" s="189"/>
      <c r="G832" s="189"/>
      <c r="H832" s="189"/>
      <c r="I832" s="189"/>
      <c r="J832" s="189"/>
    </row>
    <row r="833" spans="1:10" s="382" customFormat="1" ht="15" x14ac:dyDescent="0.2">
      <c r="A833" s="383" t="s">
        <v>2054</v>
      </c>
      <c r="B833" s="385" t="s">
        <v>2</v>
      </c>
      <c r="C833" s="383" t="s">
        <v>3</v>
      </c>
      <c r="D833" s="383" t="s">
        <v>4</v>
      </c>
      <c r="E833" s="230" t="s">
        <v>63</v>
      </c>
      <c r="F833" s="230"/>
      <c r="G833" s="384" t="s">
        <v>5</v>
      </c>
      <c r="H833" s="385" t="s">
        <v>6</v>
      </c>
      <c r="I833" s="385" t="s">
        <v>7</v>
      </c>
      <c r="J833" s="385" t="s">
        <v>8</v>
      </c>
    </row>
    <row r="834" spans="1:10" s="382" customFormat="1" ht="76.5" x14ac:dyDescent="0.2">
      <c r="A834" s="386" t="s">
        <v>1470</v>
      </c>
      <c r="B834" s="388" t="s">
        <v>990</v>
      </c>
      <c r="C834" s="386" t="s">
        <v>255</v>
      </c>
      <c r="D834" s="386" t="s">
        <v>991</v>
      </c>
      <c r="E834" s="348" t="s">
        <v>1214</v>
      </c>
      <c r="F834" s="348"/>
      <c r="G834" s="387" t="s">
        <v>288</v>
      </c>
      <c r="H834" s="188">
        <v>1</v>
      </c>
      <c r="I834" s="373">
        <v>72.87</v>
      </c>
      <c r="J834" s="373">
        <v>72.87</v>
      </c>
    </row>
    <row r="835" spans="1:10" s="382" customFormat="1" ht="25.5" x14ac:dyDescent="0.2">
      <c r="A835" s="201" t="s">
        <v>1471</v>
      </c>
      <c r="B835" s="191" t="s">
        <v>1795</v>
      </c>
      <c r="C835" s="201" t="s">
        <v>291</v>
      </c>
      <c r="D835" s="201" t="s">
        <v>1796</v>
      </c>
      <c r="E835" s="349" t="s">
        <v>1212</v>
      </c>
      <c r="F835" s="349"/>
      <c r="G835" s="190" t="s">
        <v>34</v>
      </c>
      <c r="H835" s="193">
        <v>0.7</v>
      </c>
      <c r="I835" s="192">
        <v>23.26</v>
      </c>
      <c r="J835" s="192">
        <v>16.28</v>
      </c>
    </row>
    <row r="836" spans="1:10" s="382" customFormat="1" ht="25.5" x14ac:dyDescent="0.2">
      <c r="A836" s="201" t="s">
        <v>1471</v>
      </c>
      <c r="B836" s="191" t="s">
        <v>1479</v>
      </c>
      <c r="C836" s="201" t="s">
        <v>291</v>
      </c>
      <c r="D836" s="201" t="s">
        <v>1480</v>
      </c>
      <c r="E836" s="349" t="s">
        <v>1212</v>
      </c>
      <c r="F836" s="349"/>
      <c r="G836" s="190" t="s">
        <v>34</v>
      </c>
      <c r="H836" s="193">
        <v>0.37</v>
      </c>
      <c r="I836" s="192">
        <v>15.35</v>
      </c>
      <c r="J836" s="192">
        <v>5.67</v>
      </c>
    </row>
    <row r="837" spans="1:10" s="382" customFormat="1" ht="25.5" x14ac:dyDescent="0.2">
      <c r="A837" s="202" t="s">
        <v>1483</v>
      </c>
      <c r="B837" s="195" t="s">
        <v>1820</v>
      </c>
      <c r="C837" s="202" t="s">
        <v>291</v>
      </c>
      <c r="D837" s="202" t="s">
        <v>1821</v>
      </c>
      <c r="E837" s="350" t="s">
        <v>1486</v>
      </c>
      <c r="F837" s="350"/>
      <c r="G837" s="194" t="s">
        <v>348</v>
      </c>
      <c r="H837" s="197">
        <v>4.8600000000000003</v>
      </c>
      <c r="I837" s="196">
        <v>0.69</v>
      </c>
      <c r="J837" s="196">
        <v>3.35</v>
      </c>
    </row>
    <row r="838" spans="1:10" s="382" customFormat="1" x14ac:dyDescent="0.2">
      <c r="A838" s="202" t="s">
        <v>1483</v>
      </c>
      <c r="B838" s="195" t="s">
        <v>1822</v>
      </c>
      <c r="C838" s="202" t="s">
        <v>291</v>
      </c>
      <c r="D838" s="202" t="s">
        <v>1823</v>
      </c>
      <c r="E838" s="350" t="s">
        <v>1486</v>
      </c>
      <c r="F838" s="350"/>
      <c r="G838" s="194" t="s">
        <v>348</v>
      </c>
      <c r="H838" s="197">
        <v>0.42</v>
      </c>
      <c r="I838" s="196">
        <v>4.05</v>
      </c>
      <c r="J838" s="196">
        <v>1.7</v>
      </c>
    </row>
    <row r="839" spans="1:10" s="382" customFormat="1" ht="38.25" x14ac:dyDescent="0.2">
      <c r="A839" s="202" t="s">
        <v>1483</v>
      </c>
      <c r="B839" s="195" t="s">
        <v>1849</v>
      </c>
      <c r="C839" s="202" t="s">
        <v>291</v>
      </c>
      <c r="D839" s="202" t="s">
        <v>1850</v>
      </c>
      <c r="E839" s="350" t="s">
        <v>1486</v>
      </c>
      <c r="F839" s="350"/>
      <c r="G839" s="194" t="s">
        <v>288</v>
      </c>
      <c r="H839" s="197">
        <v>1.1000000000000001</v>
      </c>
      <c r="I839" s="196">
        <v>41.7</v>
      </c>
      <c r="J839" s="196">
        <v>45.87</v>
      </c>
    </row>
    <row r="840" spans="1:10" s="382" customFormat="1" ht="25.5" x14ac:dyDescent="0.2">
      <c r="A840" s="198"/>
      <c r="B840" s="198"/>
      <c r="C840" s="198"/>
      <c r="D840" s="198"/>
      <c r="E840" s="198" t="s">
        <v>1473</v>
      </c>
      <c r="F840" s="199">
        <v>7.9990572707989633</v>
      </c>
      <c r="G840" s="198" t="s">
        <v>1474</v>
      </c>
      <c r="H840" s="199">
        <v>8.9700000000000006</v>
      </c>
      <c r="I840" s="199">
        <v>16.97</v>
      </c>
    </row>
    <row r="841" spans="1:10" s="382" customFormat="1" ht="26.25" thickBot="1" x14ac:dyDescent="0.25">
      <c r="A841" s="198"/>
      <c r="B841" s="198"/>
      <c r="C841" s="198"/>
      <c r="D841" s="198"/>
      <c r="E841" s="198" t="s">
        <v>1475</v>
      </c>
      <c r="F841" s="199">
        <v>14.82</v>
      </c>
      <c r="G841" s="198"/>
      <c r="H841" s="198" t="s">
        <v>1476</v>
      </c>
      <c r="I841" s="199">
        <v>87.69</v>
      </c>
    </row>
    <row r="842" spans="1:10" s="382" customFormat="1" ht="15" thickTop="1" x14ac:dyDescent="0.2">
      <c r="A842" s="189"/>
      <c r="B842" s="189"/>
      <c r="C842" s="189"/>
      <c r="D842" s="189"/>
      <c r="E842" s="189"/>
      <c r="F842" s="189"/>
      <c r="G842" s="189"/>
      <c r="H842" s="189"/>
      <c r="I842" s="189"/>
      <c r="J842" s="189"/>
    </row>
    <row r="843" spans="1:10" s="382" customFormat="1" ht="15" x14ac:dyDescent="0.2">
      <c r="A843" s="383" t="s">
        <v>2055</v>
      </c>
      <c r="B843" s="385" t="s">
        <v>2</v>
      </c>
      <c r="C843" s="383" t="s">
        <v>3</v>
      </c>
      <c r="D843" s="383" t="s">
        <v>4</v>
      </c>
      <c r="E843" s="230" t="s">
        <v>63</v>
      </c>
      <c r="F843" s="230"/>
      <c r="G843" s="384" t="s">
        <v>5</v>
      </c>
      <c r="H843" s="385" t="s">
        <v>6</v>
      </c>
      <c r="I843" s="385" t="s">
        <v>7</v>
      </c>
      <c r="J843" s="385" t="s">
        <v>8</v>
      </c>
    </row>
    <row r="844" spans="1:10" s="382" customFormat="1" ht="76.5" x14ac:dyDescent="0.2">
      <c r="A844" s="386" t="s">
        <v>1470</v>
      </c>
      <c r="B844" s="388" t="s">
        <v>993</v>
      </c>
      <c r="C844" s="386" t="s">
        <v>255</v>
      </c>
      <c r="D844" s="386" t="s">
        <v>994</v>
      </c>
      <c r="E844" s="348" t="s">
        <v>1214</v>
      </c>
      <c r="F844" s="348"/>
      <c r="G844" s="387" t="s">
        <v>288</v>
      </c>
      <c r="H844" s="188">
        <v>1</v>
      </c>
      <c r="I844" s="373">
        <v>72.87</v>
      </c>
      <c r="J844" s="373">
        <v>72.87</v>
      </c>
    </row>
    <row r="845" spans="1:10" s="382" customFormat="1" ht="25.5" x14ac:dyDescent="0.2">
      <c r="A845" s="201" t="s">
        <v>1471</v>
      </c>
      <c r="B845" s="191" t="s">
        <v>1795</v>
      </c>
      <c r="C845" s="201" t="s">
        <v>291</v>
      </c>
      <c r="D845" s="201" t="s">
        <v>1796</v>
      </c>
      <c r="E845" s="349" t="s">
        <v>1212</v>
      </c>
      <c r="F845" s="349"/>
      <c r="G845" s="190" t="s">
        <v>34</v>
      </c>
      <c r="H845" s="193">
        <v>0.7</v>
      </c>
      <c r="I845" s="192">
        <v>23.26</v>
      </c>
      <c r="J845" s="192">
        <v>16.28</v>
      </c>
    </row>
    <row r="846" spans="1:10" s="382" customFormat="1" ht="25.5" x14ac:dyDescent="0.2">
      <c r="A846" s="201" t="s">
        <v>1471</v>
      </c>
      <c r="B846" s="191" t="s">
        <v>1479</v>
      </c>
      <c r="C846" s="201" t="s">
        <v>291</v>
      </c>
      <c r="D846" s="201" t="s">
        <v>1480</v>
      </c>
      <c r="E846" s="349" t="s">
        <v>1212</v>
      </c>
      <c r="F846" s="349"/>
      <c r="G846" s="190" t="s">
        <v>34</v>
      </c>
      <c r="H846" s="193">
        <v>0.37</v>
      </c>
      <c r="I846" s="192">
        <v>15.35</v>
      </c>
      <c r="J846" s="192">
        <v>5.67</v>
      </c>
    </row>
    <row r="847" spans="1:10" s="382" customFormat="1" ht="25.5" x14ac:dyDescent="0.2">
      <c r="A847" s="202" t="s">
        <v>1483</v>
      </c>
      <c r="B847" s="195" t="s">
        <v>1820</v>
      </c>
      <c r="C847" s="202" t="s">
        <v>291</v>
      </c>
      <c r="D847" s="202" t="s">
        <v>1821</v>
      </c>
      <c r="E847" s="350" t="s">
        <v>1486</v>
      </c>
      <c r="F847" s="350"/>
      <c r="G847" s="194" t="s">
        <v>348</v>
      </c>
      <c r="H847" s="197">
        <v>4.8600000000000003</v>
      </c>
      <c r="I847" s="196">
        <v>0.69</v>
      </c>
      <c r="J847" s="196">
        <v>3.35</v>
      </c>
    </row>
    <row r="848" spans="1:10" s="382" customFormat="1" x14ac:dyDescent="0.2">
      <c r="A848" s="202" t="s">
        <v>1483</v>
      </c>
      <c r="B848" s="195" t="s">
        <v>1822</v>
      </c>
      <c r="C848" s="202" t="s">
        <v>291</v>
      </c>
      <c r="D848" s="202" t="s">
        <v>1823</v>
      </c>
      <c r="E848" s="350" t="s">
        <v>1486</v>
      </c>
      <c r="F848" s="350"/>
      <c r="G848" s="194" t="s">
        <v>348</v>
      </c>
      <c r="H848" s="197">
        <v>0.42</v>
      </c>
      <c r="I848" s="196">
        <v>4.05</v>
      </c>
      <c r="J848" s="196">
        <v>1.7</v>
      </c>
    </row>
    <row r="849" spans="1:10" s="382" customFormat="1" ht="38.25" x14ac:dyDescent="0.2">
      <c r="A849" s="202" t="s">
        <v>1483</v>
      </c>
      <c r="B849" s="195" t="s">
        <v>1849</v>
      </c>
      <c r="C849" s="202" t="s">
        <v>291</v>
      </c>
      <c r="D849" s="202" t="s">
        <v>1850</v>
      </c>
      <c r="E849" s="350" t="s">
        <v>1486</v>
      </c>
      <c r="F849" s="350"/>
      <c r="G849" s="194" t="s">
        <v>288</v>
      </c>
      <c r="H849" s="197">
        <v>1.1000000000000001</v>
      </c>
      <c r="I849" s="196">
        <v>41.7</v>
      </c>
      <c r="J849" s="196">
        <v>45.87</v>
      </c>
    </row>
    <row r="850" spans="1:10" s="382" customFormat="1" ht="25.5" x14ac:dyDescent="0.2">
      <c r="A850" s="198"/>
      <c r="B850" s="198"/>
      <c r="C850" s="198"/>
      <c r="D850" s="198"/>
      <c r="E850" s="198" t="s">
        <v>1473</v>
      </c>
      <c r="F850" s="199">
        <v>7.9990572707989633</v>
      </c>
      <c r="G850" s="198" t="s">
        <v>1474</v>
      </c>
      <c r="H850" s="199">
        <v>8.9700000000000006</v>
      </c>
      <c r="I850" s="199">
        <v>16.97</v>
      </c>
    </row>
    <row r="851" spans="1:10" s="382" customFormat="1" ht="26.25" thickBot="1" x14ac:dyDescent="0.25">
      <c r="A851" s="198"/>
      <c r="B851" s="198"/>
      <c r="C851" s="198"/>
      <c r="D851" s="198"/>
      <c r="E851" s="198" t="s">
        <v>1475</v>
      </c>
      <c r="F851" s="199">
        <v>14.82</v>
      </c>
      <c r="G851" s="198"/>
      <c r="H851" s="198" t="s">
        <v>1476</v>
      </c>
      <c r="I851" s="199">
        <v>87.69</v>
      </c>
    </row>
    <row r="852" spans="1:10" s="382" customFormat="1" ht="15" thickTop="1" x14ac:dyDescent="0.2">
      <c r="A852" s="189"/>
      <c r="B852" s="189"/>
      <c r="C852" s="189"/>
      <c r="D852" s="189"/>
      <c r="E852" s="189"/>
      <c r="F852" s="189"/>
      <c r="G852" s="189"/>
      <c r="H852" s="189"/>
      <c r="I852" s="189"/>
      <c r="J852" s="189"/>
    </row>
    <row r="853" spans="1:10" s="382" customFormat="1" ht="15" x14ac:dyDescent="0.2">
      <c r="A853" s="383" t="s">
        <v>2056</v>
      </c>
      <c r="B853" s="385" t="s">
        <v>2</v>
      </c>
      <c r="C853" s="383" t="s">
        <v>3</v>
      </c>
      <c r="D853" s="383" t="s">
        <v>4</v>
      </c>
      <c r="E853" s="230" t="s">
        <v>63</v>
      </c>
      <c r="F853" s="230"/>
      <c r="G853" s="384" t="s">
        <v>5</v>
      </c>
      <c r="H853" s="385" t="s">
        <v>6</v>
      </c>
      <c r="I853" s="385" t="s">
        <v>7</v>
      </c>
      <c r="J853" s="385" t="s">
        <v>8</v>
      </c>
    </row>
    <row r="854" spans="1:10" s="382" customFormat="1" ht="25.5" x14ac:dyDescent="0.2">
      <c r="A854" s="386" t="s">
        <v>1470</v>
      </c>
      <c r="B854" s="388" t="s">
        <v>996</v>
      </c>
      <c r="C854" s="386" t="s">
        <v>255</v>
      </c>
      <c r="D854" s="386" t="s">
        <v>997</v>
      </c>
      <c r="E854" s="348">
        <v>170</v>
      </c>
      <c r="F854" s="348"/>
      <c r="G854" s="387" t="s">
        <v>288</v>
      </c>
      <c r="H854" s="188">
        <v>1</v>
      </c>
      <c r="I854" s="373">
        <v>187.45</v>
      </c>
      <c r="J854" s="373">
        <v>187.45</v>
      </c>
    </row>
    <row r="855" spans="1:10" s="382" customFormat="1" ht="25.5" x14ac:dyDescent="0.2">
      <c r="A855" s="201" t="s">
        <v>1471</v>
      </c>
      <c r="B855" s="191" t="s">
        <v>1795</v>
      </c>
      <c r="C855" s="201" t="s">
        <v>291</v>
      </c>
      <c r="D855" s="201" t="s">
        <v>1796</v>
      </c>
      <c r="E855" s="349" t="s">
        <v>1212</v>
      </c>
      <c r="F855" s="349"/>
      <c r="G855" s="190" t="s">
        <v>34</v>
      </c>
      <c r="H855" s="193">
        <v>0.56999999999999995</v>
      </c>
      <c r="I855" s="192">
        <v>23.26</v>
      </c>
      <c r="J855" s="192">
        <v>13.25</v>
      </c>
    </row>
    <row r="856" spans="1:10" s="382" customFormat="1" ht="25.5" x14ac:dyDescent="0.2">
      <c r="A856" s="201" t="s">
        <v>1471</v>
      </c>
      <c r="B856" s="191" t="s">
        <v>1824</v>
      </c>
      <c r="C856" s="201" t="s">
        <v>291</v>
      </c>
      <c r="D856" s="201" t="s">
        <v>1825</v>
      </c>
      <c r="E856" s="349" t="s">
        <v>1212</v>
      </c>
      <c r="F856" s="349"/>
      <c r="G856" s="190" t="s">
        <v>34</v>
      </c>
      <c r="H856" s="193">
        <v>0.3</v>
      </c>
      <c r="I856" s="192">
        <v>18.440000000000001</v>
      </c>
      <c r="J856" s="192">
        <v>5.53</v>
      </c>
    </row>
    <row r="857" spans="1:10" s="382" customFormat="1" ht="25.5" x14ac:dyDescent="0.2">
      <c r="A857" s="202" t="s">
        <v>1483</v>
      </c>
      <c r="B857" s="195" t="s">
        <v>1851</v>
      </c>
      <c r="C857" s="202" t="s">
        <v>1630</v>
      </c>
      <c r="D857" s="202" t="s">
        <v>1852</v>
      </c>
      <c r="E857" s="350" t="s">
        <v>1486</v>
      </c>
      <c r="F857" s="350"/>
      <c r="G857" s="194" t="s">
        <v>348</v>
      </c>
      <c r="H857" s="197">
        <v>0.35</v>
      </c>
      <c r="I857" s="196">
        <v>34.99</v>
      </c>
      <c r="J857" s="196">
        <v>12.24</v>
      </c>
    </row>
    <row r="858" spans="1:10" s="382" customFormat="1" ht="25.5" x14ac:dyDescent="0.2">
      <c r="A858" s="202" t="s">
        <v>1483</v>
      </c>
      <c r="B858" s="195" t="s">
        <v>1853</v>
      </c>
      <c r="C858" s="202" t="s">
        <v>1630</v>
      </c>
      <c r="D858" s="202" t="s">
        <v>1854</v>
      </c>
      <c r="E858" s="350" t="s">
        <v>1486</v>
      </c>
      <c r="F858" s="350"/>
      <c r="G858" s="194" t="s">
        <v>288</v>
      </c>
      <c r="H858" s="197">
        <v>1.1000000000000001</v>
      </c>
      <c r="I858" s="196">
        <v>134.99</v>
      </c>
      <c r="J858" s="196">
        <v>148.47999999999999</v>
      </c>
    </row>
    <row r="859" spans="1:10" s="382" customFormat="1" ht="25.5" x14ac:dyDescent="0.2">
      <c r="A859" s="202" t="s">
        <v>1483</v>
      </c>
      <c r="B859" s="195" t="s">
        <v>1855</v>
      </c>
      <c r="C859" s="202" t="s">
        <v>1630</v>
      </c>
      <c r="D859" s="202" t="s">
        <v>1856</v>
      </c>
      <c r="E859" s="350" t="s">
        <v>1486</v>
      </c>
      <c r="F859" s="350"/>
      <c r="G859" s="194" t="s">
        <v>348</v>
      </c>
      <c r="H859" s="197">
        <v>5</v>
      </c>
      <c r="I859" s="196">
        <v>1.59</v>
      </c>
      <c r="J859" s="196">
        <v>7.95</v>
      </c>
    </row>
    <row r="860" spans="1:10" s="382" customFormat="1" ht="25.5" x14ac:dyDescent="0.2">
      <c r="A860" s="198"/>
      <c r="B860" s="198"/>
      <c r="C860" s="198"/>
      <c r="D860" s="198"/>
      <c r="E860" s="198" t="s">
        <v>1473</v>
      </c>
      <c r="F860" s="199">
        <v>6.9384869196323358</v>
      </c>
      <c r="G860" s="198" t="s">
        <v>1474</v>
      </c>
      <c r="H860" s="199">
        <v>7.78</v>
      </c>
      <c r="I860" s="199">
        <v>14.72</v>
      </c>
    </row>
    <row r="861" spans="1:10" s="382" customFormat="1" ht="26.25" thickBot="1" x14ac:dyDescent="0.25">
      <c r="A861" s="198"/>
      <c r="B861" s="198"/>
      <c r="C861" s="198"/>
      <c r="D861" s="198"/>
      <c r="E861" s="198" t="s">
        <v>1475</v>
      </c>
      <c r="F861" s="199">
        <v>38.119999999999997</v>
      </c>
      <c r="G861" s="198"/>
      <c r="H861" s="198" t="s">
        <v>1476</v>
      </c>
      <c r="I861" s="199">
        <v>225.57</v>
      </c>
    </row>
    <row r="862" spans="1:10" s="382" customFormat="1" ht="15" thickTop="1" x14ac:dyDescent="0.2">
      <c r="A862" s="189"/>
      <c r="B862" s="189"/>
      <c r="C862" s="189"/>
      <c r="D862" s="189"/>
      <c r="E862" s="189"/>
      <c r="F862" s="189"/>
      <c r="G862" s="189"/>
      <c r="H862" s="189"/>
      <c r="I862" s="189"/>
      <c r="J862" s="189"/>
    </row>
    <row r="863" spans="1:10" s="382" customFormat="1" ht="15" x14ac:dyDescent="0.2">
      <c r="A863" s="383" t="s">
        <v>1013</v>
      </c>
      <c r="B863" s="385" t="s">
        <v>2</v>
      </c>
      <c r="C863" s="383" t="s">
        <v>3</v>
      </c>
      <c r="D863" s="383" t="s">
        <v>4</v>
      </c>
      <c r="E863" s="230" t="s">
        <v>63</v>
      </c>
      <c r="F863" s="230"/>
      <c r="G863" s="384" t="s">
        <v>5</v>
      </c>
      <c r="H863" s="385" t="s">
        <v>6</v>
      </c>
      <c r="I863" s="385" t="s">
        <v>7</v>
      </c>
      <c r="J863" s="385" t="s">
        <v>8</v>
      </c>
    </row>
    <row r="864" spans="1:10" s="382" customFormat="1" ht="76.5" x14ac:dyDescent="0.2">
      <c r="A864" s="386" t="s">
        <v>1470</v>
      </c>
      <c r="B864" s="388" t="s">
        <v>1005</v>
      </c>
      <c r="C864" s="386" t="s">
        <v>255</v>
      </c>
      <c r="D864" s="386" t="s">
        <v>1006</v>
      </c>
      <c r="E864" s="348">
        <v>129</v>
      </c>
      <c r="F864" s="348"/>
      <c r="G864" s="387" t="s">
        <v>288</v>
      </c>
      <c r="H864" s="188">
        <v>1</v>
      </c>
      <c r="I864" s="373">
        <v>140.19999999999999</v>
      </c>
      <c r="J864" s="373">
        <v>140.19999999999999</v>
      </c>
    </row>
    <row r="865" spans="1:10" s="382" customFormat="1" ht="25.5" x14ac:dyDescent="0.2">
      <c r="A865" s="201" t="s">
        <v>1471</v>
      </c>
      <c r="B865" s="191" t="s">
        <v>1857</v>
      </c>
      <c r="C865" s="201" t="s">
        <v>291</v>
      </c>
      <c r="D865" s="201" t="s">
        <v>1858</v>
      </c>
      <c r="E865" s="349" t="s">
        <v>1212</v>
      </c>
      <c r="F865" s="349"/>
      <c r="G865" s="190" t="s">
        <v>34</v>
      </c>
      <c r="H865" s="193">
        <v>2</v>
      </c>
      <c r="I865" s="192">
        <v>19.75</v>
      </c>
      <c r="J865" s="192">
        <v>39.5</v>
      </c>
    </row>
    <row r="866" spans="1:10" s="382" customFormat="1" ht="25.5" x14ac:dyDescent="0.2">
      <c r="A866" s="201" t="s">
        <v>1471</v>
      </c>
      <c r="B866" s="191" t="s">
        <v>1479</v>
      </c>
      <c r="C866" s="201" t="s">
        <v>291</v>
      </c>
      <c r="D866" s="201" t="s">
        <v>1480</v>
      </c>
      <c r="E866" s="349" t="s">
        <v>1212</v>
      </c>
      <c r="F866" s="349"/>
      <c r="G866" s="190" t="s">
        <v>34</v>
      </c>
      <c r="H866" s="193">
        <v>2</v>
      </c>
      <c r="I866" s="192">
        <v>15.35</v>
      </c>
      <c r="J866" s="192">
        <v>30.7</v>
      </c>
    </row>
    <row r="867" spans="1:10" s="382" customFormat="1" ht="63.75" x14ac:dyDescent="0.2">
      <c r="A867" s="202" t="s">
        <v>1483</v>
      </c>
      <c r="B867" s="195" t="s">
        <v>1859</v>
      </c>
      <c r="C867" s="202" t="s">
        <v>1503</v>
      </c>
      <c r="D867" s="202" t="s">
        <v>1860</v>
      </c>
      <c r="E867" s="350" t="s">
        <v>1486</v>
      </c>
      <c r="F867" s="350"/>
      <c r="G867" s="194" t="s">
        <v>288</v>
      </c>
      <c r="H867" s="197">
        <v>1</v>
      </c>
      <c r="I867" s="196">
        <v>70</v>
      </c>
      <c r="J867" s="196">
        <v>70</v>
      </c>
    </row>
    <row r="868" spans="1:10" s="382" customFormat="1" ht="25.5" x14ac:dyDescent="0.2">
      <c r="A868" s="198"/>
      <c r="B868" s="198"/>
      <c r="C868" s="198"/>
      <c r="D868" s="198"/>
      <c r="E868" s="198" t="s">
        <v>1473</v>
      </c>
      <c r="F868" s="199">
        <v>24.331840700000001</v>
      </c>
      <c r="G868" s="198" t="s">
        <v>1474</v>
      </c>
      <c r="H868" s="199">
        <v>27.29</v>
      </c>
      <c r="I868" s="199">
        <v>51.62</v>
      </c>
    </row>
    <row r="869" spans="1:10" s="382" customFormat="1" ht="26.25" thickBot="1" x14ac:dyDescent="0.25">
      <c r="A869" s="198"/>
      <c r="B869" s="198"/>
      <c r="C869" s="198"/>
      <c r="D869" s="198"/>
      <c r="E869" s="198" t="s">
        <v>1475</v>
      </c>
      <c r="F869" s="199">
        <v>28.51</v>
      </c>
      <c r="G869" s="198"/>
      <c r="H869" s="198" t="s">
        <v>1476</v>
      </c>
      <c r="I869" s="199">
        <v>168.71</v>
      </c>
    </row>
    <row r="870" spans="1:10" s="382" customFormat="1" ht="15" thickTop="1" x14ac:dyDescent="0.2">
      <c r="A870" s="189"/>
      <c r="B870" s="189"/>
      <c r="C870" s="189"/>
      <c r="D870" s="189"/>
      <c r="E870" s="189"/>
      <c r="F870" s="189"/>
      <c r="G870" s="189"/>
      <c r="H870" s="189"/>
      <c r="I870" s="189"/>
      <c r="J870" s="189"/>
    </row>
    <row r="871" spans="1:10" s="382" customFormat="1" ht="15" x14ac:dyDescent="0.2">
      <c r="A871" s="383" t="s">
        <v>1046</v>
      </c>
      <c r="B871" s="385" t="s">
        <v>2</v>
      </c>
      <c r="C871" s="383" t="s">
        <v>3</v>
      </c>
      <c r="D871" s="383" t="s">
        <v>4</v>
      </c>
      <c r="E871" s="230" t="s">
        <v>63</v>
      </c>
      <c r="F871" s="230"/>
      <c r="G871" s="384" t="s">
        <v>5</v>
      </c>
      <c r="H871" s="385" t="s">
        <v>6</v>
      </c>
      <c r="I871" s="385" t="s">
        <v>7</v>
      </c>
      <c r="J871" s="385" t="s">
        <v>8</v>
      </c>
    </row>
    <row r="872" spans="1:10" s="382" customFormat="1" ht="76.5" x14ac:dyDescent="0.2">
      <c r="A872" s="386" t="s">
        <v>1470</v>
      </c>
      <c r="B872" s="388" t="s">
        <v>1019</v>
      </c>
      <c r="C872" s="386" t="s">
        <v>255</v>
      </c>
      <c r="D872" s="386" t="s">
        <v>1020</v>
      </c>
      <c r="E872" s="348">
        <v>113</v>
      </c>
      <c r="F872" s="348"/>
      <c r="G872" s="387" t="s">
        <v>429</v>
      </c>
      <c r="H872" s="188">
        <v>1</v>
      </c>
      <c r="I872" s="373">
        <v>830.77</v>
      </c>
      <c r="J872" s="373">
        <v>830.77</v>
      </c>
    </row>
    <row r="873" spans="1:10" s="382" customFormat="1" ht="25.5" x14ac:dyDescent="0.2">
      <c r="A873" s="201" t="s">
        <v>1471</v>
      </c>
      <c r="B873" s="191" t="s">
        <v>1793</v>
      </c>
      <c r="C873" s="201" t="s">
        <v>291</v>
      </c>
      <c r="D873" s="201" t="s">
        <v>1794</v>
      </c>
      <c r="E873" s="349" t="s">
        <v>1212</v>
      </c>
      <c r="F873" s="349"/>
      <c r="G873" s="190" t="s">
        <v>34</v>
      </c>
      <c r="H873" s="193">
        <v>3</v>
      </c>
      <c r="I873" s="192">
        <v>18.760000000000002</v>
      </c>
      <c r="J873" s="192">
        <v>56.28</v>
      </c>
    </row>
    <row r="874" spans="1:10" s="382" customFormat="1" ht="25.5" x14ac:dyDescent="0.2">
      <c r="A874" s="201" t="s">
        <v>1471</v>
      </c>
      <c r="B874" s="191" t="s">
        <v>1479</v>
      </c>
      <c r="C874" s="201" t="s">
        <v>291</v>
      </c>
      <c r="D874" s="201" t="s">
        <v>1480</v>
      </c>
      <c r="E874" s="349" t="s">
        <v>1212</v>
      </c>
      <c r="F874" s="349"/>
      <c r="G874" s="190" t="s">
        <v>34</v>
      </c>
      <c r="H874" s="193">
        <v>3</v>
      </c>
      <c r="I874" s="192">
        <v>15.35</v>
      </c>
      <c r="J874" s="192">
        <v>46.05</v>
      </c>
    </row>
    <row r="875" spans="1:10" s="382" customFormat="1" ht="76.5" x14ac:dyDescent="0.2">
      <c r="A875" s="202" t="s">
        <v>1483</v>
      </c>
      <c r="B875" s="195" t="s">
        <v>1861</v>
      </c>
      <c r="C875" s="202" t="s">
        <v>1503</v>
      </c>
      <c r="D875" s="202" t="s">
        <v>1862</v>
      </c>
      <c r="E875" s="350" t="s">
        <v>1486</v>
      </c>
      <c r="F875" s="350"/>
      <c r="G875" s="194" t="s">
        <v>429</v>
      </c>
      <c r="H875" s="197">
        <v>1</v>
      </c>
      <c r="I875" s="196">
        <v>728.44</v>
      </c>
      <c r="J875" s="196">
        <v>728.44</v>
      </c>
    </row>
    <row r="876" spans="1:10" s="382" customFormat="1" ht="25.5" x14ac:dyDescent="0.2">
      <c r="A876" s="198"/>
      <c r="B876" s="198"/>
      <c r="C876" s="198"/>
      <c r="D876" s="198"/>
      <c r="E876" s="198" t="s">
        <v>1473</v>
      </c>
      <c r="F876" s="199">
        <v>35.239217534763142</v>
      </c>
      <c r="G876" s="198" t="s">
        <v>1474</v>
      </c>
      <c r="H876" s="199">
        <v>39.520000000000003</v>
      </c>
      <c r="I876" s="199">
        <v>74.760000000000005</v>
      </c>
    </row>
    <row r="877" spans="1:10" s="382" customFormat="1" ht="26.25" thickBot="1" x14ac:dyDescent="0.25">
      <c r="A877" s="198"/>
      <c r="B877" s="198"/>
      <c r="C877" s="198"/>
      <c r="D877" s="198"/>
      <c r="E877" s="198" t="s">
        <v>1475</v>
      </c>
      <c r="F877" s="199">
        <v>168.97</v>
      </c>
      <c r="G877" s="198"/>
      <c r="H877" s="198" t="s">
        <v>1476</v>
      </c>
      <c r="I877" s="199">
        <v>999.74</v>
      </c>
    </row>
    <row r="878" spans="1:10" s="382" customFormat="1" ht="15" thickTop="1" x14ac:dyDescent="0.2">
      <c r="A878" s="189"/>
      <c r="B878" s="189"/>
      <c r="C878" s="189"/>
      <c r="D878" s="189"/>
      <c r="E878" s="189"/>
      <c r="F878" s="189"/>
      <c r="G878" s="189"/>
      <c r="H878" s="189"/>
      <c r="I878" s="189"/>
      <c r="J878" s="189"/>
    </row>
    <row r="879" spans="1:10" s="382" customFormat="1" ht="15" x14ac:dyDescent="0.2">
      <c r="A879" s="383" t="s">
        <v>2058</v>
      </c>
      <c r="B879" s="385" t="s">
        <v>2</v>
      </c>
      <c r="C879" s="383" t="s">
        <v>3</v>
      </c>
      <c r="D879" s="383" t="s">
        <v>4</v>
      </c>
      <c r="E879" s="230" t="s">
        <v>63</v>
      </c>
      <c r="F879" s="230"/>
      <c r="G879" s="384" t="s">
        <v>5</v>
      </c>
      <c r="H879" s="385" t="s">
        <v>6</v>
      </c>
      <c r="I879" s="385" t="s">
        <v>7</v>
      </c>
      <c r="J879" s="385" t="s">
        <v>8</v>
      </c>
    </row>
    <row r="880" spans="1:10" s="382" customFormat="1" ht="38.25" x14ac:dyDescent="0.2">
      <c r="A880" s="386" t="s">
        <v>1470</v>
      </c>
      <c r="B880" s="388" t="s">
        <v>1027</v>
      </c>
      <c r="C880" s="386" t="s">
        <v>255</v>
      </c>
      <c r="D880" s="386" t="s">
        <v>1028</v>
      </c>
      <c r="E880" s="348" t="s">
        <v>1212</v>
      </c>
      <c r="F880" s="348"/>
      <c r="G880" s="387" t="s">
        <v>261</v>
      </c>
      <c r="H880" s="188">
        <v>1</v>
      </c>
      <c r="I880" s="373">
        <v>277.38</v>
      </c>
      <c r="J880" s="373">
        <v>277.38</v>
      </c>
    </row>
    <row r="881" spans="1:10" s="382" customFormat="1" ht="25.5" x14ac:dyDescent="0.2">
      <c r="A881" s="201" t="s">
        <v>1471</v>
      </c>
      <c r="B881" s="191" t="s">
        <v>1479</v>
      </c>
      <c r="C881" s="201" t="s">
        <v>291</v>
      </c>
      <c r="D881" s="201" t="s">
        <v>1480</v>
      </c>
      <c r="E881" s="349" t="s">
        <v>1212</v>
      </c>
      <c r="F881" s="349"/>
      <c r="G881" s="190" t="s">
        <v>34</v>
      </c>
      <c r="H881" s="193">
        <v>2.5</v>
      </c>
      <c r="I881" s="192">
        <v>15.35</v>
      </c>
      <c r="J881" s="192">
        <v>38.369999999999997</v>
      </c>
    </row>
    <row r="882" spans="1:10" s="382" customFormat="1" ht="25.5" x14ac:dyDescent="0.2">
      <c r="A882" s="201" t="s">
        <v>1471</v>
      </c>
      <c r="B882" s="191" t="s">
        <v>1506</v>
      </c>
      <c r="C882" s="201" t="s">
        <v>291</v>
      </c>
      <c r="D882" s="201" t="s">
        <v>1507</v>
      </c>
      <c r="E882" s="349" t="s">
        <v>1212</v>
      </c>
      <c r="F882" s="349"/>
      <c r="G882" s="190" t="s">
        <v>34</v>
      </c>
      <c r="H882" s="193">
        <v>1.5</v>
      </c>
      <c r="I882" s="192">
        <v>19.850000000000001</v>
      </c>
      <c r="J882" s="192">
        <v>29.77</v>
      </c>
    </row>
    <row r="883" spans="1:10" s="382" customFormat="1" ht="38.25" x14ac:dyDescent="0.2">
      <c r="A883" s="202" t="s">
        <v>1483</v>
      </c>
      <c r="B883" s="195" t="s">
        <v>1520</v>
      </c>
      <c r="C883" s="202" t="s">
        <v>291</v>
      </c>
      <c r="D883" s="202" t="s">
        <v>1521</v>
      </c>
      <c r="E883" s="350" t="s">
        <v>1486</v>
      </c>
      <c r="F883" s="350"/>
      <c r="G883" s="194" t="s">
        <v>308</v>
      </c>
      <c r="H883" s="197">
        <v>7.0000000000000001E-3</v>
      </c>
      <c r="I883" s="196">
        <v>56.67</v>
      </c>
      <c r="J883" s="196">
        <v>0.39</v>
      </c>
    </row>
    <row r="884" spans="1:10" s="382" customFormat="1" x14ac:dyDescent="0.2">
      <c r="A884" s="202" t="s">
        <v>1483</v>
      </c>
      <c r="B884" s="195" t="s">
        <v>1522</v>
      </c>
      <c r="C884" s="202" t="s">
        <v>291</v>
      </c>
      <c r="D884" s="202" t="s">
        <v>1523</v>
      </c>
      <c r="E884" s="350" t="s">
        <v>1486</v>
      </c>
      <c r="F884" s="350"/>
      <c r="G884" s="194" t="s">
        <v>348</v>
      </c>
      <c r="H884" s="197">
        <v>2.0299999999999998</v>
      </c>
      <c r="I884" s="196">
        <v>0.7</v>
      </c>
      <c r="J884" s="196">
        <v>1.42</v>
      </c>
    </row>
    <row r="885" spans="1:10" s="382" customFormat="1" x14ac:dyDescent="0.2">
      <c r="A885" s="202" t="s">
        <v>1483</v>
      </c>
      <c r="B885" s="195" t="s">
        <v>1863</v>
      </c>
      <c r="C885" s="202" t="s">
        <v>1494</v>
      </c>
      <c r="D885" s="202" t="s">
        <v>1864</v>
      </c>
      <c r="E885" s="350" t="s">
        <v>1486</v>
      </c>
      <c r="F885" s="350"/>
      <c r="G885" s="194" t="s">
        <v>288</v>
      </c>
      <c r="H885" s="197">
        <v>1</v>
      </c>
      <c r="I885" s="196">
        <v>127.24</v>
      </c>
      <c r="J885" s="196">
        <v>127.24</v>
      </c>
    </row>
    <row r="886" spans="1:10" s="382" customFormat="1" x14ac:dyDescent="0.2">
      <c r="A886" s="202" t="s">
        <v>1483</v>
      </c>
      <c r="B886" s="195" t="s">
        <v>1865</v>
      </c>
      <c r="C886" s="202" t="s">
        <v>1494</v>
      </c>
      <c r="D886" s="202" t="s">
        <v>1866</v>
      </c>
      <c r="E886" s="350" t="s">
        <v>1486</v>
      </c>
      <c r="F886" s="350"/>
      <c r="G886" s="194" t="s">
        <v>265</v>
      </c>
      <c r="H886" s="197">
        <v>2.5</v>
      </c>
      <c r="I886" s="196">
        <v>19.73</v>
      </c>
      <c r="J886" s="196">
        <v>49.32</v>
      </c>
    </row>
    <row r="887" spans="1:10" s="382" customFormat="1" x14ac:dyDescent="0.2">
      <c r="A887" s="202" t="s">
        <v>1483</v>
      </c>
      <c r="B887" s="195" t="s">
        <v>1867</v>
      </c>
      <c r="C887" s="202" t="s">
        <v>291</v>
      </c>
      <c r="D887" s="202" t="s">
        <v>1868</v>
      </c>
      <c r="E887" s="350" t="s">
        <v>1486</v>
      </c>
      <c r="F887" s="350"/>
      <c r="G887" s="194" t="s">
        <v>348</v>
      </c>
      <c r="H887" s="197">
        <v>0.49</v>
      </c>
      <c r="I887" s="196">
        <v>1.02</v>
      </c>
      <c r="J887" s="196">
        <v>0.49</v>
      </c>
    </row>
    <row r="888" spans="1:10" s="382" customFormat="1" ht="76.5" x14ac:dyDescent="0.2">
      <c r="A888" s="202" t="s">
        <v>1483</v>
      </c>
      <c r="B888" s="195" t="s">
        <v>1869</v>
      </c>
      <c r="C888" s="202" t="s">
        <v>291</v>
      </c>
      <c r="D888" s="202" t="s">
        <v>1870</v>
      </c>
      <c r="E888" s="350" t="s">
        <v>1486</v>
      </c>
      <c r="F888" s="350"/>
      <c r="G888" s="194" t="s">
        <v>1871</v>
      </c>
      <c r="H888" s="197">
        <v>0.59</v>
      </c>
      <c r="I888" s="196">
        <v>51.5</v>
      </c>
      <c r="J888" s="196">
        <v>30.38</v>
      </c>
    </row>
    <row r="889" spans="1:10" s="382" customFormat="1" ht="25.5" x14ac:dyDescent="0.2">
      <c r="A889" s="198"/>
      <c r="B889" s="198"/>
      <c r="C889" s="198"/>
      <c r="D889" s="198"/>
      <c r="E889" s="198" t="s">
        <v>1473</v>
      </c>
      <c r="F889" s="199">
        <v>23.389111477728022</v>
      </c>
      <c r="G889" s="198" t="s">
        <v>1474</v>
      </c>
      <c r="H889" s="199">
        <v>26.23</v>
      </c>
      <c r="I889" s="199">
        <v>49.62</v>
      </c>
    </row>
    <row r="890" spans="1:10" s="382" customFormat="1" ht="26.25" thickBot="1" x14ac:dyDescent="0.25">
      <c r="A890" s="198"/>
      <c r="B890" s="198"/>
      <c r="C890" s="198"/>
      <c r="D890" s="198"/>
      <c r="E890" s="198" t="s">
        <v>1475</v>
      </c>
      <c r="F890" s="199">
        <v>56.41</v>
      </c>
      <c r="G890" s="198"/>
      <c r="H890" s="198" t="s">
        <v>1476</v>
      </c>
      <c r="I890" s="199">
        <v>333.79</v>
      </c>
    </row>
    <row r="891" spans="1:10" s="382" customFormat="1" ht="15" thickTop="1" x14ac:dyDescent="0.2">
      <c r="A891" s="189"/>
      <c r="B891" s="189"/>
      <c r="C891" s="189"/>
      <c r="D891" s="189"/>
      <c r="E891" s="189"/>
      <c r="F891" s="189"/>
      <c r="G891" s="189"/>
      <c r="H891" s="189"/>
      <c r="I891" s="189"/>
      <c r="J891" s="189"/>
    </row>
    <row r="892" spans="1:10" s="382" customFormat="1" ht="15" x14ac:dyDescent="0.2">
      <c r="A892" s="383" t="s">
        <v>2066</v>
      </c>
      <c r="B892" s="385" t="s">
        <v>2</v>
      </c>
      <c r="C892" s="383" t="s">
        <v>3</v>
      </c>
      <c r="D892" s="383" t="s">
        <v>4</v>
      </c>
      <c r="E892" s="230" t="s">
        <v>63</v>
      </c>
      <c r="F892" s="230"/>
      <c r="G892" s="384" t="s">
        <v>5</v>
      </c>
      <c r="H892" s="385" t="s">
        <v>6</v>
      </c>
      <c r="I892" s="385" t="s">
        <v>7</v>
      </c>
      <c r="J892" s="385" t="s">
        <v>8</v>
      </c>
    </row>
    <row r="893" spans="1:10" s="382" customFormat="1" ht="38.25" x14ac:dyDescent="0.2">
      <c r="A893" s="386" t="s">
        <v>1470</v>
      </c>
      <c r="B893" s="388" t="s">
        <v>1056</v>
      </c>
      <c r="C893" s="386" t="s">
        <v>255</v>
      </c>
      <c r="D893" s="386" t="s">
        <v>1057</v>
      </c>
      <c r="E893" s="348" t="s">
        <v>1231</v>
      </c>
      <c r="F893" s="348"/>
      <c r="G893" s="387" t="s">
        <v>288</v>
      </c>
      <c r="H893" s="188">
        <v>1</v>
      </c>
      <c r="I893" s="373">
        <v>10.82</v>
      </c>
      <c r="J893" s="373">
        <v>10.82</v>
      </c>
    </row>
    <row r="894" spans="1:10" s="382" customFormat="1" ht="25.5" x14ac:dyDescent="0.2">
      <c r="A894" s="201" t="s">
        <v>1471</v>
      </c>
      <c r="B894" s="191" t="s">
        <v>1872</v>
      </c>
      <c r="C894" s="201" t="s">
        <v>291</v>
      </c>
      <c r="D894" s="201" t="s">
        <v>1873</v>
      </c>
      <c r="E894" s="349" t="s">
        <v>1212</v>
      </c>
      <c r="F894" s="349"/>
      <c r="G894" s="190" t="s">
        <v>34</v>
      </c>
      <c r="H894" s="193">
        <v>0.17</v>
      </c>
      <c r="I894" s="192">
        <v>20.85</v>
      </c>
      <c r="J894" s="192">
        <v>3.54</v>
      </c>
    </row>
    <row r="895" spans="1:10" s="382" customFormat="1" ht="25.5" x14ac:dyDescent="0.2">
      <c r="A895" s="201" t="s">
        <v>1471</v>
      </c>
      <c r="B895" s="191" t="s">
        <v>1479</v>
      </c>
      <c r="C895" s="201" t="s">
        <v>291</v>
      </c>
      <c r="D895" s="201" t="s">
        <v>1480</v>
      </c>
      <c r="E895" s="349" t="s">
        <v>1212</v>
      </c>
      <c r="F895" s="349"/>
      <c r="G895" s="190" t="s">
        <v>34</v>
      </c>
      <c r="H895" s="193">
        <v>6.2E-2</v>
      </c>
      <c r="I895" s="192">
        <v>15.35</v>
      </c>
      <c r="J895" s="192">
        <v>0.95</v>
      </c>
    </row>
    <row r="896" spans="1:10" s="382" customFormat="1" ht="25.5" x14ac:dyDescent="0.2">
      <c r="A896" s="202" t="s">
        <v>1483</v>
      </c>
      <c r="B896" s="195" t="s">
        <v>1880</v>
      </c>
      <c r="C896" s="202" t="s">
        <v>291</v>
      </c>
      <c r="D896" s="202" t="s">
        <v>1881</v>
      </c>
      <c r="E896" s="350" t="s">
        <v>1486</v>
      </c>
      <c r="F896" s="350"/>
      <c r="G896" s="194" t="s">
        <v>1799</v>
      </c>
      <c r="H896" s="197">
        <v>0.33</v>
      </c>
      <c r="I896" s="196">
        <v>19.21</v>
      </c>
      <c r="J896" s="196">
        <v>6.33</v>
      </c>
    </row>
    <row r="897" spans="1:10" s="382" customFormat="1" ht="25.5" x14ac:dyDescent="0.2">
      <c r="A897" s="198"/>
      <c r="B897" s="198"/>
      <c r="C897" s="198"/>
      <c r="D897" s="198"/>
      <c r="E897" s="198" t="s">
        <v>1473</v>
      </c>
      <c r="F897" s="199">
        <v>1.5177940136695733</v>
      </c>
      <c r="G897" s="198" t="s">
        <v>1474</v>
      </c>
      <c r="H897" s="199">
        <v>1.7</v>
      </c>
      <c r="I897" s="199">
        <v>3.22</v>
      </c>
    </row>
    <row r="898" spans="1:10" s="382" customFormat="1" ht="26.25" thickBot="1" x14ac:dyDescent="0.25">
      <c r="A898" s="198"/>
      <c r="B898" s="198"/>
      <c r="C898" s="198"/>
      <c r="D898" s="198"/>
      <c r="E898" s="198" t="s">
        <v>1475</v>
      </c>
      <c r="F898" s="199">
        <v>2.2000000000000002</v>
      </c>
      <c r="G898" s="198"/>
      <c r="H898" s="198" t="s">
        <v>1476</v>
      </c>
      <c r="I898" s="199">
        <v>13.02</v>
      </c>
    </row>
    <row r="899" spans="1:10" s="382" customFormat="1" ht="15" thickTop="1" x14ac:dyDescent="0.2">
      <c r="A899" s="189"/>
      <c r="B899" s="189"/>
      <c r="C899" s="189"/>
      <c r="D899" s="189"/>
      <c r="E899" s="189"/>
      <c r="F899" s="189"/>
      <c r="G899" s="189"/>
      <c r="H899" s="189"/>
      <c r="I899" s="189"/>
      <c r="J899" s="189"/>
    </row>
    <row r="900" spans="1:10" s="382" customFormat="1" ht="15" x14ac:dyDescent="0.2">
      <c r="A900" s="383" t="s">
        <v>2168</v>
      </c>
      <c r="B900" s="385" t="s">
        <v>2</v>
      </c>
      <c r="C900" s="383" t="s">
        <v>3</v>
      </c>
      <c r="D900" s="383" t="s">
        <v>4</v>
      </c>
      <c r="E900" s="230" t="s">
        <v>63</v>
      </c>
      <c r="F900" s="230"/>
      <c r="G900" s="384" t="s">
        <v>5</v>
      </c>
      <c r="H900" s="385" t="s">
        <v>6</v>
      </c>
      <c r="I900" s="385" t="s">
        <v>7</v>
      </c>
      <c r="J900" s="385" t="s">
        <v>8</v>
      </c>
    </row>
    <row r="901" spans="1:10" s="382" customFormat="1" ht="63.75" x14ac:dyDescent="0.2">
      <c r="A901" s="386" t="s">
        <v>1470</v>
      </c>
      <c r="B901" s="388" t="s">
        <v>1047</v>
      </c>
      <c r="C901" s="386" t="s">
        <v>255</v>
      </c>
      <c r="D901" s="386" t="s">
        <v>1048</v>
      </c>
      <c r="E901" s="348" t="s">
        <v>1212</v>
      </c>
      <c r="F901" s="348"/>
      <c r="G901" s="387" t="s">
        <v>261</v>
      </c>
      <c r="H901" s="188">
        <v>1</v>
      </c>
      <c r="I901" s="373">
        <v>16.05</v>
      </c>
      <c r="J901" s="373">
        <v>16.05</v>
      </c>
    </row>
    <row r="902" spans="1:10" s="382" customFormat="1" ht="25.5" x14ac:dyDescent="0.2">
      <c r="A902" s="201" t="s">
        <v>1471</v>
      </c>
      <c r="B902" s="191" t="s">
        <v>1872</v>
      </c>
      <c r="C902" s="201" t="s">
        <v>291</v>
      </c>
      <c r="D902" s="201" t="s">
        <v>1873</v>
      </c>
      <c r="E902" s="349" t="s">
        <v>1212</v>
      </c>
      <c r="F902" s="349"/>
      <c r="G902" s="190" t="s">
        <v>34</v>
      </c>
      <c r="H902" s="193">
        <v>0.21</v>
      </c>
      <c r="I902" s="192">
        <v>20.85</v>
      </c>
      <c r="J902" s="192">
        <v>4.37</v>
      </c>
    </row>
    <row r="903" spans="1:10" s="382" customFormat="1" ht="25.5" x14ac:dyDescent="0.2">
      <c r="A903" s="201" t="s">
        <v>1471</v>
      </c>
      <c r="B903" s="191" t="s">
        <v>1479</v>
      </c>
      <c r="C903" s="201" t="s">
        <v>291</v>
      </c>
      <c r="D903" s="201" t="s">
        <v>1480</v>
      </c>
      <c r="E903" s="349" t="s">
        <v>1212</v>
      </c>
      <c r="F903" s="349"/>
      <c r="G903" s="190" t="s">
        <v>34</v>
      </c>
      <c r="H903" s="193">
        <v>0.11</v>
      </c>
      <c r="I903" s="192">
        <v>15.35</v>
      </c>
      <c r="J903" s="192">
        <v>1.68</v>
      </c>
    </row>
    <row r="904" spans="1:10" s="382" customFormat="1" x14ac:dyDescent="0.2">
      <c r="A904" s="202" t="s">
        <v>1483</v>
      </c>
      <c r="B904" s="195" t="s">
        <v>1874</v>
      </c>
      <c r="C904" s="202" t="s">
        <v>291</v>
      </c>
      <c r="D904" s="202" t="s">
        <v>1875</v>
      </c>
      <c r="E904" s="350" t="s">
        <v>1486</v>
      </c>
      <c r="F904" s="350"/>
      <c r="G904" s="194" t="s">
        <v>269</v>
      </c>
      <c r="H904" s="197">
        <v>0.55000000000000004</v>
      </c>
      <c r="I904" s="196">
        <v>2.9</v>
      </c>
      <c r="J904" s="196">
        <v>1.59</v>
      </c>
    </row>
    <row r="905" spans="1:10" s="382" customFormat="1" ht="25.5" x14ac:dyDescent="0.2">
      <c r="A905" s="202" t="s">
        <v>1483</v>
      </c>
      <c r="B905" s="195" t="s">
        <v>1876</v>
      </c>
      <c r="C905" s="202" t="s">
        <v>291</v>
      </c>
      <c r="D905" s="202" t="s">
        <v>1877</v>
      </c>
      <c r="E905" s="350" t="s">
        <v>1486</v>
      </c>
      <c r="F905" s="350"/>
      <c r="G905" s="194" t="s">
        <v>1799</v>
      </c>
      <c r="H905" s="197">
        <v>0.17599999999999999</v>
      </c>
      <c r="I905" s="196">
        <v>26.6</v>
      </c>
      <c r="J905" s="196">
        <v>4.68</v>
      </c>
    </row>
    <row r="906" spans="1:10" s="382" customFormat="1" ht="25.5" x14ac:dyDescent="0.2">
      <c r="A906" s="202" t="s">
        <v>1483</v>
      </c>
      <c r="B906" s="195" t="s">
        <v>1878</v>
      </c>
      <c r="C906" s="202" t="s">
        <v>291</v>
      </c>
      <c r="D906" s="202" t="s">
        <v>1879</v>
      </c>
      <c r="E906" s="350" t="s">
        <v>1486</v>
      </c>
      <c r="F906" s="350"/>
      <c r="G906" s="194" t="s">
        <v>1799</v>
      </c>
      <c r="H906" s="197">
        <v>0.13200000000000001</v>
      </c>
      <c r="I906" s="196">
        <v>28.3</v>
      </c>
      <c r="J906" s="196">
        <v>3.73</v>
      </c>
    </row>
    <row r="907" spans="1:10" s="382" customFormat="1" ht="25.5" x14ac:dyDescent="0.2">
      <c r="A907" s="198"/>
      <c r="B907" s="198"/>
      <c r="C907" s="198"/>
      <c r="D907" s="198"/>
      <c r="E907" s="198" t="s">
        <v>1473</v>
      </c>
      <c r="F907" s="199">
        <v>2.0457223662502946</v>
      </c>
      <c r="G907" s="198" t="s">
        <v>1474</v>
      </c>
      <c r="H907" s="199">
        <v>2.29</v>
      </c>
      <c r="I907" s="199">
        <v>4.34</v>
      </c>
    </row>
    <row r="908" spans="1:10" s="382" customFormat="1" ht="26.25" thickBot="1" x14ac:dyDescent="0.25">
      <c r="A908" s="198"/>
      <c r="B908" s="198"/>
      <c r="C908" s="198"/>
      <c r="D908" s="198"/>
      <c r="E908" s="198" t="s">
        <v>1475</v>
      </c>
      <c r="F908" s="199">
        <v>3.26</v>
      </c>
      <c r="G908" s="198"/>
      <c r="H908" s="198" t="s">
        <v>1476</v>
      </c>
      <c r="I908" s="199">
        <v>19.309999999999999</v>
      </c>
    </row>
    <row r="909" spans="1:10" s="382" customFormat="1" ht="15" thickTop="1" x14ac:dyDescent="0.2">
      <c r="A909" s="189"/>
      <c r="B909" s="189"/>
      <c r="C909" s="189"/>
      <c r="D909" s="189"/>
      <c r="E909" s="189"/>
      <c r="F909" s="189"/>
      <c r="G909" s="189"/>
      <c r="H909" s="189"/>
      <c r="I909" s="189"/>
      <c r="J909" s="189"/>
    </row>
    <row r="910" spans="1:10" s="382" customFormat="1" ht="15" x14ac:dyDescent="0.2">
      <c r="A910" s="383" t="s">
        <v>1068</v>
      </c>
      <c r="B910" s="385" t="s">
        <v>2</v>
      </c>
      <c r="C910" s="383" t="s">
        <v>3</v>
      </c>
      <c r="D910" s="383" t="s">
        <v>4</v>
      </c>
      <c r="E910" s="230" t="s">
        <v>63</v>
      </c>
      <c r="F910" s="230"/>
      <c r="G910" s="384" t="s">
        <v>5</v>
      </c>
      <c r="H910" s="385" t="s">
        <v>6</v>
      </c>
      <c r="I910" s="385" t="s">
        <v>7</v>
      </c>
      <c r="J910" s="385" t="s">
        <v>8</v>
      </c>
    </row>
    <row r="911" spans="1:10" s="382" customFormat="1" ht="25.5" x14ac:dyDescent="0.2">
      <c r="A911" s="386" t="s">
        <v>1470</v>
      </c>
      <c r="B911" s="388" t="s">
        <v>1059</v>
      </c>
      <c r="C911" s="386" t="s">
        <v>255</v>
      </c>
      <c r="D911" s="386" t="s">
        <v>1060</v>
      </c>
      <c r="E911" s="348" t="s">
        <v>1212</v>
      </c>
      <c r="F911" s="348"/>
      <c r="G911" s="387" t="s">
        <v>261</v>
      </c>
      <c r="H911" s="188">
        <v>1</v>
      </c>
      <c r="I911" s="373">
        <v>570.41</v>
      </c>
      <c r="J911" s="373">
        <v>570.41</v>
      </c>
    </row>
    <row r="912" spans="1:10" s="382" customFormat="1" ht="25.5" x14ac:dyDescent="0.2">
      <c r="A912" s="201" t="s">
        <v>1471</v>
      </c>
      <c r="B912" s="191" t="s">
        <v>1506</v>
      </c>
      <c r="C912" s="201" t="s">
        <v>291</v>
      </c>
      <c r="D912" s="201" t="s">
        <v>1507</v>
      </c>
      <c r="E912" s="349" t="s">
        <v>1212</v>
      </c>
      <c r="F912" s="349"/>
      <c r="G912" s="190" t="s">
        <v>34</v>
      </c>
      <c r="H912" s="193">
        <v>1.2</v>
      </c>
      <c r="I912" s="192">
        <v>19.850000000000001</v>
      </c>
      <c r="J912" s="192">
        <v>23.82</v>
      </c>
    </row>
    <row r="913" spans="1:10" s="382" customFormat="1" ht="25.5" x14ac:dyDescent="0.2">
      <c r="A913" s="201" t="s">
        <v>1471</v>
      </c>
      <c r="B913" s="191" t="s">
        <v>1479</v>
      </c>
      <c r="C913" s="201" t="s">
        <v>291</v>
      </c>
      <c r="D913" s="201" t="s">
        <v>1480</v>
      </c>
      <c r="E913" s="349" t="s">
        <v>1212</v>
      </c>
      <c r="F913" s="349"/>
      <c r="G913" s="190" t="s">
        <v>34</v>
      </c>
      <c r="H913" s="193">
        <v>2</v>
      </c>
      <c r="I913" s="192">
        <v>15.35</v>
      </c>
      <c r="J913" s="192">
        <v>30.7</v>
      </c>
    </row>
    <row r="914" spans="1:10" s="382" customFormat="1" ht="38.25" x14ac:dyDescent="0.2">
      <c r="A914" s="202" t="s">
        <v>1483</v>
      </c>
      <c r="B914" s="195" t="s">
        <v>1520</v>
      </c>
      <c r="C914" s="202" t="s">
        <v>291</v>
      </c>
      <c r="D914" s="202" t="s">
        <v>1521</v>
      </c>
      <c r="E914" s="350" t="s">
        <v>1486</v>
      </c>
      <c r="F914" s="350"/>
      <c r="G914" s="194" t="s">
        <v>308</v>
      </c>
      <c r="H914" s="197">
        <v>8.0000000000000002E-3</v>
      </c>
      <c r="I914" s="196">
        <v>56.67</v>
      </c>
      <c r="J914" s="196">
        <v>0.45</v>
      </c>
    </row>
    <row r="915" spans="1:10" s="382" customFormat="1" x14ac:dyDescent="0.2">
      <c r="A915" s="202" t="s">
        <v>1483</v>
      </c>
      <c r="B915" s="195" t="s">
        <v>1522</v>
      </c>
      <c r="C915" s="202" t="s">
        <v>291</v>
      </c>
      <c r="D915" s="202" t="s">
        <v>1523</v>
      </c>
      <c r="E915" s="350" t="s">
        <v>1486</v>
      </c>
      <c r="F915" s="350"/>
      <c r="G915" s="194" t="s">
        <v>348</v>
      </c>
      <c r="H915" s="197">
        <v>3.2</v>
      </c>
      <c r="I915" s="196">
        <v>0.7</v>
      </c>
      <c r="J915" s="196">
        <v>2.2400000000000002</v>
      </c>
    </row>
    <row r="916" spans="1:10" s="382" customFormat="1" ht="51" x14ac:dyDescent="0.2">
      <c r="A916" s="202" t="s">
        <v>1483</v>
      </c>
      <c r="B916" s="195" t="s">
        <v>1882</v>
      </c>
      <c r="C916" s="202" t="s">
        <v>291</v>
      </c>
      <c r="D916" s="202" t="s">
        <v>1883</v>
      </c>
      <c r="E916" s="350" t="s">
        <v>1486</v>
      </c>
      <c r="F916" s="350"/>
      <c r="G916" s="194" t="s">
        <v>288</v>
      </c>
      <c r="H916" s="197">
        <v>1</v>
      </c>
      <c r="I916" s="196">
        <v>513.20000000000005</v>
      </c>
      <c r="J916" s="196">
        <v>513.20000000000005</v>
      </c>
    </row>
    <row r="917" spans="1:10" s="382" customFormat="1" ht="25.5" x14ac:dyDescent="0.2">
      <c r="A917" s="198"/>
      <c r="B917" s="198"/>
      <c r="C917" s="198"/>
      <c r="D917" s="198"/>
      <c r="E917" s="198" t="s">
        <v>1473</v>
      </c>
      <c r="F917" s="199">
        <v>18.713174599999999</v>
      </c>
      <c r="G917" s="198" t="s">
        <v>1474</v>
      </c>
      <c r="H917" s="199">
        <v>20.99</v>
      </c>
      <c r="I917" s="199">
        <v>39.700000000000003</v>
      </c>
    </row>
    <row r="918" spans="1:10" s="382" customFormat="1" ht="26.25" thickBot="1" x14ac:dyDescent="0.25">
      <c r="A918" s="198"/>
      <c r="B918" s="198"/>
      <c r="C918" s="198"/>
      <c r="D918" s="198"/>
      <c r="E918" s="198" t="s">
        <v>1475</v>
      </c>
      <c r="F918" s="199">
        <v>116.02</v>
      </c>
      <c r="G918" s="198"/>
      <c r="H918" s="198" t="s">
        <v>1476</v>
      </c>
      <c r="I918" s="199">
        <v>686.43</v>
      </c>
    </row>
    <row r="919" spans="1:10" s="382" customFormat="1" ht="15" thickTop="1" x14ac:dyDescent="0.2">
      <c r="A919" s="189"/>
      <c r="B919" s="189"/>
      <c r="C919" s="189"/>
      <c r="D919" s="189"/>
      <c r="E919" s="189"/>
      <c r="F919" s="189"/>
      <c r="G919" s="189"/>
      <c r="H919" s="189"/>
      <c r="I919" s="189"/>
      <c r="J919" s="189"/>
    </row>
    <row r="920" spans="1:10" s="382" customFormat="1" ht="15" x14ac:dyDescent="0.2">
      <c r="A920" s="383" t="s">
        <v>1074</v>
      </c>
      <c r="B920" s="385" t="s">
        <v>2</v>
      </c>
      <c r="C920" s="383" t="s">
        <v>3</v>
      </c>
      <c r="D920" s="383" t="s">
        <v>4</v>
      </c>
      <c r="E920" s="230" t="s">
        <v>63</v>
      </c>
      <c r="F920" s="230"/>
      <c r="G920" s="384" t="s">
        <v>5</v>
      </c>
      <c r="H920" s="385" t="s">
        <v>6</v>
      </c>
      <c r="I920" s="385" t="s">
        <v>7</v>
      </c>
      <c r="J920" s="385" t="s">
        <v>8</v>
      </c>
    </row>
    <row r="921" spans="1:10" s="382" customFormat="1" ht="25.5" x14ac:dyDescent="0.2">
      <c r="A921" s="386" t="s">
        <v>1470</v>
      </c>
      <c r="B921" s="388" t="s">
        <v>1065</v>
      </c>
      <c r="C921" s="386" t="s">
        <v>255</v>
      </c>
      <c r="D921" s="386" t="s">
        <v>1066</v>
      </c>
      <c r="E921" s="348">
        <v>61</v>
      </c>
      <c r="F921" s="348"/>
      <c r="G921" s="387" t="s">
        <v>1067</v>
      </c>
      <c r="H921" s="188">
        <v>1</v>
      </c>
      <c r="I921" s="373">
        <v>202.36</v>
      </c>
      <c r="J921" s="373">
        <v>202.36</v>
      </c>
    </row>
    <row r="922" spans="1:10" s="382" customFormat="1" ht="51" x14ac:dyDescent="0.2">
      <c r="A922" s="201" t="s">
        <v>1471</v>
      </c>
      <c r="B922" s="191" t="s">
        <v>1884</v>
      </c>
      <c r="C922" s="201" t="s">
        <v>291</v>
      </c>
      <c r="D922" s="201" t="s">
        <v>1885</v>
      </c>
      <c r="E922" s="349" t="s">
        <v>1207</v>
      </c>
      <c r="F922" s="349"/>
      <c r="G922" s="190" t="s">
        <v>308</v>
      </c>
      <c r="H922" s="193">
        <v>0.03</v>
      </c>
      <c r="I922" s="192">
        <v>377.56</v>
      </c>
      <c r="J922" s="192">
        <v>11.32</v>
      </c>
    </row>
    <row r="923" spans="1:10" s="382" customFormat="1" ht="63.75" x14ac:dyDescent="0.2">
      <c r="A923" s="201" t="s">
        <v>1471</v>
      </c>
      <c r="B923" s="191" t="s">
        <v>1886</v>
      </c>
      <c r="C923" s="201" t="s">
        <v>291</v>
      </c>
      <c r="D923" s="201" t="s">
        <v>1887</v>
      </c>
      <c r="E923" s="349" t="s">
        <v>1207</v>
      </c>
      <c r="F923" s="349"/>
      <c r="G923" s="190" t="s">
        <v>348</v>
      </c>
      <c r="H923" s="193">
        <v>2.4</v>
      </c>
      <c r="I923" s="192">
        <v>14.69</v>
      </c>
      <c r="J923" s="192">
        <v>35.25</v>
      </c>
    </row>
    <row r="924" spans="1:10" s="382" customFormat="1" ht="25.5" x14ac:dyDescent="0.2">
      <c r="A924" s="201" t="s">
        <v>1471</v>
      </c>
      <c r="B924" s="191" t="s">
        <v>1506</v>
      </c>
      <c r="C924" s="201" t="s">
        <v>291</v>
      </c>
      <c r="D924" s="201" t="s">
        <v>1507</v>
      </c>
      <c r="E924" s="349" t="s">
        <v>1212</v>
      </c>
      <c r="F924" s="349"/>
      <c r="G924" s="190" t="s">
        <v>34</v>
      </c>
      <c r="H924" s="193">
        <v>2.4</v>
      </c>
      <c r="I924" s="192">
        <v>19.850000000000001</v>
      </c>
      <c r="J924" s="192">
        <v>47.64</v>
      </c>
    </row>
    <row r="925" spans="1:10" s="382" customFormat="1" ht="25.5" x14ac:dyDescent="0.2">
      <c r="A925" s="201" t="s">
        <v>1471</v>
      </c>
      <c r="B925" s="191" t="s">
        <v>1479</v>
      </c>
      <c r="C925" s="201" t="s">
        <v>291</v>
      </c>
      <c r="D925" s="201" t="s">
        <v>1480</v>
      </c>
      <c r="E925" s="349" t="s">
        <v>1212</v>
      </c>
      <c r="F925" s="349"/>
      <c r="G925" s="190" t="s">
        <v>34</v>
      </c>
      <c r="H925" s="193">
        <v>2.4</v>
      </c>
      <c r="I925" s="192">
        <v>15.35</v>
      </c>
      <c r="J925" s="192">
        <v>36.840000000000003</v>
      </c>
    </row>
    <row r="926" spans="1:10" s="382" customFormat="1" ht="76.5" x14ac:dyDescent="0.2">
      <c r="A926" s="201" t="s">
        <v>1471</v>
      </c>
      <c r="B926" s="191" t="s">
        <v>1888</v>
      </c>
      <c r="C926" s="201" t="s">
        <v>291</v>
      </c>
      <c r="D926" s="201" t="s">
        <v>1889</v>
      </c>
      <c r="E926" s="349" t="s">
        <v>1207</v>
      </c>
      <c r="F926" s="349"/>
      <c r="G926" s="190" t="s">
        <v>288</v>
      </c>
      <c r="H926" s="193">
        <v>0.6</v>
      </c>
      <c r="I926" s="192">
        <v>118.86</v>
      </c>
      <c r="J926" s="192">
        <v>71.31</v>
      </c>
    </row>
    <row r="927" spans="1:10" s="382" customFormat="1" ht="25.5" x14ac:dyDescent="0.2">
      <c r="A927" s="198"/>
      <c r="B927" s="198"/>
      <c r="C927" s="198"/>
      <c r="D927" s="198"/>
      <c r="E927" s="198" t="s">
        <v>1473</v>
      </c>
      <c r="F927" s="199">
        <v>44.289417864718359</v>
      </c>
      <c r="G927" s="198" t="s">
        <v>1474</v>
      </c>
      <c r="H927" s="199">
        <v>49.67</v>
      </c>
      <c r="I927" s="199">
        <v>93.96</v>
      </c>
    </row>
    <row r="928" spans="1:10" s="382" customFormat="1" ht="26.25" thickBot="1" x14ac:dyDescent="0.25">
      <c r="A928" s="198"/>
      <c r="B928" s="198"/>
      <c r="C928" s="198"/>
      <c r="D928" s="198"/>
      <c r="E928" s="198" t="s">
        <v>1475</v>
      </c>
      <c r="F928" s="199">
        <v>41.16</v>
      </c>
      <c r="G928" s="198"/>
      <c r="H928" s="198" t="s">
        <v>1476</v>
      </c>
      <c r="I928" s="199">
        <v>243.52</v>
      </c>
    </row>
    <row r="929" spans="1:10" s="382" customFormat="1" ht="15" thickTop="1" x14ac:dyDescent="0.2">
      <c r="A929" s="189"/>
      <c r="B929" s="189"/>
      <c r="C929" s="189"/>
      <c r="D929" s="189"/>
      <c r="E929" s="189"/>
      <c r="F929" s="189"/>
      <c r="G929" s="189"/>
      <c r="H929" s="189"/>
      <c r="I929" s="189"/>
      <c r="J929" s="189"/>
    </row>
    <row r="930" spans="1:10" s="382" customFormat="1" ht="15" x14ac:dyDescent="0.2">
      <c r="A930" s="383" t="s">
        <v>1106</v>
      </c>
      <c r="B930" s="385" t="s">
        <v>2</v>
      </c>
      <c r="C930" s="383" t="s">
        <v>3</v>
      </c>
      <c r="D930" s="383" t="s">
        <v>4</v>
      </c>
      <c r="E930" s="230" t="s">
        <v>63</v>
      </c>
      <c r="F930" s="230"/>
      <c r="G930" s="384" t="s">
        <v>5</v>
      </c>
      <c r="H930" s="385" t="s">
        <v>6</v>
      </c>
      <c r="I930" s="385" t="s">
        <v>7</v>
      </c>
      <c r="J930" s="385" t="s">
        <v>8</v>
      </c>
    </row>
    <row r="931" spans="1:10" s="382" customFormat="1" ht="38.25" x14ac:dyDescent="0.2">
      <c r="A931" s="386" t="s">
        <v>1470</v>
      </c>
      <c r="B931" s="388" t="s">
        <v>1077</v>
      </c>
      <c r="C931" s="386" t="s">
        <v>255</v>
      </c>
      <c r="D931" s="386" t="s">
        <v>1078</v>
      </c>
      <c r="E931" s="348" t="s">
        <v>1212</v>
      </c>
      <c r="F931" s="348"/>
      <c r="G931" s="387" t="s">
        <v>269</v>
      </c>
      <c r="H931" s="188">
        <v>1</v>
      </c>
      <c r="I931" s="373">
        <v>61.76</v>
      </c>
      <c r="J931" s="373">
        <v>61.76</v>
      </c>
    </row>
    <row r="932" spans="1:10" s="382" customFormat="1" ht="25.5" x14ac:dyDescent="0.2">
      <c r="A932" s="201" t="s">
        <v>1471</v>
      </c>
      <c r="B932" s="191" t="s">
        <v>1506</v>
      </c>
      <c r="C932" s="201" t="s">
        <v>291</v>
      </c>
      <c r="D932" s="201" t="s">
        <v>1507</v>
      </c>
      <c r="E932" s="349" t="s">
        <v>1212</v>
      </c>
      <c r="F932" s="349"/>
      <c r="G932" s="190" t="s">
        <v>34</v>
      </c>
      <c r="H932" s="193">
        <v>0.5</v>
      </c>
      <c r="I932" s="192">
        <v>19.850000000000001</v>
      </c>
      <c r="J932" s="192">
        <v>9.92</v>
      </c>
    </row>
    <row r="933" spans="1:10" s="382" customFormat="1" ht="25.5" x14ac:dyDescent="0.2">
      <c r="A933" s="202" t="s">
        <v>1483</v>
      </c>
      <c r="B933" s="195" t="s">
        <v>1890</v>
      </c>
      <c r="C933" s="202" t="s">
        <v>291</v>
      </c>
      <c r="D933" s="202" t="s">
        <v>1891</v>
      </c>
      <c r="E933" s="350" t="s">
        <v>1486</v>
      </c>
      <c r="F933" s="350"/>
      <c r="G933" s="194" t="s">
        <v>269</v>
      </c>
      <c r="H933" s="197">
        <v>1</v>
      </c>
      <c r="I933" s="196">
        <v>51.84</v>
      </c>
      <c r="J933" s="196">
        <v>51.84</v>
      </c>
    </row>
    <row r="934" spans="1:10" s="382" customFormat="1" ht="25.5" x14ac:dyDescent="0.2">
      <c r="A934" s="198"/>
      <c r="B934" s="198"/>
      <c r="C934" s="198"/>
      <c r="D934" s="198"/>
      <c r="E934" s="198" t="s">
        <v>1473</v>
      </c>
      <c r="F934" s="199">
        <v>3.568230025925053</v>
      </c>
      <c r="G934" s="198" t="s">
        <v>1474</v>
      </c>
      <c r="H934" s="199">
        <v>4</v>
      </c>
      <c r="I934" s="199">
        <v>7.57</v>
      </c>
    </row>
    <row r="935" spans="1:10" s="382" customFormat="1" ht="26.25" thickBot="1" x14ac:dyDescent="0.25">
      <c r="A935" s="198"/>
      <c r="B935" s="198"/>
      <c r="C935" s="198"/>
      <c r="D935" s="198"/>
      <c r="E935" s="198" t="s">
        <v>1475</v>
      </c>
      <c r="F935" s="199">
        <v>12.56</v>
      </c>
      <c r="G935" s="198"/>
      <c r="H935" s="198" t="s">
        <v>1476</v>
      </c>
      <c r="I935" s="199">
        <v>74.319999999999993</v>
      </c>
    </row>
    <row r="936" spans="1:10" s="382" customFormat="1" ht="15" thickTop="1" x14ac:dyDescent="0.2">
      <c r="A936" s="189"/>
      <c r="B936" s="189"/>
      <c r="C936" s="189"/>
      <c r="D936" s="189"/>
      <c r="E936" s="189"/>
      <c r="F936" s="189"/>
      <c r="G936" s="189"/>
      <c r="H936" s="189"/>
      <c r="I936" s="189"/>
      <c r="J936" s="189"/>
    </row>
    <row r="937" spans="1:10" s="382" customFormat="1" ht="15" x14ac:dyDescent="0.2">
      <c r="A937" s="383" t="s">
        <v>1109</v>
      </c>
      <c r="B937" s="385" t="s">
        <v>2</v>
      </c>
      <c r="C937" s="383" t="s">
        <v>3</v>
      </c>
      <c r="D937" s="383" t="s">
        <v>4</v>
      </c>
      <c r="E937" s="230" t="s">
        <v>63</v>
      </c>
      <c r="F937" s="230"/>
      <c r="G937" s="384" t="s">
        <v>5</v>
      </c>
      <c r="H937" s="385" t="s">
        <v>6</v>
      </c>
      <c r="I937" s="385" t="s">
        <v>7</v>
      </c>
      <c r="J937" s="385" t="s">
        <v>8</v>
      </c>
    </row>
    <row r="938" spans="1:10" s="382" customFormat="1" ht="25.5" x14ac:dyDescent="0.2">
      <c r="A938" s="386" t="s">
        <v>1470</v>
      </c>
      <c r="B938" s="388" t="s">
        <v>1079</v>
      </c>
      <c r="C938" s="386" t="s">
        <v>255</v>
      </c>
      <c r="D938" s="386" t="s">
        <v>1080</v>
      </c>
      <c r="E938" s="348" t="s">
        <v>1212</v>
      </c>
      <c r="F938" s="348"/>
      <c r="G938" s="387" t="s">
        <v>269</v>
      </c>
      <c r="H938" s="188">
        <v>1</v>
      </c>
      <c r="I938" s="373">
        <v>586.79</v>
      </c>
      <c r="J938" s="373">
        <v>586.79</v>
      </c>
    </row>
    <row r="939" spans="1:10" s="382" customFormat="1" ht="25.5" x14ac:dyDescent="0.2">
      <c r="A939" s="201" t="s">
        <v>1471</v>
      </c>
      <c r="B939" s="191" t="s">
        <v>1540</v>
      </c>
      <c r="C939" s="201" t="s">
        <v>291</v>
      </c>
      <c r="D939" s="201" t="s">
        <v>1541</v>
      </c>
      <c r="E939" s="349" t="s">
        <v>1212</v>
      </c>
      <c r="F939" s="349"/>
      <c r="G939" s="190" t="s">
        <v>34</v>
      </c>
      <c r="H939" s="193">
        <v>2</v>
      </c>
      <c r="I939" s="192">
        <v>19.37</v>
      </c>
      <c r="J939" s="192">
        <v>38.74</v>
      </c>
    </row>
    <row r="940" spans="1:10" s="382" customFormat="1" ht="25.5" x14ac:dyDescent="0.2">
      <c r="A940" s="201" t="s">
        <v>1471</v>
      </c>
      <c r="B940" s="191" t="s">
        <v>1479</v>
      </c>
      <c r="C940" s="201" t="s">
        <v>291</v>
      </c>
      <c r="D940" s="201" t="s">
        <v>1480</v>
      </c>
      <c r="E940" s="349" t="s">
        <v>1212</v>
      </c>
      <c r="F940" s="349"/>
      <c r="G940" s="190" t="s">
        <v>34</v>
      </c>
      <c r="H940" s="193">
        <v>1.49</v>
      </c>
      <c r="I940" s="192">
        <v>15.35</v>
      </c>
      <c r="J940" s="192">
        <v>22.87</v>
      </c>
    </row>
    <row r="941" spans="1:10" s="382" customFormat="1" ht="25.5" x14ac:dyDescent="0.2">
      <c r="A941" s="201" t="s">
        <v>1471</v>
      </c>
      <c r="B941" s="191" t="s">
        <v>1892</v>
      </c>
      <c r="C941" s="201" t="s">
        <v>291</v>
      </c>
      <c r="D941" s="201" t="s">
        <v>1893</v>
      </c>
      <c r="E941" s="349" t="s">
        <v>1212</v>
      </c>
      <c r="F941" s="349"/>
      <c r="G941" s="190" t="s">
        <v>34</v>
      </c>
      <c r="H941" s="193">
        <v>0.98</v>
      </c>
      <c r="I941" s="192">
        <v>20.41</v>
      </c>
      <c r="J941" s="192">
        <v>20</v>
      </c>
    </row>
    <row r="942" spans="1:10" s="382" customFormat="1" ht="51" x14ac:dyDescent="0.2">
      <c r="A942" s="202" t="s">
        <v>1483</v>
      </c>
      <c r="B942" s="195" t="s">
        <v>1894</v>
      </c>
      <c r="C942" s="202" t="s">
        <v>291</v>
      </c>
      <c r="D942" s="202" t="s">
        <v>1895</v>
      </c>
      <c r="E942" s="350" t="s">
        <v>1486</v>
      </c>
      <c r="F942" s="350"/>
      <c r="G942" s="194" t="s">
        <v>269</v>
      </c>
      <c r="H942" s="197">
        <v>0.52</v>
      </c>
      <c r="I942" s="196">
        <v>16.100000000000001</v>
      </c>
      <c r="J942" s="196">
        <v>8.3699999999999992</v>
      </c>
    </row>
    <row r="943" spans="1:10" s="382" customFormat="1" ht="25.5" x14ac:dyDescent="0.2">
      <c r="A943" s="202" t="s">
        <v>1483</v>
      </c>
      <c r="B943" s="195" t="s">
        <v>1896</v>
      </c>
      <c r="C943" s="202" t="s">
        <v>291</v>
      </c>
      <c r="D943" s="202" t="s">
        <v>1897</v>
      </c>
      <c r="E943" s="350" t="s">
        <v>1486</v>
      </c>
      <c r="F943" s="350"/>
      <c r="G943" s="194" t="s">
        <v>269</v>
      </c>
      <c r="H943" s="197">
        <v>6</v>
      </c>
      <c r="I943" s="196">
        <v>6.08</v>
      </c>
      <c r="J943" s="196">
        <v>36.479999999999997</v>
      </c>
    </row>
    <row r="944" spans="1:10" s="382" customFormat="1" ht="38.25" x14ac:dyDescent="0.2">
      <c r="A944" s="202" t="s">
        <v>1483</v>
      </c>
      <c r="B944" s="195" t="s">
        <v>1898</v>
      </c>
      <c r="C944" s="202" t="s">
        <v>291</v>
      </c>
      <c r="D944" s="202" t="s">
        <v>1899</v>
      </c>
      <c r="E944" s="350" t="s">
        <v>1486</v>
      </c>
      <c r="F944" s="350"/>
      <c r="G944" s="194" t="s">
        <v>269</v>
      </c>
      <c r="H944" s="197">
        <v>1.01</v>
      </c>
      <c r="I944" s="196">
        <v>452.4</v>
      </c>
      <c r="J944" s="196">
        <v>456.92</v>
      </c>
    </row>
    <row r="945" spans="1:10" s="382" customFormat="1" x14ac:dyDescent="0.2">
      <c r="A945" s="202" t="s">
        <v>1483</v>
      </c>
      <c r="B945" s="195" t="s">
        <v>1900</v>
      </c>
      <c r="C945" s="202" t="s">
        <v>291</v>
      </c>
      <c r="D945" s="202" t="s">
        <v>1901</v>
      </c>
      <c r="E945" s="350" t="s">
        <v>1486</v>
      </c>
      <c r="F945" s="350"/>
      <c r="G945" s="194" t="s">
        <v>348</v>
      </c>
      <c r="H945" s="197">
        <v>0.04</v>
      </c>
      <c r="I945" s="196">
        <v>85.33</v>
      </c>
      <c r="J945" s="196">
        <v>3.41</v>
      </c>
    </row>
    <row r="946" spans="1:10" s="382" customFormat="1" ht="25.5" x14ac:dyDescent="0.2">
      <c r="A946" s="198"/>
      <c r="B946" s="198"/>
      <c r="C946" s="198"/>
      <c r="D946" s="198"/>
      <c r="E946" s="198" t="s">
        <v>1473</v>
      </c>
      <c r="F946" s="199">
        <v>28.75795427763375</v>
      </c>
      <c r="G946" s="198" t="s">
        <v>1474</v>
      </c>
      <c r="H946" s="199">
        <v>32.25</v>
      </c>
      <c r="I946" s="199">
        <v>61.01</v>
      </c>
    </row>
    <row r="947" spans="1:10" s="382" customFormat="1" ht="26.25" thickBot="1" x14ac:dyDescent="0.25">
      <c r="A947" s="198"/>
      <c r="B947" s="198"/>
      <c r="C947" s="198"/>
      <c r="D947" s="198"/>
      <c r="E947" s="198" t="s">
        <v>1475</v>
      </c>
      <c r="F947" s="199">
        <v>119.35</v>
      </c>
      <c r="G947" s="198"/>
      <c r="H947" s="198" t="s">
        <v>1476</v>
      </c>
      <c r="I947" s="199">
        <v>706.14</v>
      </c>
    </row>
    <row r="948" spans="1:10" s="382" customFormat="1" ht="15" thickTop="1" x14ac:dyDescent="0.2">
      <c r="A948" s="189"/>
      <c r="B948" s="189"/>
      <c r="C948" s="189"/>
      <c r="D948" s="189"/>
      <c r="E948" s="189"/>
      <c r="F948" s="189"/>
      <c r="G948" s="189"/>
      <c r="H948" s="189"/>
      <c r="I948" s="189"/>
      <c r="J948" s="189"/>
    </row>
    <row r="949" spans="1:10" s="382" customFormat="1" ht="15" x14ac:dyDescent="0.2">
      <c r="A949" s="383" t="s">
        <v>1130</v>
      </c>
      <c r="B949" s="385" t="s">
        <v>2</v>
      </c>
      <c r="C949" s="383" t="s">
        <v>3</v>
      </c>
      <c r="D949" s="383" t="s">
        <v>4</v>
      </c>
      <c r="E949" s="230" t="s">
        <v>63</v>
      </c>
      <c r="F949" s="230"/>
      <c r="G949" s="384" t="s">
        <v>5</v>
      </c>
      <c r="H949" s="385" t="s">
        <v>6</v>
      </c>
      <c r="I949" s="385" t="s">
        <v>7</v>
      </c>
      <c r="J949" s="385" t="s">
        <v>8</v>
      </c>
    </row>
    <row r="950" spans="1:10" s="382" customFormat="1" ht="51" x14ac:dyDescent="0.2">
      <c r="A950" s="386" t="s">
        <v>1470</v>
      </c>
      <c r="B950" s="388" t="s">
        <v>1093</v>
      </c>
      <c r="C950" s="386" t="s">
        <v>255</v>
      </c>
      <c r="D950" s="386" t="s">
        <v>1094</v>
      </c>
      <c r="E950" s="348">
        <v>135</v>
      </c>
      <c r="F950" s="348"/>
      <c r="G950" s="387" t="s">
        <v>429</v>
      </c>
      <c r="H950" s="188">
        <v>1</v>
      </c>
      <c r="I950" s="373">
        <v>720.89</v>
      </c>
      <c r="J950" s="373">
        <v>720.89</v>
      </c>
    </row>
    <row r="951" spans="1:10" s="382" customFormat="1" ht="25.5" x14ac:dyDescent="0.2">
      <c r="A951" s="201" t="s">
        <v>1471</v>
      </c>
      <c r="B951" s="191" t="s">
        <v>1479</v>
      </c>
      <c r="C951" s="201" t="s">
        <v>291</v>
      </c>
      <c r="D951" s="201" t="s">
        <v>1480</v>
      </c>
      <c r="E951" s="349" t="s">
        <v>1212</v>
      </c>
      <c r="F951" s="349"/>
      <c r="G951" s="190" t="s">
        <v>34</v>
      </c>
      <c r="H951" s="193">
        <v>1</v>
      </c>
      <c r="I951" s="192">
        <v>15.35</v>
      </c>
      <c r="J951" s="192">
        <v>15.35</v>
      </c>
    </row>
    <row r="952" spans="1:10" s="382" customFormat="1" ht="25.5" x14ac:dyDescent="0.2">
      <c r="A952" s="201" t="s">
        <v>1471</v>
      </c>
      <c r="B952" s="191" t="s">
        <v>1540</v>
      </c>
      <c r="C952" s="201" t="s">
        <v>291</v>
      </c>
      <c r="D952" s="201" t="s">
        <v>1541</v>
      </c>
      <c r="E952" s="349" t="s">
        <v>1212</v>
      </c>
      <c r="F952" s="349"/>
      <c r="G952" s="190" t="s">
        <v>34</v>
      </c>
      <c r="H952" s="193">
        <v>1</v>
      </c>
      <c r="I952" s="192">
        <v>19.37</v>
      </c>
      <c r="J952" s="192">
        <v>19.37</v>
      </c>
    </row>
    <row r="953" spans="1:10" s="382" customFormat="1" ht="38.25" x14ac:dyDescent="0.2">
      <c r="A953" s="202" t="s">
        <v>1483</v>
      </c>
      <c r="B953" s="195" t="s">
        <v>1902</v>
      </c>
      <c r="C953" s="202" t="s">
        <v>1503</v>
      </c>
      <c r="D953" s="202" t="s">
        <v>1903</v>
      </c>
      <c r="E953" s="350" t="s">
        <v>1486</v>
      </c>
      <c r="F953" s="350"/>
      <c r="G953" s="194" t="s">
        <v>429</v>
      </c>
      <c r="H953" s="197">
        <v>1</v>
      </c>
      <c r="I953" s="196">
        <v>686.17</v>
      </c>
      <c r="J953" s="196">
        <v>686.17</v>
      </c>
    </row>
    <row r="954" spans="1:10" s="382" customFormat="1" ht="25.5" x14ac:dyDescent="0.2">
      <c r="A954" s="198"/>
      <c r="B954" s="198"/>
      <c r="C954" s="198"/>
      <c r="D954" s="198"/>
      <c r="E954" s="198" t="s">
        <v>1473</v>
      </c>
      <c r="F954" s="199">
        <v>12.198915899999999</v>
      </c>
      <c r="G954" s="198" t="s">
        <v>1474</v>
      </c>
      <c r="H954" s="199">
        <v>13.68</v>
      </c>
      <c r="I954" s="199">
        <v>25.88</v>
      </c>
    </row>
    <row r="955" spans="1:10" s="382" customFormat="1" ht="26.25" thickBot="1" x14ac:dyDescent="0.25">
      <c r="A955" s="198"/>
      <c r="B955" s="198"/>
      <c r="C955" s="198"/>
      <c r="D955" s="198"/>
      <c r="E955" s="198" t="s">
        <v>1475</v>
      </c>
      <c r="F955" s="199">
        <v>146.62</v>
      </c>
      <c r="G955" s="198"/>
      <c r="H955" s="198" t="s">
        <v>1476</v>
      </c>
      <c r="I955" s="199">
        <v>867.51</v>
      </c>
    </row>
    <row r="956" spans="1:10" s="382" customFormat="1" ht="15" thickTop="1" x14ac:dyDescent="0.2">
      <c r="A956" s="189"/>
      <c r="B956" s="189"/>
      <c r="C956" s="189"/>
      <c r="D956" s="189"/>
      <c r="E956" s="189"/>
      <c r="F956" s="189"/>
      <c r="G956" s="189"/>
      <c r="H956" s="189"/>
      <c r="I956" s="189"/>
      <c r="J956" s="189"/>
    </row>
    <row r="957" spans="1:10" s="382" customFormat="1" ht="15" x14ac:dyDescent="0.2">
      <c r="A957" s="383" t="s">
        <v>1133</v>
      </c>
      <c r="B957" s="385" t="s">
        <v>2</v>
      </c>
      <c r="C957" s="383" t="s">
        <v>3</v>
      </c>
      <c r="D957" s="383" t="s">
        <v>4</v>
      </c>
      <c r="E957" s="230" t="s">
        <v>63</v>
      </c>
      <c r="F957" s="230"/>
      <c r="G957" s="384" t="s">
        <v>5</v>
      </c>
      <c r="H957" s="385" t="s">
        <v>6</v>
      </c>
      <c r="I957" s="385" t="s">
        <v>7</v>
      </c>
      <c r="J957" s="385" t="s">
        <v>8</v>
      </c>
    </row>
    <row r="958" spans="1:10" s="382" customFormat="1" ht="25.5" x14ac:dyDescent="0.2">
      <c r="A958" s="386" t="s">
        <v>1470</v>
      </c>
      <c r="B958" s="388" t="s">
        <v>1095</v>
      </c>
      <c r="C958" s="386" t="s">
        <v>255</v>
      </c>
      <c r="D958" s="386" t="s">
        <v>1096</v>
      </c>
      <c r="E958" s="348" t="s">
        <v>1356</v>
      </c>
      <c r="F958" s="348"/>
      <c r="G958" s="387" t="s">
        <v>269</v>
      </c>
      <c r="H958" s="188">
        <v>1</v>
      </c>
      <c r="I958" s="373">
        <v>101.12</v>
      </c>
      <c r="J958" s="373">
        <v>101.12</v>
      </c>
    </row>
    <row r="959" spans="1:10" s="382" customFormat="1" ht="25.5" x14ac:dyDescent="0.2">
      <c r="A959" s="201" t="s">
        <v>1471</v>
      </c>
      <c r="B959" s="191" t="s">
        <v>1540</v>
      </c>
      <c r="C959" s="201" t="s">
        <v>291</v>
      </c>
      <c r="D959" s="201" t="s">
        <v>1541</v>
      </c>
      <c r="E959" s="349" t="s">
        <v>1212</v>
      </c>
      <c r="F959" s="349"/>
      <c r="G959" s="190" t="s">
        <v>34</v>
      </c>
      <c r="H959" s="193">
        <v>0.5</v>
      </c>
      <c r="I959" s="192">
        <v>19.37</v>
      </c>
      <c r="J959" s="192">
        <v>9.68</v>
      </c>
    </row>
    <row r="960" spans="1:10" s="382" customFormat="1" ht="38.25" x14ac:dyDescent="0.2">
      <c r="A960" s="201" t="s">
        <v>1471</v>
      </c>
      <c r="B960" s="191" t="s">
        <v>1549</v>
      </c>
      <c r="C960" s="201" t="s">
        <v>291</v>
      </c>
      <c r="D960" s="201" t="s">
        <v>1550</v>
      </c>
      <c r="E960" s="349" t="s">
        <v>1212</v>
      </c>
      <c r="F960" s="349"/>
      <c r="G960" s="190" t="s">
        <v>34</v>
      </c>
      <c r="H960" s="193">
        <v>0.5</v>
      </c>
      <c r="I960" s="192">
        <v>14.96</v>
      </c>
      <c r="J960" s="192">
        <v>7.48</v>
      </c>
    </row>
    <row r="961" spans="1:10" s="382" customFormat="1" ht="25.5" x14ac:dyDescent="0.2">
      <c r="A961" s="202" t="s">
        <v>1483</v>
      </c>
      <c r="B961" s="195" t="s">
        <v>1904</v>
      </c>
      <c r="C961" s="202" t="s">
        <v>1494</v>
      </c>
      <c r="D961" s="202" t="s">
        <v>1905</v>
      </c>
      <c r="E961" s="350" t="s">
        <v>1486</v>
      </c>
      <c r="F961" s="350"/>
      <c r="G961" s="194" t="s">
        <v>269</v>
      </c>
      <c r="H961" s="197">
        <v>1</v>
      </c>
      <c r="I961" s="196">
        <v>83.38</v>
      </c>
      <c r="J961" s="196">
        <v>83.38</v>
      </c>
    </row>
    <row r="962" spans="1:10" s="382" customFormat="1" ht="25.5" x14ac:dyDescent="0.2">
      <c r="A962" s="202" t="s">
        <v>1483</v>
      </c>
      <c r="B962" s="195" t="s">
        <v>2156</v>
      </c>
      <c r="C962" s="202" t="s">
        <v>291</v>
      </c>
      <c r="D962" s="202" t="s">
        <v>2157</v>
      </c>
      <c r="E962" s="350" t="s">
        <v>1486</v>
      </c>
      <c r="F962" s="350"/>
      <c r="G962" s="194" t="s">
        <v>265</v>
      </c>
      <c r="H962" s="197">
        <v>0.28000000000000003</v>
      </c>
      <c r="I962" s="196">
        <v>2.08</v>
      </c>
      <c r="J962" s="196">
        <v>0.57999999999999996</v>
      </c>
    </row>
    <row r="963" spans="1:10" s="382" customFormat="1" ht="25.5" x14ac:dyDescent="0.2">
      <c r="A963" s="198"/>
      <c r="B963" s="198"/>
      <c r="C963" s="198"/>
      <c r="D963" s="198"/>
      <c r="E963" s="198" t="s">
        <v>1473</v>
      </c>
      <c r="F963" s="199">
        <v>6.0853169926938486</v>
      </c>
      <c r="G963" s="198" t="s">
        <v>1474</v>
      </c>
      <c r="H963" s="199">
        <v>6.82</v>
      </c>
      <c r="I963" s="199">
        <v>12.91</v>
      </c>
    </row>
    <row r="964" spans="1:10" s="382" customFormat="1" ht="26.25" thickBot="1" x14ac:dyDescent="0.25">
      <c r="A964" s="198"/>
      <c r="B964" s="198"/>
      <c r="C964" s="198"/>
      <c r="D964" s="198"/>
      <c r="E964" s="198" t="s">
        <v>1475</v>
      </c>
      <c r="F964" s="199">
        <v>20.56</v>
      </c>
      <c r="G964" s="198"/>
      <c r="H964" s="198" t="s">
        <v>1476</v>
      </c>
      <c r="I964" s="199">
        <v>121.68</v>
      </c>
    </row>
    <row r="965" spans="1:10" s="382" customFormat="1" ht="15" thickTop="1" x14ac:dyDescent="0.2">
      <c r="A965" s="189"/>
      <c r="B965" s="189"/>
      <c r="C965" s="189"/>
      <c r="D965" s="189"/>
      <c r="E965" s="189"/>
      <c r="F965" s="189"/>
      <c r="G965" s="189"/>
      <c r="H965" s="189"/>
      <c r="I965" s="189"/>
      <c r="J965" s="189"/>
    </row>
    <row r="966" spans="1:10" s="382" customFormat="1" ht="15" x14ac:dyDescent="0.2">
      <c r="A966" s="383" t="s">
        <v>2070</v>
      </c>
      <c r="B966" s="385" t="s">
        <v>2</v>
      </c>
      <c r="C966" s="383" t="s">
        <v>3</v>
      </c>
      <c r="D966" s="383" t="s">
        <v>4</v>
      </c>
      <c r="E966" s="230" t="s">
        <v>63</v>
      </c>
      <c r="F966" s="230"/>
      <c r="G966" s="384" t="s">
        <v>5</v>
      </c>
      <c r="H966" s="385" t="s">
        <v>6</v>
      </c>
      <c r="I966" s="385" t="s">
        <v>7</v>
      </c>
      <c r="J966" s="385" t="s">
        <v>8</v>
      </c>
    </row>
    <row r="967" spans="1:10" s="382" customFormat="1" ht="25.5" x14ac:dyDescent="0.2">
      <c r="A967" s="386" t="s">
        <v>1470</v>
      </c>
      <c r="B967" s="388" t="s">
        <v>1110</v>
      </c>
      <c r="C967" s="386" t="s">
        <v>255</v>
      </c>
      <c r="D967" s="386" t="s">
        <v>1111</v>
      </c>
      <c r="E967" s="348">
        <v>200</v>
      </c>
      <c r="F967" s="348"/>
      <c r="G967" s="387" t="s">
        <v>269</v>
      </c>
      <c r="H967" s="188">
        <v>1</v>
      </c>
      <c r="I967" s="373">
        <v>488.88</v>
      </c>
      <c r="J967" s="373">
        <v>488.88</v>
      </c>
    </row>
    <row r="968" spans="1:10" s="382" customFormat="1" ht="25.5" x14ac:dyDescent="0.2">
      <c r="A968" s="201" t="s">
        <v>1471</v>
      </c>
      <c r="B968" s="191" t="s">
        <v>1506</v>
      </c>
      <c r="C968" s="201" t="s">
        <v>291</v>
      </c>
      <c r="D968" s="201" t="s">
        <v>1507</v>
      </c>
      <c r="E968" s="349" t="s">
        <v>1212</v>
      </c>
      <c r="F968" s="349"/>
      <c r="G968" s="190" t="s">
        <v>34</v>
      </c>
      <c r="H968" s="193">
        <v>6.8049999999999997</v>
      </c>
      <c r="I968" s="192">
        <v>19.850000000000001</v>
      </c>
      <c r="J968" s="192">
        <v>135.07</v>
      </c>
    </row>
    <row r="969" spans="1:10" s="382" customFormat="1" ht="25.5" x14ac:dyDescent="0.2">
      <c r="A969" s="201" t="s">
        <v>1471</v>
      </c>
      <c r="B969" s="191" t="s">
        <v>1479</v>
      </c>
      <c r="C969" s="201" t="s">
        <v>291</v>
      </c>
      <c r="D969" s="201" t="s">
        <v>1480</v>
      </c>
      <c r="E969" s="349" t="s">
        <v>1212</v>
      </c>
      <c r="F969" s="349"/>
      <c r="G969" s="190" t="s">
        <v>34</v>
      </c>
      <c r="H969" s="193">
        <v>12.784000000000001</v>
      </c>
      <c r="I969" s="192">
        <v>15.35</v>
      </c>
      <c r="J969" s="192">
        <v>196.23</v>
      </c>
    </row>
    <row r="970" spans="1:10" s="382" customFormat="1" x14ac:dyDescent="0.2">
      <c r="A970" s="202" t="s">
        <v>1483</v>
      </c>
      <c r="B970" s="195" t="s">
        <v>1522</v>
      </c>
      <c r="C970" s="202" t="s">
        <v>291</v>
      </c>
      <c r="D970" s="202" t="s">
        <v>1523</v>
      </c>
      <c r="E970" s="350" t="s">
        <v>1486</v>
      </c>
      <c r="F970" s="350"/>
      <c r="G970" s="194" t="s">
        <v>348</v>
      </c>
      <c r="H970" s="197">
        <v>27.99</v>
      </c>
      <c r="I970" s="196">
        <v>0.7</v>
      </c>
      <c r="J970" s="196">
        <v>19.59</v>
      </c>
    </row>
    <row r="971" spans="1:10" s="382" customFormat="1" ht="38.25" x14ac:dyDescent="0.2">
      <c r="A971" s="202" t="s">
        <v>1483</v>
      </c>
      <c r="B971" s="195" t="s">
        <v>1545</v>
      </c>
      <c r="C971" s="202" t="s">
        <v>291</v>
      </c>
      <c r="D971" s="202" t="s">
        <v>1546</v>
      </c>
      <c r="E971" s="350" t="s">
        <v>1486</v>
      </c>
      <c r="F971" s="350"/>
      <c r="G971" s="194" t="s">
        <v>308</v>
      </c>
      <c r="H971" s="197">
        <v>0.06</v>
      </c>
      <c r="I971" s="196">
        <v>65</v>
      </c>
      <c r="J971" s="196">
        <v>3.9</v>
      </c>
    </row>
    <row r="972" spans="1:10" s="382" customFormat="1" x14ac:dyDescent="0.2">
      <c r="A972" s="202" t="s">
        <v>1483</v>
      </c>
      <c r="B972" s="195" t="s">
        <v>1906</v>
      </c>
      <c r="C972" s="202" t="s">
        <v>1630</v>
      </c>
      <c r="D972" s="202" t="s">
        <v>1907</v>
      </c>
      <c r="E972" s="350" t="s">
        <v>1486</v>
      </c>
      <c r="F972" s="350"/>
      <c r="G972" s="194" t="s">
        <v>308</v>
      </c>
      <c r="H972" s="197">
        <v>7.0000000000000007E-2</v>
      </c>
      <c r="I972" s="196">
        <v>53.29</v>
      </c>
      <c r="J972" s="196">
        <v>3.73</v>
      </c>
    </row>
    <row r="973" spans="1:10" s="382" customFormat="1" ht="25.5" x14ac:dyDescent="0.2">
      <c r="A973" s="202" t="s">
        <v>1483</v>
      </c>
      <c r="B973" s="195" t="s">
        <v>1908</v>
      </c>
      <c r="C973" s="202" t="s">
        <v>1630</v>
      </c>
      <c r="D973" s="202" t="s">
        <v>1909</v>
      </c>
      <c r="E973" s="350" t="s">
        <v>1486</v>
      </c>
      <c r="F973" s="350"/>
      <c r="G973" s="194" t="s">
        <v>348</v>
      </c>
      <c r="H973" s="197">
        <v>5.42</v>
      </c>
      <c r="I973" s="196">
        <v>9.9600000000000009</v>
      </c>
      <c r="J973" s="196">
        <v>53.98</v>
      </c>
    </row>
    <row r="974" spans="1:10" s="382" customFormat="1" x14ac:dyDescent="0.2">
      <c r="A974" s="202" t="s">
        <v>1483</v>
      </c>
      <c r="B974" s="195" t="s">
        <v>1910</v>
      </c>
      <c r="C974" s="202" t="s">
        <v>1630</v>
      </c>
      <c r="D974" s="202" t="s">
        <v>1911</v>
      </c>
      <c r="E974" s="350" t="s">
        <v>1486</v>
      </c>
      <c r="F974" s="350"/>
      <c r="G974" s="194" t="s">
        <v>269</v>
      </c>
      <c r="H974" s="197">
        <v>4</v>
      </c>
      <c r="I974" s="196">
        <v>10.95</v>
      </c>
      <c r="J974" s="196">
        <v>43.8</v>
      </c>
    </row>
    <row r="975" spans="1:10" s="382" customFormat="1" x14ac:dyDescent="0.2">
      <c r="A975" s="202" t="s">
        <v>1483</v>
      </c>
      <c r="B975" s="195" t="s">
        <v>1912</v>
      </c>
      <c r="C975" s="202" t="s">
        <v>1630</v>
      </c>
      <c r="D975" s="202" t="s">
        <v>1913</v>
      </c>
      <c r="E975" s="350" t="s">
        <v>1486</v>
      </c>
      <c r="F975" s="350"/>
      <c r="G975" s="194" t="s">
        <v>269</v>
      </c>
      <c r="H975" s="197">
        <v>8</v>
      </c>
      <c r="I975" s="196">
        <v>1.87</v>
      </c>
      <c r="J975" s="196">
        <v>14.96</v>
      </c>
    </row>
    <row r="976" spans="1:10" s="382" customFormat="1" ht="25.5" x14ac:dyDescent="0.2">
      <c r="A976" s="202" t="s">
        <v>1483</v>
      </c>
      <c r="B976" s="195" t="s">
        <v>1914</v>
      </c>
      <c r="C976" s="202" t="s">
        <v>1630</v>
      </c>
      <c r="D976" s="202" t="s">
        <v>1915</v>
      </c>
      <c r="E976" s="350" t="s">
        <v>1486</v>
      </c>
      <c r="F976" s="350"/>
      <c r="G976" s="194" t="s">
        <v>265</v>
      </c>
      <c r="H976" s="197">
        <v>1.6</v>
      </c>
      <c r="I976" s="196">
        <v>6.39</v>
      </c>
      <c r="J976" s="196">
        <v>10.220000000000001</v>
      </c>
    </row>
    <row r="977" spans="1:10" s="382" customFormat="1" ht="25.5" x14ac:dyDescent="0.2">
      <c r="A977" s="202" t="s">
        <v>1483</v>
      </c>
      <c r="B977" s="195" t="s">
        <v>1916</v>
      </c>
      <c r="C977" s="202" t="s">
        <v>1630</v>
      </c>
      <c r="D977" s="202" t="s">
        <v>1917</v>
      </c>
      <c r="E977" s="350" t="s">
        <v>1486</v>
      </c>
      <c r="F977" s="350"/>
      <c r="G977" s="194" t="s">
        <v>269</v>
      </c>
      <c r="H977" s="197">
        <v>4</v>
      </c>
      <c r="I977" s="196">
        <v>1.85</v>
      </c>
      <c r="J977" s="196">
        <v>7.4</v>
      </c>
    </row>
    <row r="978" spans="1:10" s="382" customFormat="1" ht="25.5" x14ac:dyDescent="0.2">
      <c r="A978" s="198"/>
      <c r="B978" s="198"/>
      <c r="C978" s="198"/>
      <c r="D978" s="198"/>
      <c r="E978" s="198" t="s">
        <v>1473</v>
      </c>
      <c r="F978" s="199">
        <v>113.4291774687721</v>
      </c>
      <c r="G978" s="198" t="s">
        <v>1474</v>
      </c>
      <c r="H978" s="199">
        <v>127.21</v>
      </c>
      <c r="I978" s="199">
        <v>240.64</v>
      </c>
    </row>
    <row r="979" spans="1:10" s="382" customFormat="1" ht="26.25" thickBot="1" x14ac:dyDescent="0.25">
      <c r="A979" s="198"/>
      <c r="B979" s="198"/>
      <c r="C979" s="198"/>
      <c r="D979" s="198"/>
      <c r="E979" s="198" t="s">
        <v>1475</v>
      </c>
      <c r="F979" s="199">
        <v>99.43</v>
      </c>
      <c r="G979" s="198"/>
      <c r="H979" s="198" t="s">
        <v>1476</v>
      </c>
      <c r="I979" s="199">
        <v>588.30999999999995</v>
      </c>
    </row>
    <row r="980" spans="1:10" s="382" customFormat="1" ht="15" thickTop="1" x14ac:dyDescent="0.2">
      <c r="A980" s="189"/>
      <c r="B980" s="189"/>
      <c r="C980" s="189"/>
      <c r="D980" s="189"/>
      <c r="E980" s="189"/>
      <c r="F980" s="189"/>
      <c r="G980" s="189"/>
      <c r="H980" s="189"/>
      <c r="I980" s="189"/>
      <c r="J980" s="189"/>
    </row>
    <row r="981" spans="1:10" s="382" customFormat="1" ht="15" x14ac:dyDescent="0.2">
      <c r="A981" s="383" t="s">
        <v>2074</v>
      </c>
      <c r="B981" s="385" t="s">
        <v>2</v>
      </c>
      <c r="C981" s="383" t="s">
        <v>3</v>
      </c>
      <c r="D981" s="383" t="s">
        <v>4</v>
      </c>
      <c r="E981" s="230" t="s">
        <v>63</v>
      </c>
      <c r="F981" s="230"/>
      <c r="G981" s="384" t="s">
        <v>5</v>
      </c>
      <c r="H981" s="385" t="s">
        <v>6</v>
      </c>
      <c r="I981" s="385" t="s">
        <v>7</v>
      </c>
      <c r="J981" s="385" t="s">
        <v>8</v>
      </c>
    </row>
    <row r="982" spans="1:10" s="382" customFormat="1" ht="38.25" x14ac:dyDescent="0.2">
      <c r="A982" s="386" t="s">
        <v>1470</v>
      </c>
      <c r="B982" s="388" t="s">
        <v>1122</v>
      </c>
      <c r="C982" s="386" t="s">
        <v>255</v>
      </c>
      <c r="D982" s="386" t="s">
        <v>1123</v>
      </c>
      <c r="E982" s="348" t="s">
        <v>1356</v>
      </c>
      <c r="F982" s="348"/>
      <c r="G982" s="387" t="s">
        <v>288</v>
      </c>
      <c r="H982" s="188">
        <v>1</v>
      </c>
      <c r="I982" s="373">
        <v>448.57</v>
      </c>
      <c r="J982" s="373">
        <v>448.57</v>
      </c>
    </row>
    <row r="983" spans="1:10" s="382" customFormat="1" ht="25.5" x14ac:dyDescent="0.2">
      <c r="A983" s="201" t="s">
        <v>1471</v>
      </c>
      <c r="B983" s="191" t="s">
        <v>1479</v>
      </c>
      <c r="C983" s="201" t="s">
        <v>291</v>
      </c>
      <c r="D983" s="201" t="s">
        <v>1480</v>
      </c>
      <c r="E983" s="349" t="s">
        <v>1212</v>
      </c>
      <c r="F983" s="349"/>
      <c r="G983" s="190" t="s">
        <v>34</v>
      </c>
      <c r="H983" s="193">
        <v>0.4</v>
      </c>
      <c r="I983" s="192">
        <v>15.35</v>
      </c>
      <c r="J983" s="192">
        <v>6.14</v>
      </c>
    </row>
    <row r="984" spans="1:10" s="382" customFormat="1" ht="25.5" x14ac:dyDescent="0.2">
      <c r="A984" s="201" t="s">
        <v>1471</v>
      </c>
      <c r="B984" s="191" t="s">
        <v>1506</v>
      </c>
      <c r="C984" s="201" t="s">
        <v>291</v>
      </c>
      <c r="D984" s="201" t="s">
        <v>1507</v>
      </c>
      <c r="E984" s="349" t="s">
        <v>1212</v>
      </c>
      <c r="F984" s="349"/>
      <c r="G984" s="190" t="s">
        <v>34</v>
      </c>
      <c r="H984" s="193">
        <v>2</v>
      </c>
      <c r="I984" s="192">
        <v>19.850000000000001</v>
      </c>
      <c r="J984" s="192">
        <v>39.700000000000003</v>
      </c>
    </row>
    <row r="985" spans="1:10" s="382" customFormat="1" x14ac:dyDescent="0.2">
      <c r="A985" s="202" t="s">
        <v>1483</v>
      </c>
      <c r="B985" s="195" t="s">
        <v>1918</v>
      </c>
      <c r="C985" s="202" t="s">
        <v>1494</v>
      </c>
      <c r="D985" s="202" t="s">
        <v>1919</v>
      </c>
      <c r="E985" s="350" t="s">
        <v>1486</v>
      </c>
      <c r="F985" s="350"/>
      <c r="G985" s="194" t="s">
        <v>288</v>
      </c>
      <c r="H985" s="197">
        <v>1</v>
      </c>
      <c r="I985" s="196">
        <v>379.25</v>
      </c>
      <c r="J985" s="196">
        <v>379.25</v>
      </c>
    </row>
    <row r="986" spans="1:10" s="382" customFormat="1" ht="25.5" x14ac:dyDescent="0.2">
      <c r="A986" s="202" t="s">
        <v>1483</v>
      </c>
      <c r="B986" s="195" t="s">
        <v>1920</v>
      </c>
      <c r="C986" s="202" t="s">
        <v>1494</v>
      </c>
      <c r="D986" s="202" t="s">
        <v>1921</v>
      </c>
      <c r="E986" s="350" t="s">
        <v>1486</v>
      </c>
      <c r="F986" s="350"/>
      <c r="G986" s="194" t="s">
        <v>269</v>
      </c>
      <c r="H986" s="197">
        <v>4</v>
      </c>
      <c r="I986" s="196">
        <v>5.87</v>
      </c>
      <c r="J986" s="196">
        <v>23.48</v>
      </c>
    </row>
    <row r="987" spans="1:10" s="382" customFormat="1" ht="25.5" x14ac:dyDescent="0.2">
      <c r="A987" s="198"/>
      <c r="B987" s="198"/>
      <c r="C987" s="198"/>
      <c r="D987" s="198"/>
      <c r="E987" s="198" t="s">
        <v>1473</v>
      </c>
      <c r="F987" s="199">
        <v>16.309215177940136</v>
      </c>
      <c r="G987" s="198" t="s">
        <v>1474</v>
      </c>
      <c r="H987" s="199">
        <v>18.29</v>
      </c>
      <c r="I987" s="199">
        <v>34.6</v>
      </c>
    </row>
    <row r="988" spans="1:10" s="382" customFormat="1" ht="26.25" thickBot="1" x14ac:dyDescent="0.25">
      <c r="A988" s="198"/>
      <c r="B988" s="198"/>
      <c r="C988" s="198"/>
      <c r="D988" s="198"/>
      <c r="E988" s="198" t="s">
        <v>1475</v>
      </c>
      <c r="F988" s="199">
        <v>91.23</v>
      </c>
      <c r="G988" s="198"/>
      <c r="H988" s="198" t="s">
        <v>1476</v>
      </c>
      <c r="I988" s="199">
        <v>539.79999999999995</v>
      </c>
    </row>
    <row r="989" spans="1:10" s="382" customFormat="1" ht="15" thickTop="1" x14ac:dyDescent="0.2">
      <c r="A989" s="189"/>
      <c r="B989" s="189"/>
      <c r="C989" s="189"/>
      <c r="D989" s="189"/>
      <c r="E989" s="189"/>
      <c r="F989" s="189"/>
      <c r="G989" s="189"/>
      <c r="H989" s="189"/>
      <c r="I989" s="189"/>
      <c r="J989" s="189"/>
    </row>
    <row r="990" spans="1:10" s="382" customFormat="1" ht="15" x14ac:dyDescent="0.2">
      <c r="A990" s="383" t="s">
        <v>2076</v>
      </c>
      <c r="B990" s="385" t="s">
        <v>2</v>
      </c>
      <c r="C990" s="383" t="s">
        <v>3</v>
      </c>
      <c r="D990" s="383" t="s">
        <v>4</v>
      </c>
      <c r="E990" s="230" t="s">
        <v>63</v>
      </c>
      <c r="F990" s="230"/>
      <c r="G990" s="384" t="s">
        <v>5</v>
      </c>
      <c r="H990" s="385" t="s">
        <v>6</v>
      </c>
      <c r="I990" s="385" t="s">
        <v>7</v>
      </c>
      <c r="J990" s="385" t="s">
        <v>8</v>
      </c>
    </row>
    <row r="991" spans="1:10" s="382" customFormat="1" ht="25.5" x14ac:dyDescent="0.2">
      <c r="A991" s="386" t="s">
        <v>1470</v>
      </c>
      <c r="B991" s="388" t="s">
        <v>1128</v>
      </c>
      <c r="C991" s="386" t="s">
        <v>255</v>
      </c>
      <c r="D991" s="386" t="s">
        <v>1129</v>
      </c>
      <c r="E991" s="348">
        <v>80</v>
      </c>
      <c r="F991" s="348"/>
      <c r="G991" s="387" t="s">
        <v>269</v>
      </c>
      <c r="H991" s="188">
        <v>1</v>
      </c>
      <c r="I991" s="373">
        <v>62771.81</v>
      </c>
      <c r="J991" s="373">
        <v>62771.81</v>
      </c>
    </row>
    <row r="992" spans="1:10" s="382" customFormat="1" ht="25.5" x14ac:dyDescent="0.2">
      <c r="A992" s="201" t="s">
        <v>1471</v>
      </c>
      <c r="B992" s="191" t="s">
        <v>1922</v>
      </c>
      <c r="C992" s="201" t="s">
        <v>291</v>
      </c>
      <c r="D992" s="201" t="s">
        <v>1923</v>
      </c>
      <c r="E992" s="349" t="s">
        <v>1212</v>
      </c>
      <c r="F992" s="349"/>
      <c r="G992" s="190" t="s">
        <v>34</v>
      </c>
      <c r="H992" s="193">
        <v>80</v>
      </c>
      <c r="I992" s="192">
        <v>24.04</v>
      </c>
      <c r="J992" s="192">
        <v>1923.2</v>
      </c>
    </row>
    <row r="993" spans="1:10" s="382" customFormat="1" ht="25.5" x14ac:dyDescent="0.2">
      <c r="A993" s="201" t="s">
        <v>1471</v>
      </c>
      <c r="B993" s="191" t="s">
        <v>1824</v>
      </c>
      <c r="C993" s="201" t="s">
        <v>291</v>
      </c>
      <c r="D993" s="201" t="s">
        <v>1825</v>
      </c>
      <c r="E993" s="349" t="s">
        <v>1212</v>
      </c>
      <c r="F993" s="349"/>
      <c r="G993" s="190" t="s">
        <v>34</v>
      </c>
      <c r="H993" s="193">
        <v>80</v>
      </c>
      <c r="I993" s="192">
        <v>18.440000000000001</v>
      </c>
      <c r="J993" s="192">
        <v>1475.2</v>
      </c>
    </row>
    <row r="994" spans="1:10" s="382" customFormat="1" ht="76.5" x14ac:dyDescent="0.2">
      <c r="A994" s="202" t="s">
        <v>1483</v>
      </c>
      <c r="B994" s="195" t="s">
        <v>1924</v>
      </c>
      <c r="C994" s="202" t="s">
        <v>1630</v>
      </c>
      <c r="D994" s="202" t="s">
        <v>1925</v>
      </c>
      <c r="E994" s="350" t="s">
        <v>1486</v>
      </c>
      <c r="F994" s="350"/>
      <c r="G994" s="194" t="s">
        <v>269</v>
      </c>
      <c r="H994" s="197">
        <v>1</v>
      </c>
      <c r="I994" s="196">
        <v>59373.41</v>
      </c>
      <c r="J994" s="196">
        <v>59373.41</v>
      </c>
    </row>
    <row r="995" spans="1:10" s="382" customFormat="1" ht="25.5" x14ac:dyDescent="0.2">
      <c r="A995" s="198"/>
      <c r="B995" s="198"/>
      <c r="C995" s="198"/>
      <c r="D995" s="198"/>
      <c r="E995" s="198" t="s">
        <v>1473</v>
      </c>
      <c r="F995" s="199">
        <v>1285.1284469</v>
      </c>
      <c r="G995" s="198" t="s">
        <v>1474</v>
      </c>
      <c r="H995" s="199">
        <v>1441.27</v>
      </c>
      <c r="I995" s="199">
        <v>2726.4</v>
      </c>
    </row>
    <row r="996" spans="1:10" s="382" customFormat="1" ht="26.25" thickBot="1" x14ac:dyDescent="0.25">
      <c r="A996" s="198"/>
      <c r="B996" s="198"/>
      <c r="C996" s="198"/>
      <c r="D996" s="198"/>
      <c r="E996" s="198" t="s">
        <v>1475</v>
      </c>
      <c r="F996" s="199">
        <v>12767.78</v>
      </c>
      <c r="G996" s="198"/>
      <c r="H996" s="198" t="s">
        <v>1476</v>
      </c>
      <c r="I996" s="199">
        <v>75539.59</v>
      </c>
    </row>
    <row r="997" spans="1:10" s="382" customFormat="1" ht="15" thickTop="1" x14ac:dyDescent="0.2">
      <c r="A997" s="189"/>
      <c r="B997" s="189"/>
      <c r="C997" s="189"/>
      <c r="D997" s="189"/>
      <c r="E997" s="189"/>
      <c r="F997" s="189"/>
      <c r="G997" s="189"/>
      <c r="H997" s="189"/>
      <c r="I997" s="189"/>
      <c r="J997" s="189"/>
    </row>
    <row r="998" spans="1:10" s="382" customFormat="1" ht="15" x14ac:dyDescent="0.2">
      <c r="A998" s="383" t="s">
        <v>2077</v>
      </c>
      <c r="B998" s="385" t="s">
        <v>2</v>
      </c>
      <c r="C998" s="383" t="s">
        <v>3</v>
      </c>
      <c r="D998" s="383" t="s">
        <v>4</v>
      </c>
      <c r="E998" s="230" t="s">
        <v>63</v>
      </c>
      <c r="F998" s="230"/>
      <c r="G998" s="384" t="s">
        <v>5</v>
      </c>
      <c r="H998" s="385" t="s">
        <v>6</v>
      </c>
      <c r="I998" s="385" t="s">
        <v>7</v>
      </c>
      <c r="J998" s="385" t="s">
        <v>8</v>
      </c>
    </row>
    <row r="999" spans="1:10" s="382" customFormat="1" ht="25.5" x14ac:dyDescent="0.2">
      <c r="A999" s="386" t="s">
        <v>1470</v>
      </c>
      <c r="B999" s="388" t="s">
        <v>1131</v>
      </c>
      <c r="C999" s="386" t="s">
        <v>255</v>
      </c>
      <c r="D999" s="386" t="s">
        <v>1132</v>
      </c>
      <c r="E999" s="348" t="s">
        <v>1210</v>
      </c>
      <c r="F999" s="348"/>
      <c r="G999" s="387" t="s">
        <v>261</v>
      </c>
      <c r="H999" s="188">
        <v>1</v>
      </c>
      <c r="I999" s="373">
        <v>703.95</v>
      </c>
      <c r="J999" s="373">
        <v>703.95</v>
      </c>
    </row>
    <row r="1000" spans="1:10" s="382" customFormat="1" ht="25.5" x14ac:dyDescent="0.2">
      <c r="A1000" s="201" t="s">
        <v>1471</v>
      </c>
      <c r="B1000" s="191" t="s">
        <v>1926</v>
      </c>
      <c r="C1000" s="201" t="s">
        <v>291</v>
      </c>
      <c r="D1000" s="201" t="s">
        <v>1927</v>
      </c>
      <c r="E1000" s="349" t="s">
        <v>1212</v>
      </c>
      <c r="F1000" s="349"/>
      <c r="G1000" s="190" t="s">
        <v>34</v>
      </c>
      <c r="H1000" s="193">
        <v>1.78</v>
      </c>
      <c r="I1000" s="192">
        <v>19.75</v>
      </c>
      <c r="J1000" s="192">
        <v>35.15</v>
      </c>
    </row>
    <row r="1001" spans="1:10" s="382" customFormat="1" ht="25.5" x14ac:dyDescent="0.2">
      <c r="A1001" s="201" t="s">
        <v>1471</v>
      </c>
      <c r="B1001" s="191" t="s">
        <v>1824</v>
      </c>
      <c r="C1001" s="201" t="s">
        <v>291</v>
      </c>
      <c r="D1001" s="201" t="s">
        <v>1825</v>
      </c>
      <c r="E1001" s="349" t="s">
        <v>1212</v>
      </c>
      <c r="F1001" s="349"/>
      <c r="G1001" s="190" t="s">
        <v>34</v>
      </c>
      <c r="H1001" s="193">
        <v>1.786</v>
      </c>
      <c r="I1001" s="192">
        <v>18.440000000000001</v>
      </c>
      <c r="J1001" s="192">
        <v>32.93</v>
      </c>
    </row>
    <row r="1002" spans="1:10" s="382" customFormat="1" ht="76.5" x14ac:dyDescent="0.2">
      <c r="A1002" s="202" t="s">
        <v>1483</v>
      </c>
      <c r="B1002" s="195" t="s">
        <v>1928</v>
      </c>
      <c r="C1002" s="202" t="s">
        <v>1503</v>
      </c>
      <c r="D1002" s="202" t="s">
        <v>1929</v>
      </c>
      <c r="E1002" s="350" t="s">
        <v>1486</v>
      </c>
      <c r="F1002" s="350"/>
      <c r="G1002" s="194" t="s">
        <v>288</v>
      </c>
      <c r="H1002" s="197">
        <v>1</v>
      </c>
      <c r="I1002" s="196">
        <v>635.87</v>
      </c>
      <c r="J1002" s="196">
        <v>635.87</v>
      </c>
    </row>
    <row r="1003" spans="1:10" s="382" customFormat="1" ht="25.5" x14ac:dyDescent="0.2">
      <c r="A1003" s="198"/>
      <c r="B1003" s="198"/>
      <c r="C1003" s="198"/>
      <c r="D1003" s="198"/>
      <c r="E1003" s="198" t="s">
        <v>1473</v>
      </c>
      <c r="F1003" s="199">
        <v>24.279990572707991</v>
      </c>
      <c r="G1003" s="198" t="s">
        <v>1474</v>
      </c>
      <c r="H1003" s="199">
        <v>27.23</v>
      </c>
      <c r="I1003" s="199">
        <v>51.51</v>
      </c>
    </row>
    <row r="1004" spans="1:10" s="382" customFormat="1" ht="26.25" thickBot="1" x14ac:dyDescent="0.25">
      <c r="A1004" s="198"/>
      <c r="B1004" s="198"/>
      <c r="C1004" s="198"/>
      <c r="D1004" s="198"/>
      <c r="E1004" s="198" t="s">
        <v>1475</v>
      </c>
      <c r="F1004" s="199">
        <v>143.18</v>
      </c>
      <c r="G1004" s="198"/>
      <c r="H1004" s="198" t="s">
        <v>1476</v>
      </c>
      <c r="I1004" s="199">
        <v>847.13</v>
      </c>
    </row>
    <row r="1005" spans="1:10" s="382" customFormat="1" ht="15" thickTop="1" x14ac:dyDescent="0.2">
      <c r="A1005" s="189"/>
      <c r="B1005" s="189"/>
      <c r="C1005" s="189"/>
      <c r="D1005" s="189"/>
      <c r="E1005" s="189"/>
      <c r="F1005" s="189"/>
      <c r="G1005" s="189"/>
      <c r="H1005" s="189"/>
      <c r="I1005" s="189"/>
      <c r="J1005" s="189"/>
    </row>
    <row r="1006" spans="1:10" s="382" customFormat="1" ht="15" x14ac:dyDescent="0.2">
      <c r="A1006" s="383" t="s">
        <v>2079</v>
      </c>
      <c r="B1006" s="385" t="s">
        <v>2</v>
      </c>
      <c r="C1006" s="383" t="s">
        <v>3</v>
      </c>
      <c r="D1006" s="383" t="s">
        <v>4</v>
      </c>
      <c r="E1006" s="230" t="s">
        <v>63</v>
      </c>
      <c r="F1006" s="230"/>
      <c r="G1006" s="384" t="s">
        <v>5</v>
      </c>
      <c r="H1006" s="385" t="s">
        <v>6</v>
      </c>
      <c r="I1006" s="385" t="s">
        <v>7</v>
      </c>
      <c r="J1006" s="385" t="s">
        <v>8</v>
      </c>
    </row>
    <row r="1007" spans="1:10" s="382" customFormat="1" ht="25.5" x14ac:dyDescent="0.2">
      <c r="A1007" s="386" t="s">
        <v>1470</v>
      </c>
      <c r="B1007" s="388" t="s">
        <v>1136</v>
      </c>
      <c r="C1007" s="386" t="s">
        <v>255</v>
      </c>
      <c r="D1007" s="386" t="s">
        <v>1137</v>
      </c>
      <c r="E1007" s="348">
        <v>200</v>
      </c>
      <c r="F1007" s="348"/>
      <c r="G1007" s="387" t="s">
        <v>288</v>
      </c>
      <c r="H1007" s="188">
        <v>1</v>
      </c>
      <c r="I1007" s="373">
        <v>65.349999999999994</v>
      </c>
      <c r="J1007" s="373">
        <v>65.349999999999994</v>
      </c>
    </row>
    <row r="1008" spans="1:10" s="382" customFormat="1" ht="25.5" x14ac:dyDescent="0.2">
      <c r="A1008" s="201" t="s">
        <v>1471</v>
      </c>
      <c r="B1008" s="191" t="s">
        <v>1479</v>
      </c>
      <c r="C1008" s="201" t="s">
        <v>291</v>
      </c>
      <c r="D1008" s="201" t="s">
        <v>1480</v>
      </c>
      <c r="E1008" s="349" t="s">
        <v>1212</v>
      </c>
      <c r="F1008" s="349"/>
      <c r="G1008" s="190" t="s">
        <v>34</v>
      </c>
      <c r="H1008" s="193">
        <v>1</v>
      </c>
      <c r="I1008" s="192">
        <v>15.35</v>
      </c>
      <c r="J1008" s="192">
        <v>15.35</v>
      </c>
    </row>
    <row r="1009" spans="1:10" s="382" customFormat="1" ht="25.5" x14ac:dyDescent="0.2">
      <c r="A1009" s="202" t="s">
        <v>1483</v>
      </c>
      <c r="B1009" s="195" t="s">
        <v>1930</v>
      </c>
      <c r="C1009" s="202" t="s">
        <v>1630</v>
      </c>
      <c r="D1009" s="202" t="s">
        <v>1931</v>
      </c>
      <c r="E1009" s="350" t="s">
        <v>1486</v>
      </c>
      <c r="F1009" s="350"/>
      <c r="G1009" s="194" t="s">
        <v>288</v>
      </c>
      <c r="H1009" s="197">
        <v>1</v>
      </c>
      <c r="I1009" s="196">
        <v>50</v>
      </c>
      <c r="J1009" s="196">
        <v>50</v>
      </c>
    </row>
    <row r="1010" spans="1:10" s="382" customFormat="1" ht="25.5" x14ac:dyDescent="0.2">
      <c r="A1010" s="198"/>
      <c r="B1010" s="198"/>
      <c r="C1010" s="198"/>
      <c r="D1010" s="198"/>
      <c r="E1010" s="198" t="s">
        <v>1473</v>
      </c>
      <c r="F1010" s="199">
        <v>5.0718831</v>
      </c>
      <c r="G1010" s="198" t="s">
        <v>1474</v>
      </c>
      <c r="H1010" s="199">
        <v>5.69</v>
      </c>
      <c r="I1010" s="199">
        <v>10.76</v>
      </c>
    </row>
    <row r="1011" spans="1:10" s="382" customFormat="1" ht="26.25" thickBot="1" x14ac:dyDescent="0.25">
      <c r="A1011" s="198"/>
      <c r="B1011" s="198"/>
      <c r="C1011" s="198"/>
      <c r="D1011" s="198"/>
      <c r="E1011" s="198" t="s">
        <v>1475</v>
      </c>
      <c r="F1011" s="199">
        <v>13.29</v>
      </c>
      <c r="G1011" s="198"/>
      <c r="H1011" s="198" t="s">
        <v>1476</v>
      </c>
      <c r="I1011" s="199">
        <v>78.64</v>
      </c>
    </row>
    <row r="1012" spans="1:10" s="382" customFormat="1" ht="15" thickTop="1" x14ac:dyDescent="0.2">
      <c r="A1012" s="189"/>
      <c r="B1012" s="189"/>
      <c r="C1012" s="189"/>
      <c r="D1012" s="189"/>
      <c r="E1012" s="189"/>
      <c r="F1012" s="189"/>
      <c r="G1012" s="189"/>
      <c r="H1012" s="189"/>
      <c r="I1012" s="189"/>
      <c r="J1012" s="189"/>
    </row>
    <row r="1013" spans="1:10" s="382" customFormat="1" ht="15" x14ac:dyDescent="0.2">
      <c r="A1013" s="383" t="s">
        <v>1147</v>
      </c>
      <c r="B1013" s="385" t="s">
        <v>2</v>
      </c>
      <c r="C1013" s="383" t="s">
        <v>3</v>
      </c>
      <c r="D1013" s="383" t="s">
        <v>4</v>
      </c>
      <c r="E1013" s="230" t="s">
        <v>63</v>
      </c>
      <c r="F1013" s="230"/>
      <c r="G1013" s="384" t="s">
        <v>5</v>
      </c>
      <c r="H1013" s="385" t="s">
        <v>6</v>
      </c>
      <c r="I1013" s="385" t="s">
        <v>7</v>
      </c>
      <c r="J1013" s="385" t="s">
        <v>8</v>
      </c>
    </row>
    <row r="1014" spans="1:10" s="382" customFormat="1" ht="25.5" x14ac:dyDescent="0.2">
      <c r="A1014" s="386" t="s">
        <v>1470</v>
      </c>
      <c r="B1014" s="388" t="s">
        <v>1142</v>
      </c>
      <c r="C1014" s="386" t="s">
        <v>255</v>
      </c>
      <c r="D1014" s="386" t="s">
        <v>1143</v>
      </c>
      <c r="E1014" s="348">
        <v>185</v>
      </c>
      <c r="F1014" s="348"/>
      <c r="G1014" s="387" t="s">
        <v>429</v>
      </c>
      <c r="H1014" s="188">
        <v>1</v>
      </c>
      <c r="I1014" s="373">
        <v>13.07</v>
      </c>
      <c r="J1014" s="373">
        <v>13.07</v>
      </c>
    </row>
    <row r="1015" spans="1:10" s="382" customFormat="1" ht="25.5" x14ac:dyDescent="0.2">
      <c r="A1015" s="201" t="s">
        <v>1471</v>
      </c>
      <c r="B1015" s="191" t="s">
        <v>1479</v>
      </c>
      <c r="C1015" s="201" t="s">
        <v>291</v>
      </c>
      <c r="D1015" s="201" t="s">
        <v>1480</v>
      </c>
      <c r="E1015" s="349" t="s">
        <v>1212</v>
      </c>
      <c r="F1015" s="349"/>
      <c r="G1015" s="190" t="s">
        <v>34</v>
      </c>
      <c r="H1015" s="193">
        <v>0.2</v>
      </c>
      <c r="I1015" s="192">
        <v>15.35</v>
      </c>
      <c r="J1015" s="192">
        <v>3.07</v>
      </c>
    </row>
    <row r="1016" spans="1:10" s="382" customFormat="1" ht="25.5" x14ac:dyDescent="0.2">
      <c r="A1016" s="202" t="s">
        <v>1483</v>
      </c>
      <c r="B1016" s="195" t="s">
        <v>1932</v>
      </c>
      <c r="C1016" s="202" t="s">
        <v>1503</v>
      </c>
      <c r="D1016" s="202" t="s">
        <v>1933</v>
      </c>
      <c r="E1016" s="350" t="s">
        <v>1486</v>
      </c>
      <c r="F1016" s="350"/>
      <c r="G1016" s="194" t="s">
        <v>429</v>
      </c>
      <c r="H1016" s="197">
        <v>1</v>
      </c>
      <c r="I1016" s="196">
        <v>10</v>
      </c>
      <c r="J1016" s="196">
        <v>10</v>
      </c>
    </row>
    <row r="1017" spans="1:10" s="382" customFormat="1" ht="25.5" x14ac:dyDescent="0.2">
      <c r="A1017" s="198"/>
      <c r="B1017" s="198"/>
      <c r="C1017" s="198"/>
      <c r="D1017" s="198"/>
      <c r="E1017" s="198" t="s">
        <v>1473</v>
      </c>
      <c r="F1017" s="199">
        <v>1.0134338911147773</v>
      </c>
      <c r="G1017" s="198" t="s">
        <v>1474</v>
      </c>
      <c r="H1017" s="199">
        <v>1.1399999999999999</v>
      </c>
      <c r="I1017" s="199">
        <v>2.15</v>
      </c>
    </row>
    <row r="1018" spans="1:10" s="382" customFormat="1" ht="26.25" thickBot="1" x14ac:dyDescent="0.25">
      <c r="A1018" s="198"/>
      <c r="B1018" s="198"/>
      <c r="C1018" s="198"/>
      <c r="D1018" s="198"/>
      <c r="E1018" s="198" t="s">
        <v>1475</v>
      </c>
      <c r="F1018" s="199">
        <v>2.65</v>
      </c>
      <c r="G1018" s="198"/>
      <c r="H1018" s="198" t="s">
        <v>1476</v>
      </c>
      <c r="I1018" s="199">
        <v>15.72</v>
      </c>
    </row>
    <row r="1019" spans="1:10" s="382" customFormat="1" ht="15" thickTop="1" x14ac:dyDescent="0.2">
      <c r="A1019" s="189"/>
      <c r="B1019" s="189"/>
      <c r="C1019" s="189"/>
      <c r="D1019" s="189"/>
      <c r="E1019" s="189"/>
      <c r="F1019" s="189"/>
      <c r="G1019" s="189"/>
      <c r="H1019" s="189"/>
      <c r="I1019" s="189"/>
      <c r="J1019" s="189"/>
    </row>
    <row r="1020" spans="1:10" s="382" customFormat="1" ht="15" x14ac:dyDescent="0.2">
      <c r="A1020" s="383" t="s">
        <v>2082</v>
      </c>
      <c r="B1020" s="385" t="s">
        <v>2</v>
      </c>
      <c r="C1020" s="383" t="s">
        <v>3</v>
      </c>
      <c r="D1020" s="383" t="s">
        <v>4</v>
      </c>
      <c r="E1020" s="230" t="s">
        <v>63</v>
      </c>
      <c r="F1020" s="230"/>
      <c r="G1020" s="384" t="s">
        <v>5</v>
      </c>
      <c r="H1020" s="385" t="s">
        <v>6</v>
      </c>
      <c r="I1020" s="385" t="s">
        <v>7</v>
      </c>
      <c r="J1020" s="385" t="s">
        <v>8</v>
      </c>
    </row>
    <row r="1021" spans="1:10" s="382" customFormat="1" ht="38.25" x14ac:dyDescent="0.2">
      <c r="A1021" s="386" t="s">
        <v>1470</v>
      </c>
      <c r="B1021" s="388" t="s">
        <v>1150</v>
      </c>
      <c r="C1021" s="386" t="s">
        <v>255</v>
      </c>
      <c r="D1021" s="386" t="s">
        <v>1151</v>
      </c>
      <c r="E1021" s="348" t="s">
        <v>1253</v>
      </c>
      <c r="F1021" s="348"/>
      <c r="G1021" s="387" t="s">
        <v>308</v>
      </c>
      <c r="H1021" s="188">
        <v>1</v>
      </c>
      <c r="I1021" s="373">
        <v>22.39</v>
      </c>
      <c r="J1021" s="373">
        <v>22.39</v>
      </c>
    </row>
    <row r="1022" spans="1:10" s="382" customFormat="1" ht="25.5" x14ac:dyDescent="0.2">
      <c r="A1022" s="201" t="s">
        <v>1471</v>
      </c>
      <c r="B1022" s="191" t="s">
        <v>1479</v>
      </c>
      <c r="C1022" s="201" t="s">
        <v>291</v>
      </c>
      <c r="D1022" s="201" t="s">
        <v>1480</v>
      </c>
      <c r="E1022" s="349" t="s">
        <v>1212</v>
      </c>
      <c r="F1022" s="349"/>
      <c r="G1022" s="190" t="s">
        <v>34</v>
      </c>
      <c r="H1022" s="193">
        <v>0.72</v>
      </c>
      <c r="I1022" s="192">
        <v>15.35</v>
      </c>
      <c r="J1022" s="192">
        <v>11.05</v>
      </c>
    </row>
    <row r="1023" spans="1:10" s="382" customFormat="1" x14ac:dyDescent="0.2">
      <c r="A1023" s="202" t="s">
        <v>1483</v>
      </c>
      <c r="B1023" s="195" t="s">
        <v>1934</v>
      </c>
      <c r="C1023" s="202" t="s">
        <v>1494</v>
      </c>
      <c r="D1023" s="202" t="s">
        <v>1935</v>
      </c>
      <c r="E1023" s="350" t="s">
        <v>1740</v>
      </c>
      <c r="F1023" s="350"/>
      <c r="G1023" s="194" t="s">
        <v>34</v>
      </c>
      <c r="H1023" s="197">
        <v>0.24</v>
      </c>
      <c r="I1023" s="196">
        <v>47.251294117647063</v>
      </c>
      <c r="J1023" s="196">
        <v>11.34</v>
      </c>
    </row>
    <row r="1024" spans="1:10" s="382" customFormat="1" ht="25.5" x14ac:dyDescent="0.2">
      <c r="A1024" s="198"/>
      <c r="B1024" s="198"/>
      <c r="C1024" s="198"/>
      <c r="D1024" s="198"/>
      <c r="E1024" s="198" t="s">
        <v>1473</v>
      </c>
      <c r="F1024" s="199">
        <v>3.6483620080131982</v>
      </c>
      <c r="G1024" s="198" t="s">
        <v>1474</v>
      </c>
      <c r="H1024" s="199">
        <v>4.09</v>
      </c>
      <c r="I1024" s="199">
        <v>7.74</v>
      </c>
    </row>
    <row r="1025" spans="1:10" s="382" customFormat="1" ht="26.25" thickBot="1" x14ac:dyDescent="0.25">
      <c r="A1025" s="198"/>
      <c r="B1025" s="198"/>
      <c r="C1025" s="198"/>
      <c r="D1025" s="198"/>
      <c r="E1025" s="198" t="s">
        <v>1475</v>
      </c>
      <c r="F1025" s="199">
        <v>4.55</v>
      </c>
      <c r="G1025" s="198"/>
      <c r="H1025" s="198" t="s">
        <v>1476</v>
      </c>
      <c r="I1025" s="199">
        <v>26.94</v>
      </c>
    </row>
    <row r="1026" spans="1:10" s="382" customFormat="1" ht="15" thickTop="1" x14ac:dyDescent="0.2">
      <c r="A1026" s="189"/>
      <c r="B1026" s="189"/>
      <c r="C1026" s="189"/>
      <c r="D1026" s="189"/>
      <c r="E1026" s="189"/>
      <c r="F1026" s="189"/>
      <c r="G1026" s="189"/>
      <c r="H1026" s="189"/>
      <c r="I1026" s="189"/>
      <c r="J1026" s="189"/>
    </row>
    <row r="1027" spans="1:10" s="382" customFormat="1" ht="15" x14ac:dyDescent="0.2">
      <c r="A1027" s="383" t="s">
        <v>1178</v>
      </c>
      <c r="B1027" s="385" t="s">
        <v>2</v>
      </c>
      <c r="C1027" s="383" t="s">
        <v>3</v>
      </c>
      <c r="D1027" s="383" t="s">
        <v>4</v>
      </c>
      <c r="E1027" s="230" t="s">
        <v>63</v>
      </c>
      <c r="F1027" s="230"/>
      <c r="G1027" s="384" t="s">
        <v>5</v>
      </c>
      <c r="H1027" s="385" t="s">
        <v>6</v>
      </c>
      <c r="I1027" s="385" t="s">
        <v>7</v>
      </c>
      <c r="J1027" s="385" t="s">
        <v>8</v>
      </c>
    </row>
    <row r="1028" spans="1:10" s="382" customFormat="1" ht="38.25" x14ac:dyDescent="0.2">
      <c r="A1028" s="386" t="s">
        <v>1470</v>
      </c>
      <c r="B1028" s="388" t="s">
        <v>1179</v>
      </c>
      <c r="C1028" s="386" t="s">
        <v>255</v>
      </c>
      <c r="D1028" s="386" t="s">
        <v>1180</v>
      </c>
      <c r="E1028" s="348" t="s">
        <v>1212</v>
      </c>
      <c r="F1028" s="348"/>
      <c r="G1028" s="387" t="s">
        <v>261</v>
      </c>
      <c r="H1028" s="188">
        <v>1</v>
      </c>
      <c r="I1028" s="373">
        <v>764.08</v>
      </c>
      <c r="J1028" s="373">
        <v>764.08</v>
      </c>
    </row>
    <row r="1029" spans="1:10" s="382" customFormat="1" ht="51" x14ac:dyDescent="0.2">
      <c r="A1029" s="201" t="s">
        <v>1471</v>
      </c>
      <c r="B1029" s="191" t="s">
        <v>1936</v>
      </c>
      <c r="C1029" s="201" t="s">
        <v>291</v>
      </c>
      <c r="D1029" s="201" t="s">
        <v>1937</v>
      </c>
      <c r="E1029" s="349" t="s">
        <v>1212</v>
      </c>
      <c r="F1029" s="349"/>
      <c r="G1029" s="190" t="s">
        <v>308</v>
      </c>
      <c r="H1029" s="193">
        <v>3.0000000000000001E-3</v>
      </c>
      <c r="I1029" s="192">
        <v>475.06</v>
      </c>
      <c r="J1029" s="192">
        <v>1.42</v>
      </c>
    </row>
    <row r="1030" spans="1:10" s="382" customFormat="1" ht="25.5" x14ac:dyDescent="0.2">
      <c r="A1030" s="201" t="s">
        <v>1471</v>
      </c>
      <c r="B1030" s="191" t="s">
        <v>1506</v>
      </c>
      <c r="C1030" s="201" t="s">
        <v>291</v>
      </c>
      <c r="D1030" s="201" t="s">
        <v>1507</v>
      </c>
      <c r="E1030" s="349" t="s">
        <v>1212</v>
      </c>
      <c r="F1030" s="349"/>
      <c r="G1030" s="190" t="s">
        <v>34</v>
      </c>
      <c r="H1030" s="193">
        <v>1</v>
      </c>
      <c r="I1030" s="192">
        <v>19.850000000000001</v>
      </c>
      <c r="J1030" s="192">
        <v>19.850000000000001</v>
      </c>
    </row>
    <row r="1031" spans="1:10" s="382" customFormat="1" ht="25.5" x14ac:dyDescent="0.2">
      <c r="A1031" s="201" t="s">
        <v>1471</v>
      </c>
      <c r="B1031" s="191" t="s">
        <v>1479</v>
      </c>
      <c r="C1031" s="201" t="s">
        <v>291</v>
      </c>
      <c r="D1031" s="201" t="s">
        <v>1480</v>
      </c>
      <c r="E1031" s="349" t="s">
        <v>1212</v>
      </c>
      <c r="F1031" s="349"/>
      <c r="G1031" s="190" t="s">
        <v>34</v>
      </c>
      <c r="H1031" s="193">
        <v>1.5</v>
      </c>
      <c r="I1031" s="192">
        <v>15.35</v>
      </c>
      <c r="J1031" s="192">
        <v>23.02</v>
      </c>
    </row>
    <row r="1032" spans="1:10" s="382" customFormat="1" ht="25.5" x14ac:dyDescent="0.2">
      <c r="A1032" s="202" t="s">
        <v>1483</v>
      </c>
      <c r="B1032" s="195" t="s">
        <v>1938</v>
      </c>
      <c r="C1032" s="202" t="s">
        <v>1503</v>
      </c>
      <c r="D1032" s="202" t="s">
        <v>1939</v>
      </c>
      <c r="E1032" s="350" t="s">
        <v>1486</v>
      </c>
      <c r="F1032" s="350"/>
      <c r="G1032" s="194" t="s">
        <v>429</v>
      </c>
      <c r="H1032" s="197">
        <v>1</v>
      </c>
      <c r="I1032" s="196">
        <v>62.37</v>
      </c>
      <c r="J1032" s="196">
        <v>62.37</v>
      </c>
    </row>
    <row r="1033" spans="1:10" s="382" customFormat="1" ht="51" x14ac:dyDescent="0.2">
      <c r="A1033" s="202" t="s">
        <v>1483</v>
      </c>
      <c r="B1033" s="195" t="s">
        <v>1940</v>
      </c>
      <c r="C1033" s="202" t="s">
        <v>1503</v>
      </c>
      <c r="D1033" s="202" t="s">
        <v>1941</v>
      </c>
      <c r="E1033" s="350" t="s">
        <v>1486</v>
      </c>
      <c r="F1033" s="350"/>
      <c r="G1033" s="194" t="s">
        <v>288</v>
      </c>
      <c r="H1033" s="197">
        <v>1</v>
      </c>
      <c r="I1033" s="196">
        <v>657.42</v>
      </c>
      <c r="J1033" s="196">
        <v>657.42</v>
      </c>
    </row>
    <row r="1034" spans="1:10" s="382" customFormat="1" ht="25.5" x14ac:dyDescent="0.2">
      <c r="A1034" s="198"/>
      <c r="B1034" s="198"/>
      <c r="C1034" s="198"/>
      <c r="D1034" s="198"/>
      <c r="E1034" s="198" t="s">
        <v>1473</v>
      </c>
      <c r="F1034" s="199">
        <v>14.819703040301674</v>
      </c>
      <c r="G1034" s="198" t="s">
        <v>1474</v>
      </c>
      <c r="H1034" s="199">
        <v>16.62</v>
      </c>
      <c r="I1034" s="199">
        <v>31.44</v>
      </c>
    </row>
    <row r="1035" spans="1:10" s="382" customFormat="1" ht="26.25" thickBot="1" x14ac:dyDescent="0.25">
      <c r="A1035" s="198"/>
      <c r="B1035" s="198"/>
      <c r="C1035" s="198"/>
      <c r="D1035" s="198"/>
      <c r="E1035" s="198" t="s">
        <v>1475</v>
      </c>
      <c r="F1035" s="199">
        <v>155.41</v>
      </c>
      <c r="G1035" s="198"/>
      <c r="H1035" s="198" t="s">
        <v>1476</v>
      </c>
      <c r="I1035" s="199">
        <v>919.49</v>
      </c>
    </row>
    <row r="1036" spans="1:10" s="382" customFormat="1" ht="15" thickTop="1" x14ac:dyDescent="0.2">
      <c r="A1036" s="189"/>
      <c r="B1036" s="189"/>
      <c r="C1036" s="189"/>
      <c r="D1036" s="189"/>
      <c r="E1036" s="189"/>
      <c r="F1036" s="189"/>
      <c r="G1036" s="189"/>
      <c r="H1036" s="189"/>
      <c r="I1036" s="189"/>
      <c r="J1036" s="189"/>
    </row>
    <row r="1037" spans="1:10" s="382" customFormat="1" ht="15" x14ac:dyDescent="0.2">
      <c r="A1037" s="383" t="s">
        <v>1182</v>
      </c>
      <c r="B1037" s="385" t="s">
        <v>2</v>
      </c>
      <c r="C1037" s="383" t="s">
        <v>3</v>
      </c>
      <c r="D1037" s="383" t="s">
        <v>4</v>
      </c>
      <c r="E1037" s="230" t="s">
        <v>63</v>
      </c>
      <c r="F1037" s="230"/>
      <c r="G1037" s="384" t="s">
        <v>5</v>
      </c>
      <c r="H1037" s="385" t="s">
        <v>6</v>
      </c>
      <c r="I1037" s="385" t="s">
        <v>7</v>
      </c>
      <c r="J1037" s="385" t="s">
        <v>8</v>
      </c>
    </row>
    <row r="1038" spans="1:10" s="382" customFormat="1" ht="51" x14ac:dyDescent="0.2">
      <c r="A1038" s="386" t="s">
        <v>1470</v>
      </c>
      <c r="B1038" s="388" t="s">
        <v>1183</v>
      </c>
      <c r="C1038" s="386" t="s">
        <v>255</v>
      </c>
      <c r="D1038" s="386" t="s">
        <v>1184</v>
      </c>
      <c r="E1038" s="348" t="s">
        <v>1212</v>
      </c>
      <c r="F1038" s="348"/>
      <c r="G1038" s="387" t="s">
        <v>261</v>
      </c>
      <c r="H1038" s="188">
        <v>1</v>
      </c>
      <c r="I1038" s="373">
        <v>317.86</v>
      </c>
      <c r="J1038" s="373">
        <v>317.86</v>
      </c>
    </row>
    <row r="1039" spans="1:10" s="382" customFormat="1" ht="25.5" x14ac:dyDescent="0.2">
      <c r="A1039" s="201" t="s">
        <v>1471</v>
      </c>
      <c r="B1039" s="191" t="s">
        <v>1506</v>
      </c>
      <c r="C1039" s="201" t="s">
        <v>291</v>
      </c>
      <c r="D1039" s="201" t="s">
        <v>1507</v>
      </c>
      <c r="E1039" s="349" t="s">
        <v>1212</v>
      </c>
      <c r="F1039" s="349"/>
      <c r="G1039" s="190" t="s">
        <v>34</v>
      </c>
      <c r="H1039" s="193">
        <v>1</v>
      </c>
      <c r="I1039" s="192">
        <v>19.850000000000001</v>
      </c>
      <c r="J1039" s="192">
        <v>19.850000000000001</v>
      </c>
    </row>
    <row r="1040" spans="1:10" s="382" customFormat="1" ht="25.5" x14ac:dyDescent="0.2">
      <c r="A1040" s="201" t="s">
        <v>1471</v>
      </c>
      <c r="B1040" s="191" t="s">
        <v>1479</v>
      </c>
      <c r="C1040" s="201" t="s">
        <v>291</v>
      </c>
      <c r="D1040" s="201" t="s">
        <v>1480</v>
      </c>
      <c r="E1040" s="349" t="s">
        <v>1212</v>
      </c>
      <c r="F1040" s="349"/>
      <c r="G1040" s="190" t="s">
        <v>34</v>
      </c>
      <c r="H1040" s="193">
        <v>1.2</v>
      </c>
      <c r="I1040" s="192">
        <v>15.35</v>
      </c>
      <c r="J1040" s="192">
        <v>18.420000000000002</v>
      </c>
    </row>
    <row r="1041" spans="1:10" s="382" customFormat="1" ht="25.5" x14ac:dyDescent="0.2">
      <c r="A1041" s="201" t="s">
        <v>1471</v>
      </c>
      <c r="B1041" s="191" t="s">
        <v>1926</v>
      </c>
      <c r="C1041" s="201" t="s">
        <v>291</v>
      </c>
      <c r="D1041" s="201" t="s">
        <v>1927</v>
      </c>
      <c r="E1041" s="349" t="s">
        <v>1212</v>
      </c>
      <c r="F1041" s="349"/>
      <c r="G1041" s="190" t="s">
        <v>34</v>
      </c>
      <c r="H1041" s="193">
        <v>8.76</v>
      </c>
      <c r="I1041" s="192">
        <v>19.75</v>
      </c>
      <c r="J1041" s="192">
        <v>173.01</v>
      </c>
    </row>
    <row r="1042" spans="1:10" s="382" customFormat="1" x14ac:dyDescent="0.2">
      <c r="A1042" s="202" t="s">
        <v>1483</v>
      </c>
      <c r="B1042" s="195" t="s">
        <v>1942</v>
      </c>
      <c r="C1042" s="202" t="s">
        <v>1503</v>
      </c>
      <c r="D1042" s="202" t="s">
        <v>1943</v>
      </c>
      <c r="E1042" s="350" t="s">
        <v>1486</v>
      </c>
      <c r="F1042" s="350"/>
      <c r="G1042" s="194" t="s">
        <v>1067</v>
      </c>
      <c r="H1042" s="197">
        <v>2.5</v>
      </c>
      <c r="I1042" s="196">
        <v>11.3</v>
      </c>
      <c r="J1042" s="196">
        <v>28.25</v>
      </c>
    </row>
    <row r="1043" spans="1:10" s="382" customFormat="1" ht="38.25" x14ac:dyDescent="0.2">
      <c r="A1043" s="202" t="s">
        <v>1483</v>
      </c>
      <c r="B1043" s="195" t="s">
        <v>1944</v>
      </c>
      <c r="C1043" s="202" t="s">
        <v>291</v>
      </c>
      <c r="D1043" s="202" t="s">
        <v>1945</v>
      </c>
      <c r="E1043" s="350" t="s">
        <v>1486</v>
      </c>
      <c r="F1043" s="350"/>
      <c r="G1043" s="194" t="s">
        <v>265</v>
      </c>
      <c r="H1043" s="197">
        <v>2.4</v>
      </c>
      <c r="I1043" s="196">
        <v>32.64</v>
      </c>
      <c r="J1043" s="196">
        <v>78.33</v>
      </c>
    </row>
    <row r="1044" spans="1:10" s="382" customFormat="1" ht="25.5" x14ac:dyDescent="0.2">
      <c r="A1044" s="198"/>
      <c r="B1044" s="198"/>
      <c r="C1044" s="198"/>
      <c r="D1044" s="198"/>
      <c r="E1044" s="198" t="s">
        <v>1473</v>
      </c>
      <c r="F1044" s="199">
        <v>75.366485976903135</v>
      </c>
      <c r="G1044" s="198" t="s">
        <v>1474</v>
      </c>
      <c r="H1044" s="199">
        <v>84.52</v>
      </c>
      <c r="I1044" s="199">
        <v>159.88999999999999</v>
      </c>
    </row>
    <row r="1045" spans="1:10" s="382" customFormat="1" ht="26.25" thickBot="1" x14ac:dyDescent="0.25">
      <c r="A1045" s="198"/>
      <c r="B1045" s="198"/>
      <c r="C1045" s="198"/>
      <c r="D1045" s="198"/>
      <c r="E1045" s="198" t="s">
        <v>1475</v>
      </c>
      <c r="F1045" s="199">
        <v>64.650000000000006</v>
      </c>
      <c r="G1045" s="198"/>
      <c r="H1045" s="198" t="s">
        <v>1476</v>
      </c>
      <c r="I1045" s="199">
        <v>382.51</v>
      </c>
    </row>
    <row r="1046" spans="1:10" s="382" customFormat="1" ht="15" thickTop="1" x14ac:dyDescent="0.2">
      <c r="A1046" s="189"/>
      <c r="B1046" s="189"/>
      <c r="C1046" s="189"/>
      <c r="D1046" s="189"/>
      <c r="E1046" s="189"/>
      <c r="F1046" s="189"/>
      <c r="G1046" s="189"/>
      <c r="H1046" s="189"/>
      <c r="I1046" s="189"/>
      <c r="J1046" s="189"/>
    </row>
    <row r="1047" spans="1:10" s="382" customFormat="1" ht="15" x14ac:dyDescent="0.2">
      <c r="A1047" s="383" t="s">
        <v>1192</v>
      </c>
      <c r="B1047" s="385" t="s">
        <v>2</v>
      </c>
      <c r="C1047" s="383" t="s">
        <v>3</v>
      </c>
      <c r="D1047" s="383" t="s">
        <v>4</v>
      </c>
      <c r="E1047" s="230" t="s">
        <v>63</v>
      </c>
      <c r="F1047" s="230"/>
      <c r="G1047" s="384" t="s">
        <v>5</v>
      </c>
      <c r="H1047" s="385" t="s">
        <v>6</v>
      </c>
      <c r="I1047" s="385" t="s">
        <v>7</v>
      </c>
      <c r="J1047" s="385" t="s">
        <v>8</v>
      </c>
    </row>
    <row r="1048" spans="1:10" s="382" customFormat="1" ht="25.5" x14ac:dyDescent="0.2">
      <c r="A1048" s="386" t="s">
        <v>1470</v>
      </c>
      <c r="B1048" s="388" t="s">
        <v>1193</v>
      </c>
      <c r="C1048" s="386" t="s">
        <v>255</v>
      </c>
      <c r="D1048" s="386" t="s">
        <v>1194</v>
      </c>
      <c r="E1048" s="348" t="s">
        <v>1210</v>
      </c>
      <c r="F1048" s="348"/>
      <c r="G1048" s="387" t="s">
        <v>261</v>
      </c>
      <c r="H1048" s="188">
        <v>1</v>
      </c>
      <c r="I1048" s="373">
        <v>301.02</v>
      </c>
      <c r="J1048" s="373">
        <v>301.02</v>
      </c>
    </row>
    <row r="1049" spans="1:10" s="382" customFormat="1" ht="25.5" x14ac:dyDescent="0.2">
      <c r="A1049" s="201" t="s">
        <v>1471</v>
      </c>
      <c r="B1049" s="191" t="s">
        <v>1926</v>
      </c>
      <c r="C1049" s="201" t="s">
        <v>291</v>
      </c>
      <c r="D1049" s="201" t="s">
        <v>1927</v>
      </c>
      <c r="E1049" s="349" t="s">
        <v>1212</v>
      </c>
      <c r="F1049" s="349"/>
      <c r="G1049" s="190" t="s">
        <v>34</v>
      </c>
      <c r="H1049" s="193">
        <v>1.78</v>
      </c>
      <c r="I1049" s="192">
        <v>19.75</v>
      </c>
      <c r="J1049" s="192">
        <v>35.15</v>
      </c>
    </row>
    <row r="1050" spans="1:10" s="382" customFormat="1" ht="25.5" x14ac:dyDescent="0.2">
      <c r="A1050" s="201" t="s">
        <v>1471</v>
      </c>
      <c r="B1050" s="191" t="s">
        <v>1946</v>
      </c>
      <c r="C1050" s="201" t="s">
        <v>291</v>
      </c>
      <c r="D1050" s="201" t="s">
        <v>1947</v>
      </c>
      <c r="E1050" s="349" t="s">
        <v>1212</v>
      </c>
      <c r="F1050" s="349"/>
      <c r="G1050" s="190" t="s">
        <v>34</v>
      </c>
      <c r="H1050" s="193">
        <v>1.78</v>
      </c>
      <c r="I1050" s="192">
        <v>15.94</v>
      </c>
      <c r="J1050" s="192">
        <v>28.37</v>
      </c>
    </row>
    <row r="1051" spans="1:10" s="382" customFormat="1" ht="25.5" x14ac:dyDescent="0.2">
      <c r="A1051" s="202" t="s">
        <v>1483</v>
      </c>
      <c r="B1051" s="195" t="s">
        <v>1948</v>
      </c>
      <c r="C1051" s="202" t="s">
        <v>291</v>
      </c>
      <c r="D1051" s="202" t="s">
        <v>1949</v>
      </c>
      <c r="E1051" s="350" t="s">
        <v>1486</v>
      </c>
      <c r="F1051" s="350"/>
      <c r="G1051" s="194" t="s">
        <v>348</v>
      </c>
      <c r="H1051" s="197">
        <v>10</v>
      </c>
      <c r="I1051" s="196">
        <v>12.97</v>
      </c>
      <c r="J1051" s="196">
        <v>129.69999999999999</v>
      </c>
    </row>
    <row r="1052" spans="1:10" s="382" customFormat="1" ht="25.5" x14ac:dyDescent="0.2">
      <c r="A1052" s="202" t="s">
        <v>1483</v>
      </c>
      <c r="B1052" s="195" t="s">
        <v>1950</v>
      </c>
      <c r="C1052" s="202" t="s">
        <v>291</v>
      </c>
      <c r="D1052" s="202" t="s">
        <v>1951</v>
      </c>
      <c r="E1052" s="350" t="s">
        <v>1486</v>
      </c>
      <c r="F1052" s="350"/>
      <c r="G1052" s="194" t="s">
        <v>348</v>
      </c>
      <c r="H1052" s="197">
        <v>9.6</v>
      </c>
      <c r="I1052" s="196">
        <v>11.23</v>
      </c>
      <c r="J1052" s="196">
        <v>107.8</v>
      </c>
    </row>
    <row r="1053" spans="1:10" s="382" customFormat="1" ht="25.5" x14ac:dyDescent="0.2">
      <c r="A1053" s="198"/>
      <c r="B1053" s="198"/>
      <c r="C1053" s="198"/>
      <c r="D1053" s="198"/>
      <c r="E1053" s="198" t="s">
        <v>1473</v>
      </c>
      <c r="F1053" s="199">
        <v>22.050436012255478</v>
      </c>
      <c r="G1053" s="198" t="s">
        <v>1474</v>
      </c>
      <c r="H1053" s="199">
        <v>24.73</v>
      </c>
      <c r="I1053" s="199">
        <v>46.78</v>
      </c>
    </row>
    <row r="1054" spans="1:10" s="382" customFormat="1" ht="26.25" thickBot="1" x14ac:dyDescent="0.25">
      <c r="A1054" s="198"/>
      <c r="B1054" s="198"/>
      <c r="C1054" s="198"/>
      <c r="D1054" s="198"/>
      <c r="E1054" s="198" t="s">
        <v>1475</v>
      </c>
      <c r="F1054" s="199">
        <v>61.22</v>
      </c>
      <c r="G1054" s="198"/>
      <c r="H1054" s="198" t="s">
        <v>1476</v>
      </c>
      <c r="I1054" s="199">
        <v>362.24</v>
      </c>
    </row>
    <row r="1055" spans="1:10" s="382" customFormat="1" ht="15" thickTop="1" x14ac:dyDescent="0.2">
      <c r="A1055" s="189"/>
      <c r="B1055" s="189"/>
      <c r="C1055" s="189"/>
      <c r="D1055" s="189"/>
      <c r="E1055" s="189"/>
      <c r="F1055" s="189"/>
      <c r="G1055" s="189"/>
      <c r="H1055" s="189"/>
      <c r="I1055" s="189"/>
      <c r="J1055" s="189"/>
    </row>
    <row r="1056" spans="1:10" s="382" customFormat="1" ht="15" x14ac:dyDescent="0.2">
      <c r="A1056" s="383" t="s">
        <v>1196</v>
      </c>
      <c r="B1056" s="385" t="s">
        <v>2</v>
      </c>
      <c r="C1056" s="383" t="s">
        <v>3</v>
      </c>
      <c r="D1056" s="383" t="s">
        <v>4</v>
      </c>
      <c r="E1056" s="230" t="s">
        <v>63</v>
      </c>
      <c r="F1056" s="230"/>
      <c r="G1056" s="384" t="s">
        <v>5</v>
      </c>
      <c r="H1056" s="385" t="s">
        <v>6</v>
      </c>
      <c r="I1056" s="385" t="s">
        <v>7</v>
      </c>
      <c r="J1056" s="385" t="s">
        <v>8</v>
      </c>
    </row>
    <row r="1057" spans="1:10" s="382" customFormat="1" ht="25.5" x14ac:dyDescent="0.2">
      <c r="A1057" s="386" t="s">
        <v>1470</v>
      </c>
      <c r="B1057" s="388" t="s">
        <v>1197</v>
      </c>
      <c r="C1057" s="386" t="s">
        <v>255</v>
      </c>
      <c r="D1057" s="386" t="s">
        <v>1198</v>
      </c>
      <c r="E1057" s="348" t="s">
        <v>1210</v>
      </c>
      <c r="F1057" s="348"/>
      <c r="G1057" s="387" t="s">
        <v>429</v>
      </c>
      <c r="H1057" s="188">
        <v>1</v>
      </c>
      <c r="I1057" s="373">
        <v>384.4</v>
      </c>
      <c r="J1057" s="373">
        <v>384.4</v>
      </c>
    </row>
    <row r="1058" spans="1:10" s="382" customFormat="1" ht="25.5" x14ac:dyDescent="0.2">
      <c r="A1058" s="201" t="s">
        <v>1471</v>
      </c>
      <c r="B1058" s="191" t="s">
        <v>1506</v>
      </c>
      <c r="C1058" s="201" t="s">
        <v>291</v>
      </c>
      <c r="D1058" s="201" t="s">
        <v>1507</v>
      </c>
      <c r="E1058" s="349" t="s">
        <v>1212</v>
      </c>
      <c r="F1058" s="349"/>
      <c r="G1058" s="190" t="s">
        <v>34</v>
      </c>
      <c r="H1058" s="193">
        <v>1</v>
      </c>
      <c r="I1058" s="192">
        <v>19.850000000000001</v>
      </c>
      <c r="J1058" s="192">
        <v>19.850000000000001</v>
      </c>
    </row>
    <row r="1059" spans="1:10" s="382" customFormat="1" ht="25.5" x14ac:dyDescent="0.2">
      <c r="A1059" s="201" t="s">
        <v>1471</v>
      </c>
      <c r="B1059" s="191" t="s">
        <v>1479</v>
      </c>
      <c r="C1059" s="201" t="s">
        <v>291</v>
      </c>
      <c r="D1059" s="201" t="s">
        <v>1480</v>
      </c>
      <c r="E1059" s="349" t="s">
        <v>1212</v>
      </c>
      <c r="F1059" s="349"/>
      <c r="G1059" s="190" t="s">
        <v>34</v>
      </c>
      <c r="H1059" s="193">
        <v>0.5</v>
      </c>
      <c r="I1059" s="192">
        <v>15.35</v>
      </c>
      <c r="J1059" s="192">
        <v>7.67</v>
      </c>
    </row>
    <row r="1060" spans="1:10" s="382" customFormat="1" ht="51" x14ac:dyDescent="0.2">
      <c r="A1060" s="202" t="s">
        <v>1483</v>
      </c>
      <c r="B1060" s="195" t="s">
        <v>1952</v>
      </c>
      <c r="C1060" s="202" t="s">
        <v>291</v>
      </c>
      <c r="D1060" s="202" t="s">
        <v>1953</v>
      </c>
      <c r="E1060" s="350" t="s">
        <v>1486</v>
      </c>
      <c r="F1060" s="350"/>
      <c r="G1060" s="194" t="s">
        <v>348</v>
      </c>
      <c r="H1060" s="197">
        <v>7.55</v>
      </c>
      <c r="I1060" s="196">
        <v>41.12</v>
      </c>
      <c r="J1060" s="196">
        <v>310.45</v>
      </c>
    </row>
    <row r="1061" spans="1:10" s="382" customFormat="1" ht="25.5" x14ac:dyDescent="0.2">
      <c r="A1061" s="202" t="s">
        <v>1483</v>
      </c>
      <c r="B1061" s="195" t="s">
        <v>1954</v>
      </c>
      <c r="C1061" s="202" t="s">
        <v>291</v>
      </c>
      <c r="D1061" s="202" t="s">
        <v>1955</v>
      </c>
      <c r="E1061" s="350" t="s">
        <v>1486</v>
      </c>
      <c r="F1061" s="350"/>
      <c r="G1061" s="194" t="s">
        <v>348</v>
      </c>
      <c r="H1061" s="197">
        <v>3.8</v>
      </c>
      <c r="I1061" s="196">
        <v>12.22</v>
      </c>
      <c r="J1061" s="196">
        <v>46.43</v>
      </c>
    </row>
    <row r="1062" spans="1:10" s="382" customFormat="1" ht="25.5" x14ac:dyDescent="0.2">
      <c r="A1062" s="198"/>
      <c r="B1062" s="198"/>
      <c r="C1062" s="198"/>
      <c r="D1062" s="198"/>
      <c r="E1062" s="198" t="s">
        <v>1473</v>
      </c>
      <c r="F1062" s="199">
        <v>9.6771151999999994</v>
      </c>
      <c r="G1062" s="198" t="s">
        <v>1474</v>
      </c>
      <c r="H1062" s="199">
        <v>10.85</v>
      </c>
      <c r="I1062" s="199">
        <v>20.53</v>
      </c>
    </row>
    <row r="1063" spans="1:10" s="382" customFormat="1" ht="26.25" thickBot="1" x14ac:dyDescent="0.25">
      <c r="A1063" s="198"/>
      <c r="B1063" s="198"/>
      <c r="C1063" s="198"/>
      <c r="D1063" s="198"/>
      <c r="E1063" s="198" t="s">
        <v>1475</v>
      </c>
      <c r="F1063" s="199">
        <v>78.180000000000007</v>
      </c>
      <c r="G1063" s="198"/>
      <c r="H1063" s="198" t="s">
        <v>1476</v>
      </c>
      <c r="I1063" s="199">
        <v>462.58</v>
      </c>
    </row>
    <row r="1064" spans="1:10" s="382" customFormat="1" ht="15" thickTop="1" x14ac:dyDescent="0.2">
      <c r="A1064" s="189"/>
      <c r="B1064" s="189"/>
      <c r="C1064" s="189"/>
      <c r="D1064" s="189"/>
      <c r="E1064" s="189"/>
      <c r="F1064" s="189"/>
      <c r="G1064" s="189"/>
      <c r="H1064" s="189"/>
      <c r="I1064" s="189"/>
      <c r="J1064" s="189"/>
    </row>
    <row r="1065" spans="1:10" s="382" customFormat="1" ht="15" x14ac:dyDescent="0.2">
      <c r="A1065" s="383" t="s">
        <v>2083</v>
      </c>
      <c r="B1065" s="385" t="s">
        <v>2</v>
      </c>
      <c r="C1065" s="383" t="s">
        <v>3</v>
      </c>
      <c r="D1065" s="383" t="s">
        <v>4</v>
      </c>
      <c r="E1065" s="230" t="s">
        <v>63</v>
      </c>
      <c r="F1065" s="230"/>
      <c r="G1065" s="384" t="s">
        <v>5</v>
      </c>
      <c r="H1065" s="385" t="s">
        <v>6</v>
      </c>
      <c r="I1065" s="385" t="s">
        <v>7</v>
      </c>
      <c r="J1065" s="385" t="s">
        <v>8</v>
      </c>
    </row>
    <row r="1066" spans="1:10" s="382" customFormat="1" ht="38.25" x14ac:dyDescent="0.2">
      <c r="A1066" s="386" t="s">
        <v>1470</v>
      </c>
      <c r="B1066" s="388" t="s">
        <v>946</v>
      </c>
      <c r="C1066" s="386" t="s">
        <v>255</v>
      </c>
      <c r="D1066" s="386" t="s">
        <v>947</v>
      </c>
      <c r="E1066" s="348" t="s">
        <v>1322</v>
      </c>
      <c r="F1066" s="348"/>
      <c r="G1066" s="387" t="s">
        <v>269</v>
      </c>
      <c r="H1066" s="188">
        <v>1</v>
      </c>
      <c r="I1066" s="373">
        <v>3917.65</v>
      </c>
      <c r="J1066" s="373">
        <v>3917.65</v>
      </c>
    </row>
    <row r="1067" spans="1:10" s="382" customFormat="1" ht="25.5" x14ac:dyDescent="0.2">
      <c r="A1067" s="201" t="s">
        <v>1471</v>
      </c>
      <c r="B1067" s="191" t="s">
        <v>1479</v>
      </c>
      <c r="C1067" s="201" t="s">
        <v>291</v>
      </c>
      <c r="D1067" s="201" t="s">
        <v>1480</v>
      </c>
      <c r="E1067" s="349" t="s">
        <v>1212</v>
      </c>
      <c r="F1067" s="349"/>
      <c r="G1067" s="190" t="s">
        <v>34</v>
      </c>
      <c r="H1067" s="193">
        <v>12.5</v>
      </c>
      <c r="I1067" s="192">
        <v>15.35</v>
      </c>
      <c r="J1067" s="192">
        <v>191.87</v>
      </c>
    </row>
    <row r="1068" spans="1:10" s="382" customFormat="1" ht="25.5" x14ac:dyDescent="0.2">
      <c r="A1068" s="201" t="s">
        <v>1471</v>
      </c>
      <c r="B1068" s="191" t="s">
        <v>1506</v>
      </c>
      <c r="C1068" s="201" t="s">
        <v>291</v>
      </c>
      <c r="D1068" s="201" t="s">
        <v>1507</v>
      </c>
      <c r="E1068" s="349" t="s">
        <v>1212</v>
      </c>
      <c r="F1068" s="349"/>
      <c r="G1068" s="190" t="s">
        <v>34</v>
      </c>
      <c r="H1068" s="193">
        <v>1.91</v>
      </c>
      <c r="I1068" s="192">
        <v>19.850000000000001</v>
      </c>
      <c r="J1068" s="192">
        <v>37.909999999999997</v>
      </c>
    </row>
    <row r="1069" spans="1:10" s="382" customFormat="1" ht="25.5" x14ac:dyDescent="0.2">
      <c r="A1069" s="201" t="s">
        <v>1471</v>
      </c>
      <c r="B1069" s="191" t="s">
        <v>1664</v>
      </c>
      <c r="C1069" s="201" t="s">
        <v>291</v>
      </c>
      <c r="D1069" s="201" t="s">
        <v>1665</v>
      </c>
      <c r="E1069" s="349" t="s">
        <v>1212</v>
      </c>
      <c r="F1069" s="349"/>
      <c r="G1069" s="190" t="s">
        <v>34</v>
      </c>
      <c r="H1069" s="193">
        <v>2.34</v>
      </c>
      <c r="I1069" s="192">
        <v>15.19</v>
      </c>
      <c r="J1069" s="192">
        <v>35.54</v>
      </c>
    </row>
    <row r="1070" spans="1:10" s="382" customFormat="1" ht="25.5" x14ac:dyDescent="0.2">
      <c r="A1070" s="201" t="s">
        <v>1471</v>
      </c>
      <c r="B1070" s="191" t="s">
        <v>1787</v>
      </c>
      <c r="C1070" s="201" t="s">
        <v>291</v>
      </c>
      <c r="D1070" s="201" t="s">
        <v>1788</v>
      </c>
      <c r="E1070" s="349" t="s">
        <v>1212</v>
      </c>
      <c r="F1070" s="349"/>
      <c r="G1070" s="190" t="s">
        <v>34</v>
      </c>
      <c r="H1070" s="193">
        <v>3.5</v>
      </c>
      <c r="I1070" s="192">
        <v>16.649999999999999</v>
      </c>
      <c r="J1070" s="192">
        <v>58.27</v>
      </c>
    </row>
    <row r="1071" spans="1:10" s="382" customFormat="1" ht="25.5" x14ac:dyDescent="0.2">
      <c r="A1071" s="201" t="s">
        <v>1471</v>
      </c>
      <c r="B1071" s="191" t="s">
        <v>1789</v>
      </c>
      <c r="C1071" s="201" t="s">
        <v>291</v>
      </c>
      <c r="D1071" s="201" t="s">
        <v>1790</v>
      </c>
      <c r="E1071" s="349" t="s">
        <v>1212</v>
      </c>
      <c r="F1071" s="349"/>
      <c r="G1071" s="190" t="s">
        <v>34</v>
      </c>
      <c r="H1071" s="193">
        <v>3.5</v>
      </c>
      <c r="I1071" s="192">
        <v>16.47</v>
      </c>
      <c r="J1071" s="192">
        <v>57.64</v>
      </c>
    </row>
    <row r="1072" spans="1:10" s="382" customFormat="1" ht="25.5" x14ac:dyDescent="0.2">
      <c r="A1072" s="201" t="s">
        <v>1471</v>
      </c>
      <c r="B1072" s="191" t="s">
        <v>1791</v>
      </c>
      <c r="C1072" s="201" t="s">
        <v>291</v>
      </c>
      <c r="D1072" s="201" t="s">
        <v>1792</v>
      </c>
      <c r="E1072" s="349" t="s">
        <v>1212</v>
      </c>
      <c r="F1072" s="349"/>
      <c r="G1072" s="190" t="s">
        <v>34</v>
      </c>
      <c r="H1072" s="193">
        <v>2.34</v>
      </c>
      <c r="I1072" s="192">
        <v>19.75</v>
      </c>
      <c r="J1072" s="192">
        <v>46.21</v>
      </c>
    </row>
    <row r="1073" spans="1:10" s="382" customFormat="1" ht="25.5" x14ac:dyDescent="0.2">
      <c r="A1073" s="201" t="s">
        <v>1471</v>
      </c>
      <c r="B1073" s="191" t="s">
        <v>1793</v>
      </c>
      <c r="C1073" s="201" t="s">
        <v>291</v>
      </c>
      <c r="D1073" s="201" t="s">
        <v>1794</v>
      </c>
      <c r="E1073" s="349" t="s">
        <v>1212</v>
      </c>
      <c r="F1073" s="349"/>
      <c r="G1073" s="190" t="s">
        <v>34</v>
      </c>
      <c r="H1073" s="193">
        <v>3.5</v>
      </c>
      <c r="I1073" s="192">
        <v>18.760000000000002</v>
      </c>
      <c r="J1073" s="192">
        <v>65.66</v>
      </c>
    </row>
    <row r="1074" spans="1:10" s="382" customFormat="1" ht="25.5" x14ac:dyDescent="0.2">
      <c r="A1074" s="201" t="s">
        <v>1471</v>
      </c>
      <c r="B1074" s="191" t="s">
        <v>1795</v>
      </c>
      <c r="C1074" s="201" t="s">
        <v>291</v>
      </c>
      <c r="D1074" s="201" t="s">
        <v>1796</v>
      </c>
      <c r="E1074" s="349" t="s">
        <v>1212</v>
      </c>
      <c r="F1074" s="349"/>
      <c r="G1074" s="190" t="s">
        <v>34</v>
      </c>
      <c r="H1074" s="193">
        <v>5.5</v>
      </c>
      <c r="I1074" s="192">
        <v>23.26</v>
      </c>
      <c r="J1074" s="192">
        <v>127.93</v>
      </c>
    </row>
    <row r="1075" spans="1:10" s="382" customFormat="1" ht="25.5" x14ac:dyDescent="0.2">
      <c r="A1075" s="202" t="s">
        <v>1483</v>
      </c>
      <c r="B1075" s="195" t="s">
        <v>2117</v>
      </c>
      <c r="C1075" s="202" t="s">
        <v>291</v>
      </c>
      <c r="D1075" s="202" t="s">
        <v>2118</v>
      </c>
      <c r="E1075" s="350" t="s">
        <v>1486</v>
      </c>
      <c r="F1075" s="350"/>
      <c r="G1075" s="194" t="s">
        <v>308</v>
      </c>
      <c r="H1075" s="197">
        <v>0.16</v>
      </c>
      <c r="I1075" s="196">
        <v>119.37</v>
      </c>
      <c r="J1075" s="196">
        <v>19.09</v>
      </c>
    </row>
    <row r="1076" spans="1:10" s="382" customFormat="1" ht="25.5" x14ac:dyDescent="0.2">
      <c r="A1076" s="202" t="s">
        <v>1483</v>
      </c>
      <c r="B1076" s="195" t="s">
        <v>1797</v>
      </c>
      <c r="C1076" s="202" t="s">
        <v>291</v>
      </c>
      <c r="D1076" s="202" t="s">
        <v>1798</v>
      </c>
      <c r="E1076" s="350" t="s">
        <v>1486</v>
      </c>
      <c r="F1076" s="350"/>
      <c r="G1076" s="194" t="s">
        <v>348</v>
      </c>
      <c r="H1076" s="197">
        <v>0.59</v>
      </c>
      <c r="I1076" s="196">
        <v>34.94</v>
      </c>
      <c r="J1076" s="196">
        <v>20.61</v>
      </c>
    </row>
    <row r="1077" spans="1:10" s="382" customFormat="1" ht="25.5" x14ac:dyDescent="0.2">
      <c r="A1077" s="202" t="s">
        <v>1483</v>
      </c>
      <c r="B1077" s="195" t="s">
        <v>2158</v>
      </c>
      <c r="C1077" s="202" t="s">
        <v>291</v>
      </c>
      <c r="D1077" s="202" t="s">
        <v>2159</v>
      </c>
      <c r="E1077" s="350" t="s">
        <v>1486</v>
      </c>
      <c r="F1077" s="350"/>
      <c r="G1077" s="194" t="s">
        <v>288</v>
      </c>
      <c r="H1077" s="197">
        <v>4.3499999999999996</v>
      </c>
      <c r="I1077" s="196">
        <v>54.73</v>
      </c>
      <c r="J1077" s="196">
        <v>238.07</v>
      </c>
    </row>
    <row r="1078" spans="1:10" s="382" customFormat="1" ht="38.25" x14ac:dyDescent="0.2">
      <c r="A1078" s="202" t="s">
        <v>1483</v>
      </c>
      <c r="B1078" s="195" t="s">
        <v>1520</v>
      </c>
      <c r="C1078" s="202" t="s">
        <v>291</v>
      </c>
      <c r="D1078" s="202" t="s">
        <v>1521</v>
      </c>
      <c r="E1078" s="350" t="s">
        <v>1486</v>
      </c>
      <c r="F1078" s="350"/>
      <c r="G1078" s="194" t="s">
        <v>308</v>
      </c>
      <c r="H1078" s="197">
        <v>0.5</v>
      </c>
      <c r="I1078" s="196">
        <v>56.67</v>
      </c>
      <c r="J1078" s="196">
        <v>28.33</v>
      </c>
    </row>
    <row r="1079" spans="1:10" s="382" customFormat="1" ht="25.5" x14ac:dyDescent="0.2">
      <c r="A1079" s="202" t="s">
        <v>1483</v>
      </c>
      <c r="B1079" s="195" t="s">
        <v>1878</v>
      </c>
      <c r="C1079" s="202" t="s">
        <v>291</v>
      </c>
      <c r="D1079" s="202" t="s">
        <v>1879</v>
      </c>
      <c r="E1079" s="350" t="s">
        <v>1486</v>
      </c>
      <c r="F1079" s="350"/>
      <c r="G1079" s="194" t="s">
        <v>1799</v>
      </c>
      <c r="H1079" s="197">
        <v>0.85</v>
      </c>
      <c r="I1079" s="196">
        <v>28.3</v>
      </c>
      <c r="J1079" s="196">
        <v>24.05</v>
      </c>
    </row>
    <row r="1080" spans="1:10" s="382" customFormat="1" x14ac:dyDescent="0.2">
      <c r="A1080" s="202" t="s">
        <v>1483</v>
      </c>
      <c r="B1080" s="195" t="s">
        <v>1800</v>
      </c>
      <c r="C1080" s="202" t="s">
        <v>1494</v>
      </c>
      <c r="D1080" s="202" t="s">
        <v>1801</v>
      </c>
      <c r="E1080" s="350" t="s">
        <v>1486</v>
      </c>
      <c r="F1080" s="350"/>
      <c r="G1080" s="194" t="s">
        <v>265</v>
      </c>
      <c r="H1080" s="197">
        <v>10.5</v>
      </c>
      <c r="I1080" s="196">
        <v>118.61</v>
      </c>
      <c r="J1080" s="196">
        <v>1245.4000000000001</v>
      </c>
    </row>
    <row r="1081" spans="1:10" s="382" customFormat="1" x14ac:dyDescent="0.2">
      <c r="A1081" s="202" t="s">
        <v>1483</v>
      </c>
      <c r="B1081" s="195" t="s">
        <v>1802</v>
      </c>
      <c r="C1081" s="202" t="s">
        <v>1494</v>
      </c>
      <c r="D1081" s="202" t="s">
        <v>1803</v>
      </c>
      <c r="E1081" s="350" t="s">
        <v>1486</v>
      </c>
      <c r="F1081" s="350"/>
      <c r="G1081" s="194" t="s">
        <v>348</v>
      </c>
      <c r="H1081" s="197">
        <v>33.5</v>
      </c>
      <c r="I1081" s="196">
        <v>9.5</v>
      </c>
      <c r="J1081" s="196">
        <v>318.25</v>
      </c>
    </row>
    <row r="1082" spans="1:10" s="382" customFormat="1" ht="38.25" x14ac:dyDescent="0.2">
      <c r="A1082" s="202" t="s">
        <v>1483</v>
      </c>
      <c r="B1082" s="195" t="s">
        <v>1804</v>
      </c>
      <c r="C1082" s="202" t="s">
        <v>291</v>
      </c>
      <c r="D1082" s="202" t="s">
        <v>1805</v>
      </c>
      <c r="E1082" s="350" t="s">
        <v>1486</v>
      </c>
      <c r="F1082" s="350"/>
      <c r="G1082" s="194" t="s">
        <v>1799</v>
      </c>
      <c r="H1082" s="197">
        <v>1.1000000000000001</v>
      </c>
      <c r="I1082" s="196">
        <v>29.03</v>
      </c>
      <c r="J1082" s="196">
        <v>31.93</v>
      </c>
    </row>
    <row r="1083" spans="1:10" s="382" customFormat="1" x14ac:dyDescent="0.2">
      <c r="A1083" s="202" t="s">
        <v>1483</v>
      </c>
      <c r="B1083" s="195" t="s">
        <v>1874</v>
      </c>
      <c r="C1083" s="202" t="s">
        <v>291</v>
      </c>
      <c r="D1083" s="202" t="s">
        <v>1875</v>
      </c>
      <c r="E1083" s="350" t="s">
        <v>1486</v>
      </c>
      <c r="F1083" s="350"/>
      <c r="G1083" s="194" t="s">
        <v>269</v>
      </c>
      <c r="H1083" s="197">
        <v>2.1</v>
      </c>
      <c r="I1083" s="196">
        <v>2.9</v>
      </c>
      <c r="J1083" s="196">
        <v>6.09</v>
      </c>
    </row>
    <row r="1084" spans="1:10" s="382" customFormat="1" ht="38.25" x14ac:dyDescent="0.2">
      <c r="A1084" s="202" t="s">
        <v>1483</v>
      </c>
      <c r="B1084" s="195" t="s">
        <v>2160</v>
      </c>
      <c r="C1084" s="202" t="s">
        <v>291</v>
      </c>
      <c r="D1084" s="202" t="s">
        <v>2161</v>
      </c>
      <c r="E1084" s="350" t="s">
        <v>1486</v>
      </c>
      <c r="F1084" s="350"/>
      <c r="G1084" s="194" t="s">
        <v>308</v>
      </c>
      <c r="H1084" s="197">
        <v>0.38</v>
      </c>
      <c r="I1084" s="196">
        <v>137.81</v>
      </c>
      <c r="J1084" s="196">
        <v>52.36</v>
      </c>
    </row>
    <row r="1085" spans="1:10" s="382" customFormat="1" x14ac:dyDescent="0.2">
      <c r="A1085" s="202" t="s">
        <v>1483</v>
      </c>
      <c r="B1085" s="195" t="s">
        <v>1806</v>
      </c>
      <c r="C1085" s="202" t="s">
        <v>1494</v>
      </c>
      <c r="D1085" s="202" t="s">
        <v>1807</v>
      </c>
      <c r="E1085" s="350" t="s">
        <v>1486</v>
      </c>
      <c r="F1085" s="350"/>
      <c r="G1085" s="194" t="s">
        <v>265</v>
      </c>
      <c r="H1085" s="197">
        <v>2.25</v>
      </c>
      <c r="I1085" s="196">
        <v>4.74</v>
      </c>
      <c r="J1085" s="196">
        <v>10.66</v>
      </c>
    </row>
    <row r="1086" spans="1:10" s="382" customFormat="1" x14ac:dyDescent="0.2">
      <c r="A1086" s="202" t="s">
        <v>1483</v>
      </c>
      <c r="B1086" s="195" t="s">
        <v>1522</v>
      </c>
      <c r="C1086" s="202" t="s">
        <v>291</v>
      </c>
      <c r="D1086" s="202" t="s">
        <v>1523</v>
      </c>
      <c r="E1086" s="350" t="s">
        <v>1486</v>
      </c>
      <c r="F1086" s="350"/>
      <c r="G1086" s="194" t="s">
        <v>348</v>
      </c>
      <c r="H1086" s="197">
        <v>112</v>
      </c>
      <c r="I1086" s="196">
        <v>0.7</v>
      </c>
      <c r="J1086" s="196">
        <v>78.400000000000006</v>
      </c>
    </row>
    <row r="1087" spans="1:10" s="382" customFormat="1" ht="25.5" x14ac:dyDescent="0.2">
      <c r="A1087" s="202" t="s">
        <v>1483</v>
      </c>
      <c r="B1087" s="195" t="s">
        <v>1808</v>
      </c>
      <c r="C1087" s="202" t="s">
        <v>1494</v>
      </c>
      <c r="D1087" s="202" t="s">
        <v>1809</v>
      </c>
      <c r="E1087" s="350" t="s">
        <v>1486</v>
      </c>
      <c r="F1087" s="350"/>
      <c r="G1087" s="194" t="s">
        <v>288</v>
      </c>
      <c r="H1087" s="197">
        <v>3.3</v>
      </c>
      <c r="I1087" s="196">
        <v>29.57</v>
      </c>
      <c r="J1087" s="196">
        <v>97.58</v>
      </c>
    </row>
    <row r="1088" spans="1:10" s="382" customFormat="1" ht="25.5" x14ac:dyDescent="0.2">
      <c r="A1088" s="202" t="s">
        <v>1483</v>
      </c>
      <c r="B1088" s="195" t="s">
        <v>1810</v>
      </c>
      <c r="C1088" s="202" t="s">
        <v>291</v>
      </c>
      <c r="D1088" s="202" t="s">
        <v>1811</v>
      </c>
      <c r="E1088" s="350" t="s">
        <v>1486</v>
      </c>
      <c r="F1088" s="350"/>
      <c r="G1088" s="194" t="s">
        <v>348</v>
      </c>
      <c r="H1088" s="197">
        <v>0.45</v>
      </c>
      <c r="I1088" s="196">
        <v>21.06</v>
      </c>
      <c r="J1088" s="196">
        <v>9.4700000000000006</v>
      </c>
    </row>
    <row r="1089" spans="1:10" s="382" customFormat="1" ht="38.25" x14ac:dyDescent="0.2">
      <c r="A1089" s="202" t="s">
        <v>1483</v>
      </c>
      <c r="B1089" s="195" t="s">
        <v>2162</v>
      </c>
      <c r="C1089" s="202" t="s">
        <v>291</v>
      </c>
      <c r="D1089" s="202" t="s">
        <v>2163</v>
      </c>
      <c r="E1089" s="350" t="s">
        <v>1486</v>
      </c>
      <c r="F1089" s="350"/>
      <c r="G1089" s="194" t="s">
        <v>1799</v>
      </c>
      <c r="H1089" s="197">
        <v>1.8</v>
      </c>
      <c r="I1089" s="196">
        <v>8.0500000000000007</v>
      </c>
      <c r="J1089" s="196">
        <v>14.49</v>
      </c>
    </row>
    <row r="1090" spans="1:10" s="382" customFormat="1" ht="25.5" x14ac:dyDescent="0.2">
      <c r="A1090" s="202" t="s">
        <v>1483</v>
      </c>
      <c r="B1090" s="195" t="s">
        <v>2164</v>
      </c>
      <c r="C1090" s="202" t="s">
        <v>291</v>
      </c>
      <c r="D1090" s="202" t="s">
        <v>2165</v>
      </c>
      <c r="E1090" s="350" t="s">
        <v>1486</v>
      </c>
      <c r="F1090" s="350"/>
      <c r="G1090" s="194" t="s">
        <v>348</v>
      </c>
      <c r="H1090" s="197">
        <v>0.85</v>
      </c>
      <c r="I1090" s="196">
        <v>146.87</v>
      </c>
      <c r="J1090" s="196">
        <v>124.83</v>
      </c>
    </row>
    <row r="1091" spans="1:10" s="382" customFormat="1" x14ac:dyDescent="0.2">
      <c r="A1091" s="202" t="s">
        <v>1483</v>
      </c>
      <c r="B1091" s="195" t="s">
        <v>1867</v>
      </c>
      <c r="C1091" s="202" t="s">
        <v>291</v>
      </c>
      <c r="D1091" s="202" t="s">
        <v>1868</v>
      </c>
      <c r="E1091" s="350" t="s">
        <v>1486</v>
      </c>
      <c r="F1091" s="350"/>
      <c r="G1091" s="194" t="s">
        <v>348</v>
      </c>
      <c r="H1091" s="197">
        <v>7.28</v>
      </c>
      <c r="I1091" s="196">
        <v>1.02</v>
      </c>
      <c r="J1091" s="196">
        <v>7.42</v>
      </c>
    </row>
    <row r="1092" spans="1:10" s="382" customFormat="1" x14ac:dyDescent="0.2">
      <c r="A1092" s="202" t="s">
        <v>1483</v>
      </c>
      <c r="B1092" s="195" t="s">
        <v>1812</v>
      </c>
      <c r="C1092" s="202" t="s">
        <v>1494</v>
      </c>
      <c r="D1092" s="202" t="s">
        <v>1813</v>
      </c>
      <c r="E1092" s="350" t="s">
        <v>1486</v>
      </c>
      <c r="F1092" s="350"/>
      <c r="G1092" s="194" t="s">
        <v>265</v>
      </c>
      <c r="H1092" s="197">
        <v>11</v>
      </c>
      <c r="I1092" s="196">
        <v>88.14</v>
      </c>
      <c r="J1092" s="196">
        <v>969.54</v>
      </c>
    </row>
    <row r="1093" spans="1:10" s="382" customFormat="1" x14ac:dyDescent="0.2">
      <c r="A1093" s="202" t="s">
        <v>1483</v>
      </c>
      <c r="B1093" s="195" t="s">
        <v>1814</v>
      </c>
      <c r="C1093" s="202" t="s">
        <v>1494</v>
      </c>
      <c r="D1093" s="202" t="s">
        <v>1815</v>
      </c>
      <c r="E1093" s="350" t="s">
        <v>1740</v>
      </c>
      <c r="F1093" s="350"/>
      <c r="G1093" s="194" t="s">
        <v>34</v>
      </c>
      <c r="H1093" s="197">
        <v>0.85</v>
      </c>
      <c r="I1093" s="196">
        <v>6.1037220000000003E-2</v>
      </c>
      <c r="J1093" s="196">
        <v>0.05</v>
      </c>
    </row>
    <row r="1094" spans="1:10" s="382" customFormat="1" ht="25.5" x14ac:dyDescent="0.2">
      <c r="A1094" s="198"/>
      <c r="B1094" s="198"/>
      <c r="C1094" s="198"/>
      <c r="D1094" s="198"/>
      <c r="E1094" s="198" t="s">
        <v>1473</v>
      </c>
      <c r="F1094" s="199">
        <v>214.20692905962761</v>
      </c>
      <c r="G1094" s="198" t="s">
        <v>1474</v>
      </c>
      <c r="H1094" s="199">
        <v>240.23</v>
      </c>
      <c r="I1094" s="199">
        <v>454.44</v>
      </c>
    </row>
    <row r="1095" spans="1:10" s="382" customFormat="1" ht="25.5" x14ac:dyDescent="0.2">
      <c r="A1095" s="198"/>
      <c r="B1095" s="198"/>
      <c r="C1095" s="198"/>
      <c r="D1095" s="198"/>
      <c r="E1095" s="198" t="s">
        <v>1475</v>
      </c>
      <c r="F1095" s="199">
        <v>796.85</v>
      </c>
      <c r="G1095" s="198"/>
      <c r="H1095" s="198" t="s">
        <v>1476</v>
      </c>
      <c r="I1095" s="199">
        <v>4714.5</v>
      </c>
    </row>
    <row r="1096" spans="1:10" s="178" customFormat="1" x14ac:dyDescent="0.2">
      <c r="A1096" s="226"/>
      <c r="B1096" s="226"/>
      <c r="C1096" s="226"/>
      <c r="D1096" s="151"/>
      <c r="E1096" s="179"/>
      <c r="F1096" s="227"/>
      <c r="G1096" s="226"/>
      <c r="H1096" s="200"/>
    </row>
    <row r="1097" spans="1:10" s="178" customFormat="1" x14ac:dyDescent="0.2">
      <c r="A1097" s="226"/>
      <c r="B1097" s="226"/>
      <c r="C1097" s="226"/>
      <c r="D1097" s="151"/>
      <c r="E1097" s="179"/>
      <c r="F1097" s="227"/>
      <c r="G1097" s="226"/>
      <c r="H1097" s="200"/>
    </row>
  </sheetData>
  <mergeCells count="759">
    <mergeCell ref="E30:F30"/>
    <mergeCell ref="E11:F11"/>
    <mergeCell ref="E12:F12"/>
    <mergeCell ref="E13:F13"/>
    <mergeCell ref="E14:F14"/>
    <mergeCell ref="E18:F18"/>
    <mergeCell ref="E19:F19"/>
    <mergeCell ref="E48:F48"/>
    <mergeCell ref="E49:F49"/>
    <mergeCell ref="E50:F50"/>
    <mergeCell ref="E54:F54"/>
    <mergeCell ref="E55:F55"/>
    <mergeCell ref="E56:F56"/>
    <mergeCell ref="E31:F31"/>
    <mergeCell ref="E32:F32"/>
    <mergeCell ref="E36:F36"/>
    <mergeCell ref="E37:F37"/>
    <mergeCell ref="E38:F38"/>
    <mergeCell ref="E42:F42"/>
    <mergeCell ref="E43:F43"/>
    <mergeCell ref="E44:F44"/>
    <mergeCell ref="E74:F74"/>
    <mergeCell ref="E75:F75"/>
    <mergeCell ref="E76:F76"/>
    <mergeCell ref="E77:F77"/>
    <mergeCell ref="E81:F81"/>
    <mergeCell ref="E82:F82"/>
    <mergeCell ref="E60:F60"/>
    <mergeCell ref="E61:F61"/>
    <mergeCell ref="E62:F62"/>
    <mergeCell ref="E63:F63"/>
    <mergeCell ref="E67:F67"/>
    <mergeCell ref="E68:F68"/>
    <mergeCell ref="E69:F69"/>
    <mergeCell ref="E70:F70"/>
    <mergeCell ref="E103:F103"/>
    <mergeCell ref="E104:F104"/>
    <mergeCell ref="E105:F105"/>
    <mergeCell ref="E106:F106"/>
    <mergeCell ref="E83:F83"/>
    <mergeCell ref="E87:F87"/>
    <mergeCell ref="E88:F88"/>
    <mergeCell ref="E89:F89"/>
    <mergeCell ref="E90:F90"/>
    <mergeCell ref="E94:F94"/>
    <mergeCell ref="E95:F95"/>
    <mergeCell ref="E96:F96"/>
    <mergeCell ref="E97:F97"/>
    <mergeCell ref="E98:F98"/>
    <mergeCell ref="E99:F99"/>
    <mergeCell ref="E130:F130"/>
    <mergeCell ref="E131:F131"/>
    <mergeCell ref="E132:F132"/>
    <mergeCell ref="E133:F133"/>
    <mergeCell ref="E134:F134"/>
    <mergeCell ref="E138:F138"/>
    <mergeCell ref="E139:F139"/>
    <mergeCell ref="E118:F118"/>
    <mergeCell ref="E119:F119"/>
    <mergeCell ref="E120:F120"/>
    <mergeCell ref="E124:F124"/>
    <mergeCell ref="E125:F125"/>
    <mergeCell ref="E126:F126"/>
    <mergeCell ref="E127:F127"/>
    <mergeCell ref="E128:F128"/>
    <mergeCell ref="E149:F149"/>
    <mergeCell ref="E150:F150"/>
    <mergeCell ref="E195:F195"/>
    <mergeCell ref="E166:F166"/>
    <mergeCell ref="E167:F167"/>
    <mergeCell ref="E168:F168"/>
    <mergeCell ref="E169:F169"/>
    <mergeCell ref="E170:F170"/>
    <mergeCell ref="E171:F171"/>
    <mergeCell ref="E172:F172"/>
    <mergeCell ref="E196:F196"/>
    <mergeCell ref="E176:F176"/>
    <mergeCell ref="E177:F177"/>
    <mergeCell ref="E178:F178"/>
    <mergeCell ref="E179:F179"/>
    <mergeCell ref="E180:F180"/>
    <mergeCell ref="E181:F181"/>
    <mergeCell ref="E182:F182"/>
    <mergeCell ref="E183:F183"/>
    <mergeCell ref="E187:F187"/>
    <mergeCell ref="E188:F188"/>
    <mergeCell ref="E189:F189"/>
    <mergeCell ref="E190:F190"/>
    <mergeCell ref="E191:F191"/>
    <mergeCell ref="E216:F216"/>
    <mergeCell ref="E217:F217"/>
    <mergeCell ref="E218:F218"/>
    <mergeCell ref="E197:F197"/>
    <mergeCell ref="E198:F198"/>
    <mergeCell ref="E199:F199"/>
    <mergeCell ref="E200:F200"/>
    <mergeCell ref="E201:F201"/>
    <mergeCell ref="E202:F202"/>
    <mergeCell ref="E206:F206"/>
    <mergeCell ref="E207:F207"/>
    <mergeCell ref="E208:F208"/>
    <mergeCell ref="E209:F209"/>
    <mergeCell ref="E210:F210"/>
    <mergeCell ref="E211:F211"/>
    <mergeCell ref="E212:F212"/>
    <mergeCell ref="E219:F219"/>
    <mergeCell ref="E220:F220"/>
    <mergeCell ref="E221:F221"/>
    <mergeCell ref="E222:F222"/>
    <mergeCell ref="E226:F226"/>
    <mergeCell ref="E227:F227"/>
    <mergeCell ref="E228:F228"/>
    <mergeCell ref="E229:F229"/>
    <mergeCell ref="E256:F256"/>
    <mergeCell ref="E230:F230"/>
    <mergeCell ref="E231:F231"/>
    <mergeCell ref="E232:F232"/>
    <mergeCell ref="E236:F236"/>
    <mergeCell ref="E237:F237"/>
    <mergeCell ref="E238:F238"/>
    <mergeCell ref="E239:F239"/>
    <mergeCell ref="E240:F240"/>
    <mergeCell ref="E241:F241"/>
    <mergeCell ref="E242:F242"/>
    <mergeCell ref="E246:F246"/>
    <mergeCell ref="E247:F247"/>
    <mergeCell ref="E248:F248"/>
    <mergeCell ref="E249:F249"/>
    <mergeCell ref="E250:F250"/>
    <mergeCell ref="E251:F251"/>
    <mergeCell ref="E252:F252"/>
    <mergeCell ref="E266:F266"/>
    <mergeCell ref="E267:F267"/>
    <mergeCell ref="E268:F268"/>
    <mergeCell ref="E269:F269"/>
    <mergeCell ref="E270:F270"/>
    <mergeCell ref="E271:F271"/>
    <mergeCell ref="E272:F272"/>
    <mergeCell ref="E257:F257"/>
    <mergeCell ref="E258:F258"/>
    <mergeCell ref="E259:F259"/>
    <mergeCell ref="E260:F260"/>
    <mergeCell ref="E261:F261"/>
    <mergeCell ref="E262:F262"/>
    <mergeCell ref="E316:F316"/>
    <mergeCell ref="E317:F317"/>
    <mergeCell ref="E318:F318"/>
    <mergeCell ref="E319:F319"/>
    <mergeCell ref="E298:F298"/>
    <mergeCell ref="E299:F299"/>
    <mergeCell ref="E300:F300"/>
    <mergeCell ref="E301:F301"/>
    <mergeCell ref="E302:F302"/>
    <mergeCell ref="E306:F306"/>
    <mergeCell ref="E307:F307"/>
    <mergeCell ref="E308:F308"/>
    <mergeCell ref="E309:F309"/>
    <mergeCell ref="E310:F310"/>
    <mergeCell ref="E311:F311"/>
    <mergeCell ref="E312:F312"/>
    <mergeCell ref="E320:F320"/>
    <mergeCell ref="E321:F321"/>
    <mergeCell ref="E322:F322"/>
    <mergeCell ref="E326:F326"/>
    <mergeCell ref="E327:F327"/>
    <mergeCell ref="E328:F328"/>
    <mergeCell ref="E329:F329"/>
    <mergeCell ref="E330:F330"/>
    <mergeCell ref="E351:F351"/>
    <mergeCell ref="E352:F352"/>
    <mergeCell ref="E331:F331"/>
    <mergeCell ref="E332:F332"/>
    <mergeCell ref="E333:F333"/>
    <mergeCell ref="E334:F334"/>
    <mergeCell ref="E338:F338"/>
    <mergeCell ref="E339:F339"/>
    <mergeCell ref="E340:F340"/>
    <mergeCell ref="E341:F341"/>
    <mergeCell ref="E342:F342"/>
    <mergeCell ref="E343:F343"/>
    <mergeCell ref="E344:F344"/>
    <mergeCell ref="E345:F345"/>
    <mergeCell ref="E346:F346"/>
    <mergeCell ref="E347:F347"/>
    <mergeCell ref="E372:F372"/>
    <mergeCell ref="E373:F373"/>
    <mergeCell ref="E374:F374"/>
    <mergeCell ref="E353:F353"/>
    <mergeCell ref="E354:F354"/>
    <mergeCell ref="E355:F355"/>
    <mergeCell ref="E356:F356"/>
    <mergeCell ref="E357:F357"/>
    <mergeCell ref="E358:F358"/>
    <mergeCell ref="E359:F359"/>
    <mergeCell ref="E360:F360"/>
    <mergeCell ref="E364:F364"/>
    <mergeCell ref="E365:F365"/>
    <mergeCell ref="E366:F366"/>
    <mergeCell ref="E367:F367"/>
    <mergeCell ref="E368:F368"/>
    <mergeCell ref="E398:F398"/>
    <mergeCell ref="E375:F375"/>
    <mergeCell ref="E376:F376"/>
    <mergeCell ref="E380:F380"/>
    <mergeCell ref="E381:F381"/>
    <mergeCell ref="E382:F382"/>
    <mergeCell ref="E383:F383"/>
    <mergeCell ref="E384:F384"/>
    <mergeCell ref="E415:F415"/>
    <mergeCell ref="E388:F388"/>
    <mergeCell ref="E389:F389"/>
    <mergeCell ref="E390:F390"/>
    <mergeCell ref="E391:F391"/>
    <mergeCell ref="E392:F392"/>
    <mergeCell ref="E393:F393"/>
    <mergeCell ref="E394:F394"/>
    <mergeCell ref="E416:F416"/>
    <mergeCell ref="E417:F417"/>
    <mergeCell ref="E418:F418"/>
    <mergeCell ref="E419:F419"/>
    <mergeCell ref="E399:F399"/>
    <mergeCell ref="E400:F400"/>
    <mergeCell ref="E401:F401"/>
    <mergeCell ref="E402:F402"/>
    <mergeCell ref="E406:F406"/>
    <mergeCell ref="E407:F407"/>
    <mergeCell ref="E408:F408"/>
    <mergeCell ref="E409:F409"/>
    <mergeCell ref="E410:F410"/>
    <mergeCell ref="E411:F411"/>
    <mergeCell ref="E457:F457"/>
    <mergeCell ref="E434:F434"/>
    <mergeCell ref="E435:F435"/>
    <mergeCell ref="E436:F436"/>
    <mergeCell ref="E440:F440"/>
    <mergeCell ref="E441:F441"/>
    <mergeCell ref="E442:F442"/>
    <mergeCell ref="E443:F443"/>
    <mergeCell ref="E444:F444"/>
    <mergeCell ref="E449:F449"/>
    <mergeCell ref="E450:F450"/>
    <mergeCell ref="E451:F451"/>
    <mergeCell ref="E452:F452"/>
    <mergeCell ref="E453:F453"/>
    <mergeCell ref="E469:F469"/>
    <mergeCell ref="E470:F470"/>
    <mergeCell ref="E474:F474"/>
    <mergeCell ref="E475:F475"/>
    <mergeCell ref="E476:F476"/>
    <mergeCell ref="E477:F477"/>
    <mergeCell ref="E478:F478"/>
    <mergeCell ref="E479:F479"/>
    <mergeCell ref="E526:F526"/>
    <mergeCell ref="E480:F480"/>
    <mergeCell ref="E484:F484"/>
    <mergeCell ref="E485:F485"/>
    <mergeCell ref="E486:F486"/>
    <mergeCell ref="E487:F487"/>
    <mergeCell ref="E488:F488"/>
    <mergeCell ref="E489:F489"/>
    <mergeCell ref="E527:F527"/>
    <mergeCell ref="E504:F504"/>
    <mergeCell ref="E505:F505"/>
    <mergeCell ref="E506:F506"/>
    <mergeCell ref="E510:F510"/>
    <mergeCell ref="E511:F511"/>
    <mergeCell ref="E512:F512"/>
    <mergeCell ref="E513:F513"/>
    <mergeCell ref="E514:F514"/>
    <mergeCell ref="E518:F518"/>
    <mergeCell ref="E519:F519"/>
    <mergeCell ref="E520:F520"/>
    <mergeCell ref="E521:F521"/>
    <mergeCell ref="E522:F522"/>
    <mergeCell ref="E591:F591"/>
    <mergeCell ref="E572:F572"/>
    <mergeCell ref="E573:F573"/>
    <mergeCell ref="E574:F574"/>
    <mergeCell ref="E575:F575"/>
    <mergeCell ref="E576:F576"/>
    <mergeCell ref="E577:F577"/>
    <mergeCell ref="E578:F578"/>
    <mergeCell ref="E579:F579"/>
    <mergeCell ref="E580:F580"/>
    <mergeCell ref="E583:F583"/>
    <mergeCell ref="E584:F584"/>
    <mergeCell ref="E585:F585"/>
    <mergeCell ref="E586:F586"/>
    <mergeCell ref="E587:F587"/>
    <mergeCell ref="E606:F606"/>
    <mergeCell ref="E607:F607"/>
    <mergeCell ref="E608:F608"/>
    <mergeCell ref="E609:F609"/>
    <mergeCell ref="E610:F610"/>
    <mergeCell ref="E611:F611"/>
    <mergeCell ref="E592:F592"/>
    <mergeCell ref="E593:F593"/>
    <mergeCell ref="E594:F594"/>
    <mergeCell ref="E595:F595"/>
    <mergeCell ref="E596:F596"/>
    <mergeCell ref="E597:F597"/>
    <mergeCell ref="E598:F598"/>
    <mergeCell ref="E599:F599"/>
    <mergeCell ref="E600:F600"/>
    <mergeCell ref="E601:F601"/>
    <mergeCell ref="E602:F602"/>
    <mergeCell ref="E651:F651"/>
    <mergeCell ref="E652:F652"/>
    <mergeCell ref="E653:F653"/>
    <mergeCell ref="E654:F654"/>
    <mergeCell ref="E655:F655"/>
    <mergeCell ref="E635:F635"/>
    <mergeCell ref="E636:F636"/>
    <mergeCell ref="E637:F637"/>
    <mergeCell ref="E638:F638"/>
    <mergeCell ref="E639:F639"/>
    <mergeCell ref="E643:F643"/>
    <mergeCell ref="E644:F644"/>
    <mergeCell ref="E646:F646"/>
    <mergeCell ref="E647:F647"/>
    <mergeCell ref="E659:F659"/>
    <mergeCell ref="E660:F660"/>
    <mergeCell ref="E661:F661"/>
    <mergeCell ref="E662:F662"/>
    <mergeCell ref="E666:F666"/>
    <mergeCell ref="E667:F667"/>
    <mergeCell ref="E668:F668"/>
    <mergeCell ref="E705:F705"/>
    <mergeCell ref="E682:F682"/>
    <mergeCell ref="E683:F683"/>
    <mergeCell ref="E684:F684"/>
    <mergeCell ref="E685:F685"/>
    <mergeCell ref="E689:F689"/>
    <mergeCell ref="E690:F690"/>
    <mergeCell ref="E691:F691"/>
    <mergeCell ref="E692:F692"/>
    <mergeCell ref="E693:F693"/>
    <mergeCell ref="E697:F697"/>
    <mergeCell ref="E698:F698"/>
    <mergeCell ref="E699:F699"/>
    <mergeCell ref="E700:F700"/>
    <mergeCell ref="E704:F704"/>
    <mergeCell ref="E725:F725"/>
    <mergeCell ref="E726:F726"/>
    <mergeCell ref="E727:F727"/>
    <mergeCell ref="E728:F728"/>
    <mergeCell ref="E729:F729"/>
    <mergeCell ref="E706:F706"/>
    <mergeCell ref="E707:F707"/>
    <mergeCell ref="E711:F711"/>
    <mergeCell ref="E712:F712"/>
    <mergeCell ref="E713:F713"/>
    <mergeCell ref="E714:F714"/>
    <mergeCell ref="E718:F718"/>
    <mergeCell ref="E743:F743"/>
    <mergeCell ref="E744:F744"/>
    <mergeCell ref="E745:F745"/>
    <mergeCell ref="E749:F749"/>
    <mergeCell ref="E750:F750"/>
    <mergeCell ref="E751:F751"/>
    <mergeCell ref="E752:F752"/>
    <mergeCell ref="E753:F753"/>
    <mergeCell ref="E780:F780"/>
    <mergeCell ref="E756:F756"/>
    <mergeCell ref="E757:F757"/>
    <mergeCell ref="E758:F758"/>
    <mergeCell ref="E759:F759"/>
    <mergeCell ref="E760:F760"/>
    <mergeCell ref="E761:F761"/>
    <mergeCell ref="E785:F785"/>
    <mergeCell ref="E786:F786"/>
    <mergeCell ref="E765:F765"/>
    <mergeCell ref="E766:F766"/>
    <mergeCell ref="E767:F767"/>
    <mergeCell ref="E768:F768"/>
    <mergeCell ref="E769:F769"/>
    <mergeCell ref="E773:F773"/>
    <mergeCell ref="E774:F774"/>
    <mergeCell ref="E775:F775"/>
    <mergeCell ref="E776:F776"/>
    <mergeCell ref="E835:F835"/>
    <mergeCell ref="E836:F836"/>
    <mergeCell ref="E837:F837"/>
    <mergeCell ref="E838:F838"/>
    <mergeCell ref="E839:F839"/>
    <mergeCell ref="E843:F843"/>
    <mergeCell ref="E815:F815"/>
    <mergeCell ref="E816:F816"/>
    <mergeCell ref="E817:F817"/>
    <mergeCell ref="E818:F818"/>
    <mergeCell ref="E819:F819"/>
    <mergeCell ref="E910:F910"/>
    <mergeCell ref="E873:F873"/>
    <mergeCell ref="E874:F874"/>
    <mergeCell ref="E875:F875"/>
    <mergeCell ref="E879:F879"/>
    <mergeCell ref="E880:F880"/>
    <mergeCell ref="E881:F881"/>
    <mergeCell ref="E882:F882"/>
    <mergeCell ref="E883:F883"/>
    <mergeCell ref="E884:F884"/>
    <mergeCell ref="E885:F885"/>
    <mergeCell ref="E886:F886"/>
    <mergeCell ref="E887:F887"/>
    <mergeCell ref="E911:F911"/>
    <mergeCell ref="E888:F888"/>
    <mergeCell ref="E892:F892"/>
    <mergeCell ref="E893:F893"/>
    <mergeCell ref="E894:F894"/>
    <mergeCell ref="E895:F895"/>
    <mergeCell ref="E896:F896"/>
    <mergeCell ref="E900:F900"/>
    <mergeCell ref="E937:F937"/>
    <mergeCell ref="E901:F901"/>
    <mergeCell ref="E902:F902"/>
    <mergeCell ref="E903:F903"/>
    <mergeCell ref="E904:F904"/>
    <mergeCell ref="E905:F905"/>
    <mergeCell ref="E906:F906"/>
    <mergeCell ref="E923:F923"/>
    <mergeCell ref="E924:F924"/>
    <mergeCell ref="E925:F925"/>
    <mergeCell ref="E926:F926"/>
    <mergeCell ref="E930:F930"/>
    <mergeCell ref="E931:F931"/>
    <mergeCell ref="E932:F932"/>
    <mergeCell ref="E933:F933"/>
    <mergeCell ref="E912:F912"/>
    <mergeCell ref="E938:F938"/>
    <mergeCell ref="E939:F939"/>
    <mergeCell ref="E940:F940"/>
    <mergeCell ref="E941:F941"/>
    <mergeCell ref="E942:F942"/>
    <mergeCell ref="E943:F943"/>
    <mergeCell ref="E944:F944"/>
    <mergeCell ref="E945:F945"/>
    <mergeCell ref="E949:F949"/>
    <mergeCell ref="E950:F950"/>
    <mergeCell ref="E951:F951"/>
    <mergeCell ref="E952:F952"/>
    <mergeCell ref="E953:F953"/>
    <mergeCell ref="E957:F957"/>
    <mergeCell ref="E1006:F1006"/>
    <mergeCell ref="E1007:F1007"/>
    <mergeCell ref="E1008:F1008"/>
    <mergeCell ref="E1009:F1009"/>
    <mergeCell ref="E990:F990"/>
    <mergeCell ref="E968:F968"/>
    <mergeCell ref="E991:F991"/>
    <mergeCell ref="E992:F992"/>
    <mergeCell ref="E993:F993"/>
    <mergeCell ref="E994:F994"/>
    <mergeCell ref="E998:F998"/>
    <mergeCell ref="E999:F999"/>
    <mergeCell ref="E1000:F1000"/>
    <mergeCell ref="E1001:F1001"/>
    <mergeCell ref="E1002:F1002"/>
    <mergeCell ref="E1015:F1015"/>
    <mergeCell ref="E1016:F1016"/>
    <mergeCell ref="E1020:F1020"/>
    <mergeCell ref="E1021:F1021"/>
    <mergeCell ref="E1022:F1022"/>
    <mergeCell ref="E1023:F1023"/>
    <mergeCell ref="E1027:F1027"/>
    <mergeCell ref="E1013:F1013"/>
    <mergeCell ref="E1014:F1014"/>
    <mergeCell ref="E1047:F1047"/>
    <mergeCell ref="E1048:F1048"/>
    <mergeCell ref="E1049:F1049"/>
    <mergeCell ref="E1028:F1028"/>
    <mergeCell ref="E1029:F1029"/>
    <mergeCell ref="E1030:F1030"/>
    <mergeCell ref="E1031:F1031"/>
    <mergeCell ref="E1032:F1032"/>
    <mergeCell ref="E1033:F1033"/>
    <mergeCell ref="E1037:F1037"/>
    <mergeCell ref="E1038:F1038"/>
    <mergeCell ref="E1065:F1065"/>
    <mergeCell ref="E1066:F1066"/>
    <mergeCell ref="E1067:F1067"/>
    <mergeCell ref="E1068:F1068"/>
    <mergeCell ref="E1069:F1069"/>
    <mergeCell ref="E1070:F1070"/>
    <mergeCell ref="E1071:F1071"/>
    <mergeCell ref="E1050:F1050"/>
    <mergeCell ref="E1051:F1051"/>
    <mergeCell ref="E1052:F1052"/>
    <mergeCell ref="E1056:F1056"/>
    <mergeCell ref="E1057:F1057"/>
    <mergeCell ref="E1058:F1058"/>
    <mergeCell ref="E1059:F1059"/>
    <mergeCell ref="E1060:F1060"/>
    <mergeCell ref="E1061:F1061"/>
    <mergeCell ref="E1081:F1081"/>
    <mergeCell ref="E1082:F1082"/>
    <mergeCell ref="E1083:F1083"/>
    <mergeCell ref="E1084:F1084"/>
    <mergeCell ref="E1085:F1085"/>
    <mergeCell ref="E1086:F1086"/>
    <mergeCell ref="E1087:F1087"/>
    <mergeCell ref="E1088:F1088"/>
    <mergeCell ref="E1089:F1089"/>
    <mergeCell ref="I6:J9"/>
    <mergeCell ref="I5:J5"/>
    <mergeCell ref="E20:F20"/>
    <mergeCell ref="E21:F21"/>
    <mergeCell ref="E22:F22"/>
    <mergeCell ref="E23:F23"/>
    <mergeCell ref="E24:F24"/>
    <mergeCell ref="E25:F25"/>
    <mergeCell ref="E26:F26"/>
    <mergeCell ref="A5:H5"/>
    <mergeCell ref="E107:F107"/>
    <mergeCell ref="E108:F108"/>
    <mergeCell ref="E112:F112"/>
    <mergeCell ref="E113:F113"/>
    <mergeCell ref="E114:F114"/>
    <mergeCell ref="E115:F115"/>
    <mergeCell ref="E116:F116"/>
    <mergeCell ref="E117:F117"/>
    <mergeCell ref="E162:F162"/>
    <mergeCell ref="E151:F151"/>
    <mergeCell ref="E152:F152"/>
    <mergeCell ref="E156:F156"/>
    <mergeCell ref="E157:F157"/>
    <mergeCell ref="E158:F158"/>
    <mergeCell ref="E129:F129"/>
    <mergeCell ref="E159:F159"/>
    <mergeCell ref="E160:F160"/>
    <mergeCell ref="E161:F161"/>
    <mergeCell ref="E140:F140"/>
    <mergeCell ref="E141:F141"/>
    <mergeCell ref="E142:F142"/>
    <mergeCell ref="E146:F146"/>
    <mergeCell ref="E147:F147"/>
    <mergeCell ref="E148:F148"/>
    <mergeCell ref="E287:F287"/>
    <mergeCell ref="E288:F288"/>
    <mergeCell ref="E289:F289"/>
    <mergeCell ref="E290:F290"/>
    <mergeCell ref="E291:F291"/>
    <mergeCell ref="E292:F292"/>
    <mergeCell ref="E296:F296"/>
    <mergeCell ref="E297:F297"/>
    <mergeCell ref="E276:F276"/>
    <mergeCell ref="E277:F277"/>
    <mergeCell ref="E278:F278"/>
    <mergeCell ref="E279:F279"/>
    <mergeCell ref="E280:F280"/>
    <mergeCell ref="E281:F281"/>
    <mergeCell ref="E282:F282"/>
    <mergeCell ref="E286:F286"/>
    <mergeCell ref="E423:F423"/>
    <mergeCell ref="E424:F424"/>
    <mergeCell ref="E425:F425"/>
    <mergeCell ref="E426:F426"/>
    <mergeCell ref="E427:F427"/>
    <mergeCell ref="E431:F431"/>
    <mergeCell ref="E432:F432"/>
    <mergeCell ref="E433:F433"/>
    <mergeCell ref="E445:F445"/>
    <mergeCell ref="E539:F539"/>
    <mergeCell ref="E540:F540"/>
    <mergeCell ref="E541:F541"/>
    <mergeCell ref="E545:F545"/>
    <mergeCell ref="E546:F546"/>
    <mergeCell ref="E547:F547"/>
    <mergeCell ref="E548:F548"/>
    <mergeCell ref="E549:F549"/>
    <mergeCell ref="E528:F528"/>
    <mergeCell ref="E529:F529"/>
    <mergeCell ref="E530:F530"/>
    <mergeCell ref="E531:F531"/>
    <mergeCell ref="E532:F532"/>
    <mergeCell ref="E553:F553"/>
    <mergeCell ref="E554:F554"/>
    <mergeCell ref="E555:F555"/>
    <mergeCell ref="E556:F556"/>
    <mergeCell ref="E557:F557"/>
    <mergeCell ref="E558:F558"/>
    <mergeCell ref="E562:F562"/>
    <mergeCell ref="E563:F563"/>
    <mergeCell ref="E564:F564"/>
    <mergeCell ref="E565:F565"/>
    <mergeCell ref="E566:F566"/>
    <mergeCell ref="E567:F567"/>
    <mergeCell ref="E568:F568"/>
    <mergeCell ref="E569:F569"/>
    <mergeCell ref="E570:F570"/>
    <mergeCell ref="E571:F571"/>
    <mergeCell ref="E581:F581"/>
    <mergeCell ref="E582:F582"/>
    <mergeCell ref="E628:F628"/>
    <mergeCell ref="E629:F629"/>
    <mergeCell ref="E630:F630"/>
    <mergeCell ref="E631:F631"/>
    <mergeCell ref="E645:F645"/>
    <mergeCell ref="E612:F612"/>
    <mergeCell ref="E613:F613"/>
    <mergeCell ref="E614:F614"/>
    <mergeCell ref="E615:F615"/>
    <mergeCell ref="E616:F616"/>
    <mergeCell ref="E617:F617"/>
    <mergeCell ref="E618:F618"/>
    <mergeCell ref="E622:F622"/>
    <mergeCell ref="E623:F623"/>
    <mergeCell ref="E823:F823"/>
    <mergeCell ref="E824:F824"/>
    <mergeCell ref="E733:F733"/>
    <mergeCell ref="E734:F734"/>
    <mergeCell ref="E735:F735"/>
    <mergeCell ref="E736:F736"/>
    <mergeCell ref="E737:F737"/>
    <mergeCell ref="E741:F741"/>
    <mergeCell ref="E742:F742"/>
    <mergeCell ref="E754:F754"/>
    <mergeCell ref="E755:F755"/>
    <mergeCell ref="E800:F800"/>
    <mergeCell ref="E801:F801"/>
    <mergeCell ref="E802:F802"/>
    <mergeCell ref="E803:F803"/>
    <mergeCell ref="E804:F804"/>
    <mergeCell ref="E805:F805"/>
    <mergeCell ref="E806:F806"/>
    <mergeCell ref="E807:F807"/>
    <mergeCell ref="E808:F808"/>
    <mergeCell ref="E781:F781"/>
    <mergeCell ref="E782:F782"/>
    <mergeCell ref="E783:F783"/>
    <mergeCell ref="E784:F784"/>
    <mergeCell ref="E825:F825"/>
    <mergeCell ref="E826:F826"/>
    <mergeCell ref="E827:F827"/>
    <mergeCell ref="E828:F828"/>
    <mergeCell ref="E829:F829"/>
    <mergeCell ref="E866:F866"/>
    <mergeCell ref="E867:F867"/>
    <mergeCell ref="E871:F871"/>
    <mergeCell ref="E872:F872"/>
    <mergeCell ref="E855:F855"/>
    <mergeCell ref="E856:F856"/>
    <mergeCell ref="E857:F857"/>
    <mergeCell ref="E858:F858"/>
    <mergeCell ref="E859:F859"/>
    <mergeCell ref="E863:F863"/>
    <mergeCell ref="E864:F864"/>
    <mergeCell ref="E865:F865"/>
    <mergeCell ref="E847:F847"/>
    <mergeCell ref="E848:F848"/>
    <mergeCell ref="E849:F849"/>
    <mergeCell ref="E853:F853"/>
    <mergeCell ref="E854:F854"/>
    <mergeCell ref="E833:F833"/>
    <mergeCell ref="E834:F834"/>
    <mergeCell ref="E913:F913"/>
    <mergeCell ref="E914:F914"/>
    <mergeCell ref="E915:F915"/>
    <mergeCell ref="E981:F981"/>
    <mergeCell ref="E982:F982"/>
    <mergeCell ref="E983:F983"/>
    <mergeCell ref="E984:F984"/>
    <mergeCell ref="E985:F985"/>
    <mergeCell ref="E986:F986"/>
    <mergeCell ref="E969:F969"/>
    <mergeCell ref="E970:F970"/>
    <mergeCell ref="E971:F971"/>
    <mergeCell ref="E972:F972"/>
    <mergeCell ref="E921:F921"/>
    <mergeCell ref="E922:F922"/>
    <mergeCell ref="E973:F973"/>
    <mergeCell ref="E974:F974"/>
    <mergeCell ref="E975:F975"/>
    <mergeCell ref="E976:F976"/>
    <mergeCell ref="E977:F977"/>
    <mergeCell ref="E961:F961"/>
    <mergeCell ref="E962:F962"/>
    <mergeCell ref="E966:F966"/>
    <mergeCell ref="E967:F967"/>
    <mergeCell ref="E1072:F1072"/>
    <mergeCell ref="E1073:F1073"/>
    <mergeCell ref="E1074:F1074"/>
    <mergeCell ref="E1075:F1075"/>
    <mergeCell ref="E1076:F1076"/>
    <mergeCell ref="E1077:F1077"/>
    <mergeCell ref="E1078:F1078"/>
    <mergeCell ref="E1079:F1079"/>
    <mergeCell ref="E1080:F1080"/>
    <mergeCell ref="E1090:F1090"/>
    <mergeCell ref="E1091:F1091"/>
    <mergeCell ref="E1092:F1092"/>
    <mergeCell ref="E1093:F1093"/>
    <mergeCell ref="E493:F493"/>
    <mergeCell ref="E494:F494"/>
    <mergeCell ref="E495:F495"/>
    <mergeCell ref="E496:F496"/>
    <mergeCell ref="E500:F500"/>
    <mergeCell ref="E813:F813"/>
    <mergeCell ref="E814:F814"/>
    <mergeCell ref="E958:F958"/>
    <mergeCell ref="E959:F959"/>
    <mergeCell ref="E960:F960"/>
    <mergeCell ref="E1039:F1039"/>
    <mergeCell ref="E1040:F1040"/>
    <mergeCell ref="E1041:F1041"/>
    <mergeCell ref="E1042:F1042"/>
    <mergeCell ref="E1043:F1043"/>
    <mergeCell ref="E844:F844"/>
    <mergeCell ref="E845:F845"/>
    <mergeCell ref="E846:F846"/>
    <mergeCell ref="E916:F916"/>
    <mergeCell ref="E920:F920"/>
    <mergeCell ref="A3:H3"/>
    <mergeCell ref="A2:H2"/>
    <mergeCell ref="A4:H4"/>
    <mergeCell ref="A6:H6"/>
    <mergeCell ref="E10:F10"/>
    <mergeCell ref="A1:H1"/>
    <mergeCell ref="A7:F7"/>
    <mergeCell ref="A8:H8"/>
    <mergeCell ref="E812:F812"/>
    <mergeCell ref="E681:F681"/>
    <mergeCell ref="E719:F719"/>
    <mergeCell ref="E720:F720"/>
    <mergeCell ref="E721:F721"/>
    <mergeCell ref="E790:F790"/>
    <mergeCell ref="E791:F791"/>
    <mergeCell ref="E792:F792"/>
    <mergeCell ref="E793:F793"/>
    <mergeCell ref="E794:F794"/>
    <mergeCell ref="E795:F795"/>
    <mergeCell ref="E796:F796"/>
    <mergeCell ref="E624:F624"/>
    <mergeCell ref="E625:F625"/>
    <mergeCell ref="E626:F626"/>
    <mergeCell ref="E627:F627"/>
    <mergeCell ref="A1097:C1097"/>
    <mergeCell ref="F1097:G1097"/>
    <mergeCell ref="A1096:C1096"/>
    <mergeCell ref="F1096:G1096"/>
    <mergeCell ref="E458:F458"/>
    <mergeCell ref="E459:F459"/>
    <mergeCell ref="E460:F460"/>
    <mergeCell ref="E461:F461"/>
    <mergeCell ref="E462:F462"/>
    <mergeCell ref="E466:F466"/>
    <mergeCell ref="E467:F467"/>
    <mergeCell ref="E468:F468"/>
    <mergeCell ref="E501:F501"/>
    <mergeCell ref="E502:F502"/>
    <mergeCell ref="E503:F503"/>
    <mergeCell ref="E533:F533"/>
    <mergeCell ref="E537:F537"/>
    <mergeCell ref="E538:F538"/>
    <mergeCell ref="E669:F669"/>
    <mergeCell ref="E673:F673"/>
    <mergeCell ref="E674:F674"/>
    <mergeCell ref="E675:F675"/>
    <mergeCell ref="E676:F676"/>
    <mergeCell ref="E677:F677"/>
  </mergeCells>
  <printOptions horizontalCentered="1"/>
  <pageMargins left="0.51181102362204722" right="0.51181102362204722" top="0.78740157480314965" bottom="0.78740157480314965" header="0.31496062992125984" footer="0.31496062992125984"/>
  <pageSetup paperSize="9" scale="55" fitToHeight="0" orientation="portrait" r:id="rId1"/>
  <headerFooter>
    <oddFooter>&amp;R&amp;G</oddFooter>
  </headerFooter>
  <rowBreaks count="1" manualBreakCount="1">
    <brk id="603" max="9"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D11"/>
  <sheetViews>
    <sheetView view="pageBreakPreview" zoomScaleNormal="100" zoomScaleSheetLayoutView="100" workbookViewId="0">
      <selection activeCell="D26" sqref="D26"/>
    </sheetView>
  </sheetViews>
  <sheetFormatPr defaultRowHeight="14.25" x14ac:dyDescent="0.2"/>
  <cols>
    <col min="1" max="1" width="9.5" customWidth="1"/>
    <col min="2" max="2" width="59.625" customWidth="1"/>
    <col min="3" max="3" width="11.75" customWidth="1"/>
    <col min="4" max="4" width="7.75" customWidth="1"/>
  </cols>
  <sheetData>
    <row r="1" spans="1:4" s="32" customFormat="1" x14ac:dyDescent="0.2">
      <c r="A1" s="48"/>
      <c r="B1" s="359" t="s">
        <v>9</v>
      </c>
      <c r="C1" s="359"/>
      <c r="D1" s="360"/>
    </row>
    <row r="2" spans="1:4" s="32" customFormat="1" x14ac:dyDescent="0.2">
      <c r="A2" s="49"/>
      <c r="B2" s="354" t="s">
        <v>10</v>
      </c>
      <c r="C2" s="354"/>
      <c r="D2" s="355"/>
    </row>
    <row r="3" spans="1:4" s="32" customFormat="1" x14ac:dyDescent="0.2">
      <c r="A3" s="49"/>
      <c r="B3" s="354" t="s">
        <v>11</v>
      </c>
      <c r="C3" s="354"/>
      <c r="D3" s="355"/>
    </row>
    <row r="4" spans="1:4" s="32" customFormat="1" x14ac:dyDescent="0.2">
      <c r="A4" s="49"/>
      <c r="B4" s="352" t="str">
        <f>CAPA!P4</f>
        <v>TERESINA /PI</v>
      </c>
      <c r="C4" s="352"/>
      <c r="D4" s="353"/>
    </row>
    <row r="5" spans="1:4" s="32" customFormat="1" x14ac:dyDescent="0.2">
      <c r="A5" s="49"/>
      <c r="B5" s="352" t="str">
        <f>CAPA!P1</f>
        <v>OBRA: REFORMA DA UNIDADE ESCOLAR ENGENHEIRO SAMPAIO</v>
      </c>
      <c r="C5" s="352"/>
      <c r="D5" s="353"/>
    </row>
    <row r="6" spans="1:4" s="32" customFormat="1" x14ac:dyDescent="0.2">
      <c r="A6" s="49"/>
      <c r="B6" s="352" t="str">
        <f>CAPA!P2</f>
        <v>30 de Dezembro de 2021</v>
      </c>
      <c r="C6" s="352"/>
      <c r="D6" s="353"/>
    </row>
    <row r="7" spans="1:4" s="32" customFormat="1" x14ac:dyDescent="0.2">
      <c r="A7" s="49"/>
      <c r="B7" s="354" t="s">
        <v>57</v>
      </c>
      <c r="C7" s="354"/>
      <c r="D7" s="355"/>
    </row>
    <row r="8" spans="1:4" s="30" customFormat="1" ht="14.25" customHeight="1" x14ac:dyDescent="0.2">
      <c r="A8" s="356" t="s">
        <v>46</v>
      </c>
      <c r="B8" s="357"/>
      <c r="C8" s="357"/>
      <c r="D8" s="358"/>
    </row>
    <row r="9" spans="1:4" ht="14.25" customHeight="1" x14ac:dyDescent="0.2">
      <c r="A9" s="79" t="s">
        <v>13</v>
      </c>
      <c r="B9" s="79" t="s">
        <v>43</v>
      </c>
      <c r="C9" s="79" t="s">
        <v>44</v>
      </c>
      <c r="D9" s="31" t="s">
        <v>45</v>
      </c>
    </row>
    <row r="10" spans="1:4" ht="29.25" customHeight="1" x14ac:dyDescent="0.2">
      <c r="A10" s="121">
        <v>1</v>
      </c>
      <c r="B10" s="175" t="s">
        <v>174</v>
      </c>
      <c r="C10" s="122">
        <v>1</v>
      </c>
      <c r="D10" s="121" t="s">
        <v>45</v>
      </c>
    </row>
    <row r="11" spans="1:4" ht="59.25" customHeight="1" x14ac:dyDescent="0.2">
      <c r="A11" s="174">
        <v>2</v>
      </c>
      <c r="B11" s="173" t="s">
        <v>370</v>
      </c>
      <c r="C11" s="122">
        <v>30956.66</v>
      </c>
      <c r="D11" s="174" t="s">
        <v>348</v>
      </c>
    </row>
  </sheetData>
  <mergeCells count="8">
    <mergeCell ref="B6:D6"/>
    <mergeCell ref="B7:D7"/>
    <mergeCell ref="A8:D8"/>
    <mergeCell ref="B1:D1"/>
    <mergeCell ref="B2:D2"/>
    <mergeCell ref="B3:D3"/>
    <mergeCell ref="B4:D4"/>
    <mergeCell ref="B5:D5"/>
  </mergeCells>
  <printOptions horizontalCentered="1"/>
  <pageMargins left="0.51181102362204722" right="0.51181102362204722" top="0.78740157480314965" bottom="0.78740157480314965" header="0.31496062992125984" footer="0.31496062992125984"/>
  <pageSetup paperSize="9" scale="95" orientation="portrait" r:id="rId1"/>
  <headerFooter>
    <oddFooter>&amp;R&amp;G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9"/>
  <sheetViews>
    <sheetView showOutlineSymbols="0" view="pageBreakPreview" zoomScaleNormal="80" zoomScaleSheetLayoutView="100" workbookViewId="0">
      <selection activeCell="F8" sqref="F8"/>
    </sheetView>
  </sheetViews>
  <sheetFormatPr defaultRowHeight="14.25" x14ac:dyDescent="0.2"/>
  <cols>
    <col min="1" max="1" width="8.875" style="1" customWidth="1"/>
    <col min="2" max="2" width="3.875" style="1" customWidth="1"/>
    <col min="3" max="3" width="6.5" style="1" customWidth="1"/>
    <col min="4" max="4" width="16.125" customWidth="1"/>
    <col min="6" max="6" width="10.875" customWidth="1"/>
    <col min="7" max="7" width="13" customWidth="1"/>
    <col min="8" max="8" width="23.75" customWidth="1"/>
    <col min="9" max="9" width="13.875" customWidth="1"/>
    <col min="10" max="10" width="13.25" customWidth="1"/>
    <col min="11" max="11" width="15" customWidth="1"/>
  </cols>
  <sheetData>
    <row r="1" spans="1:11" ht="29.25" customHeight="1" x14ac:dyDescent="0.2">
      <c r="A1" s="231" t="s">
        <v>9</v>
      </c>
      <c r="B1" s="231"/>
      <c r="C1" s="231"/>
      <c r="D1" s="231"/>
      <c r="E1" s="231"/>
      <c r="F1" s="231"/>
      <c r="G1" s="231"/>
      <c r="H1" s="231"/>
      <c r="I1" s="231"/>
      <c r="J1" s="19"/>
      <c r="K1" s="27"/>
    </row>
    <row r="2" spans="1:11" ht="22.5" customHeight="1" x14ac:dyDescent="0.2">
      <c r="A2" s="234" t="s">
        <v>10</v>
      </c>
      <c r="B2" s="234"/>
      <c r="C2" s="234"/>
      <c r="D2" s="234"/>
      <c r="E2" s="234"/>
      <c r="F2" s="234"/>
      <c r="G2" s="234"/>
      <c r="H2" s="234"/>
      <c r="I2" s="234"/>
      <c r="J2" s="19"/>
      <c r="K2" s="27"/>
    </row>
    <row r="3" spans="1:11" ht="20.25" customHeight="1" x14ac:dyDescent="0.2">
      <c r="A3" s="233" t="s">
        <v>11</v>
      </c>
      <c r="B3" s="233"/>
      <c r="C3" s="233"/>
      <c r="D3" s="233"/>
      <c r="E3" s="233"/>
      <c r="F3" s="233"/>
      <c r="G3" s="233"/>
      <c r="H3" s="233"/>
      <c r="I3" s="233"/>
      <c r="J3" s="19"/>
      <c r="K3" s="27"/>
    </row>
    <row r="4" spans="1:11" s="30" customFormat="1" ht="16.5" customHeight="1" x14ac:dyDescent="0.2">
      <c r="A4" s="46"/>
      <c r="B4" s="232" t="str">
        <f>CAPA!P4</f>
        <v>TERESINA /PI</v>
      </c>
      <c r="C4" s="233"/>
      <c r="D4" s="233"/>
      <c r="E4" s="233"/>
      <c r="F4" s="233"/>
      <c r="G4" s="233"/>
      <c r="H4" s="233"/>
      <c r="I4" s="233"/>
      <c r="J4" s="19"/>
      <c r="K4" s="27"/>
    </row>
    <row r="5" spans="1:11" ht="16.5" customHeight="1" x14ac:dyDescent="0.2">
      <c r="A5" s="234" t="str">
        <f>CAPA!P1</f>
        <v>OBRA: REFORMA DA UNIDADE ESCOLAR ENGENHEIRO SAMPAIO</v>
      </c>
      <c r="B5" s="234"/>
      <c r="C5" s="234"/>
      <c r="D5" s="234"/>
      <c r="E5" s="234"/>
      <c r="F5" s="234"/>
      <c r="G5" s="234"/>
      <c r="H5" s="234"/>
      <c r="I5" s="234"/>
      <c r="J5" s="235" t="s">
        <v>0</v>
      </c>
      <c r="K5" s="235"/>
    </row>
    <row r="6" spans="1:11" ht="24" customHeight="1" x14ac:dyDescent="0.2">
      <c r="A6" s="234" t="str">
        <f>CAPA!P2</f>
        <v>30 de Dezembro de 2021</v>
      </c>
      <c r="B6" s="234"/>
      <c r="C6" s="234"/>
      <c r="D6" s="234"/>
      <c r="E6" s="234"/>
      <c r="F6" s="234"/>
      <c r="G6" s="234"/>
      <c r="H6" s="234"/>
      <c r="I6" s="234"/>
      <c r="J6" s="237" t="s">
        <v>48</v>
      </c>
      <c r="K6" s="237"/>
    </row>
    <row r="7" spans="1:11" ht="21" customHeight="1" x14ac:dyDescent="0.2">
      <c r="A7" s="236" t="s">
        <v>79</v>
      </c>
      <c r="B7" s="236"/>
      <c r="C7" s="236"/>
      <c r="D7" s="236"/>
      <c r="E7" s="236"/>
      <c r="F7" s="236"/>
      <c r="G7" s="236"/>
      <c r="H7" s="236"/>
      <c r="I7" s="57"/>
      <c r="J7" s="237"/>
      <c r="K7" s="237"/>
    </row>
    <row r="8" spans="1:11" ht="21" customHeight="1" x14ac:dyDescent="0.2">
      <c r="A8" s="2" t="s">
        <v>2132</v>
      </c>
      <c r="B8" s="2"/>
      <c r="C8" s="2"/>
      <c r="D8" s="2"/>
      <c r="E8" s="74"/>
      <c r="F8" s="75"/>
      <c r="G8" s="27"/>
      <c r="I8" s="170" t="str">
        <f>CAPA!P3</f>
        <v>BDI = 20,34%</v>
      </c>
      <c r="J8" s="238"/>
      <c r="K8" s="238"/>
    </row>
    <row r="9" spans="1:11" s="120" customFormat="1" ht="30" customHeight="1" x14ac:dyDescent="0.2">
      <c r="A9" s="230" t="s">
        <v>1</v>
      </c>
      <c r="B9" s="230"/>
      <c r="C9" s="230"/>
      <c r="D9" s="230" t="s">
        <v>4</v>
      </c>
      <c r="E9" s="230"/>
      <c r="F9" s="230"/>
      <c r="G9" s="230"/>
      <c r="H9" s="230"/>
      <c r="I9" s="230"/>
      <c r="J9" s="116" t="s">
        <v>8</v>
      </c>
      <c r="K9" s="116" t="s">
        <v>47</v>
      </c>
    </row>
    <row r="10" spans="1:11" s="183" customFormat="1" ht="24" customHeight="1" x14ac:dyDescent="0.2">
      <c r="A10" s="229" t="s">
        <v>175</v>
      </c>
      <c r="B10" s="229"/>
      <c r="C10" s="229"/>
      <c r="D10" s="229" t="s">
        <v>176</v>
      </c>
      <c r="E10" s="229"/>
      <c r="F10" s="229"/>
      <c r="G10" s="229"/>
      <c r="H10" s="229"/>
      <c r="I10" s="229"/>
      <c r="J10" s="361">
        <v>120036.8</v>
      </c>
      <c r="K10" s="362">
        <v>3.9235509001177532E-2</v>
      </c>
    </row>
    <row r="11" spans="1:11" s="183" customFormat="1" ht="24" customHeight="1" x14ac:dyDescent="0.2">
      <c r="A11" s="229" t="s">
        <v>177</v>
      </c>
      <c r="B11" s="229"/>
      <c r="C11" s="229"/>
      <c r="D11" s="229" t="s">
        <v>178</v>
      </c>
      <c r="E11" s="229"/>
      <c r="F11" s="229"/>
      <c r="G11" s="229"/>
      <c r="H11" s="229"/>
      <c r="I11" s="229"/>
      <c r="J11" s="361">
        <v>7819.84</v>
      </c>
      <c r="K11" s="362">
        <v>2.556011179136466E-3</v>
      </c>
    </row>
    <row r="12" spans="1:11" s="183" customFormat="1" ht="24" customHeight="1" x14ac:dyDescent="0.2">
      <c r="A12" s="229" t="s">
        <v>179</v>
      </c>
      <c r="B12" s="229"/>
      <c r="C12" s="229"/>
      <c r="D12" s="229" t="s">
        <v>180</v>
      </c>
      <c r="E12" s="229"/>
      <c r="F12" s="229"/>
      <c r="G12" s="229"/>
      <c r="H12" s="229"/>
      <c r="I12" s="229"/>
      <c r="J12" s="361">
        <v>7819.84</v>
      </c>
      <c r="K12" s="362">
        <v>2.556011179136466E-3</v>
      </c>
    </row>
    <row r="13" spans="1:11" s="183" customFormat="1" ht="24" customHeight="1" x14ac:dyDescent="0.2">
      <c r="A13" s="229" t="s">
        <v>181</v>
      </c>
      <c r="B13" s="229"/>
      <c r="C13" s="229"/>
      <c r="D13" s="229" t="s">
        <v>182</v>
      </c>
      <c r="E13" s="229"/>
      <c r="F13" s="229"/>
      <c r="G13" s="229"/>
      <c r="H13" s="229"/>
      <c r="I13" s="229"/>
      <c r="J13" s="361">
        <v>62928.91</v>
      </c>
      <c r="K13" s="362">
        <v>2.0569090601709566E-2</v>
      </c>
    </row>
    <row r="14" spans="1:11" s="183" customFormat="1" ht="24" customHeight="1" x14ac:dyDescent="0.2">
      <c r="A14" s="229" t="s">
        <v>183</v>
      </c>
      <c r="B14" s="229"/>
      <c r="C14" s="229"/>
      <c r="D14" s="229" t="s">
        <v>184</v>
      </c>
      <c r="E14" s="229"/>
      <c r="F14" s="229"/>
      <c r="G14" s="229"/>
      <c r="H14" s="229"/>
      <c r="I14" s="229"/>
      <c r="J14" s="361">
        <v>2607987.11</v>
      </c>
      <c r="K14" s="362">
        <v>0.85245276223091571</v>
      </c>
    </row>
    <row r="15" spans="1:11" s="183" customFormat="1" ht="24" customHeight="1" x14ac:dyDescent="0.2">
      <c r="A15" s="229" t="s">
        <v>185</v>
      </c>
      <c r="B15" s="229"/>
      <c r="C15" s="229"/>
      <c r="D15" s="229" t="s">
        <v>186</v>
      </c>
      <c r="E15" s="229"/>
      <c r="F15" s="229"/>
      <c r="G15" s="229"/>
      <c r="H15" s="229"/>
      <c r="I15" s="229"/>
      <c r="J15" s="361">
        <v>8447.2999999999993</v>
      </c>
      <c r="K15" s="362">
        <v>2.7611042212525409E-3</v>
      </c>
    </row>
    <row r="16" spans="1:11" s="183" customFormat="1" ht="24" customHeight="1" x14ac:dyDescent="0.2">
      <c r="A16" s="229" t="s">
        <v>187</v>
      </c>
      <c r="B16" s="229"/>
      <c r="C16" s="229"/>
      <c r="D16" s="229" t="s">
        <v>188</v>
      </c>
      <c r="E16" s="229"/>
      <c r="F16" s="229"/>
      <c r="G16" s="229"/>
      <c r="H16" s="229"/>
      <c r="I16" s="229"/>
      <c r="J16" s="361">
        <v>1796.95</v>
      </c>
      <c r="K16" s="362">
        <v>5.8735527687897354E-4</v>
      </c>
    </row>
    <row r="17" spans="1:11" s="183" customFormat="1" ht="24" customHeight="1" x14ac:dyDescent="0.2">
      <c r="A17" s="229" t="s">
        <v>189</v>
      </c>
      <c r="B17" s="229"/>
      <c r="C17" s="229"/>
      <c r="D17" s="229" t="s">
        <v>190</v>
      </c>
      <c r="E17" s="229"/>
      <c r="F17" s="229"/>
      <c r="G17" s="229"/>
      <c r="H17" s="229"/>
      <c r="I17" s="229"/>
      <c r="J17" s="361">
        <v>56989.19</v>
      </c>
      <c r="K17" s="362">
        <v>1.8627619840039192E-2</v>
      </c>
    </row>
    <row r="18" spans="1:11" s="183" customFormat="1" ht="24" customHeight="1" x14ac:dyDescent="0.2">
      <c r="A18" s="229" t="s">
        <v>191</v>
      </c>
      <c r="B18" s="229"/>
      <c r="C18" s="229"/>
      <c r="D18" s="229" t="s">
        <v>192</v>
      </c>
      <c r="E18" s="229"/>
      <c r="F18" s="229"/>
      <c r="G18" s="229"/>
      <c r="H18" s="229"/>
      <c r="I18" s="229"/>
      <c r="J18" s="361">
        <v>654850.09</v>
      </c>
      <c r="K18" s="362">
        <v>0.21404583095031623</v>
      </c>
    </row>
    <row r="19" spans="1:11" s="183" customFormat="1" ht="24" customHeight="1" x14ac:dyDescent="0.2">
      <c r="A19" s="229" t="s">
        <v>193</v>
      </c>
      <c r="B19" s="229"/>
      <c r="C19" s="229"/>
      <c r="D19" s="229" t="s">
        <v>194</v>
      </c>
      <c r="E19" s="229"/>
      <c r="F19" s="229"/>
      <c r="G19" s="229"/>
      <c r="H19" s="229"/>
      <c r="I19" s="229"/>
      <c r="J19" s="361">
        <v>88949.09</v>
      </c>
      <c r="K19" s="362">
        <v>2.907410745156111E-2</v>
      </c>
    </row>
    <row r="20" spans="1:11" s="183" customFormat="1" ht="24" customHeight="1" x14ac:dyDescent="0.2">
      <c r="A20" s="229" t="s">
        <v>195</v>
      </c>
      <c r="B20" s="229"/>
      <c r="C20" s="229"/>
      <c r="D20" s="229" t="s">
        <v>196</v>
      </c>
      <c r="E20" s="229"/>
      <c r="F20" s="229"/>
      <c r="G20" s="229"/>
      <c r="H20" s="229"/>
      <c r="I20" s="229"/>
      <c r="J20" s="361">
        <v>51647.32</v>
      </c>
      <c r="K20" s="362">
        <v>1.6881563726679621E-2</v>
      </c>
    </row>
    <row r="21" spans="1:11" s="183" customFormat="1" ht="24" customHeight="1" x14ac:dyDescent="0.2">
      <c r="A21" s="229" t="s">
        <v>197</v>
      </c>
      <c r="B21" s="229"/>
      <c r="C21" s="229"/>
      <c r="D21" s="229" t="s">
        <v>198</v>
      </c>
      <c r="E21" s="229"/>
      <c r="F21" s="229"/>
      <c r="G21" s="229"/>
      <c r="H21" s="229"/>
      <c r="I21" s="229"/>
      <c r="J21" s="361">
        <v>37301.769999999997</v>
      </c>
      <c r="K21" s="362">
        <v>1.2192543724881487E-2</v>
      </c>
    </row>
    <row r="22" spans="1:11" s="183" customFormat="1" ht="24" customHeight="1" x14ac:dyDescent="0.2">
      <c r="A22" s="229" t="s">
        <v>199</v>
      </c>
      <c r="B22" s="229"/>
      <c r="C22" s="229"/>
      <c r="D22" s="229" t="s">
        <v>200</v>
      </c>
      <c r="E22" s="229"/>
      <c r="F22" s="229"/>
      <c r="G22" s="229"/>
      <c r="H22" s="229"/>
      <c r="I22" s="229"/>
      <c r="J22" s="361">
        <v>133909.54</v>
      </c>
      <c r="K22" s="362">
        <v>4.3769985221311654E-2</v>
      </c>
    </row>
    <row r="23" spans="1:11" s="183" customFormat="1" ht="24" customHeight="1" x14ac:dyDescent="0.2">
      <c r="A23" s="229" t="s">
        <v>201</v>
      </c>
      <c r="B23" s="229"/>
      <c r="C23" s="229"/>
      <c r="D23" s="229" t="s">
        <v>202</v>
      </c>
      <c r="E23" s="229"/>
      <c r="F23" s="229"/>
      <c r="G23" s="229"/>
      <c r="H23" s="229"/>
      <c r="I23" s="229"/>
      <c r="J23" s="361">
        <v>333839.21000000002</v>
      </c>
      <c r="K23" s="362">
        <v>0.10911946443841386</v>
      </c>
    </row>
    <row r="24" spans="1:11" s="183" customFormat="1" ht="24" customHeight="1" x14ac:dyDescent="0.2">
      <c r="A24" s="229" t="s">
        <v>203</v>
      </c>
      <c r="B24" s="229"/>
      <c r="C24" s="229"/>
      <c r="D24" s="229" t="s">
        <v>204</v>
      </c>
      <c r="E24" s="229"/>
      <c r="F24" s="229"/>
      <c r="G24" s="229"/>
      <c r="H24" s="229"/>
      <c r="I24" s="229"/>
      <c r="J24" s="361">
        <v>44640.800000000003</v>
      </c>
      <c r="K24" s="362">
        <v>1.459139622365613E-2</v>
      </c>
    </row>
    <row r="25" spans="1:11" s="183" customFormat="1" ht="24" customHeight="1" x14ac:dyDescent="0.2">
      <c r="A25" s="229" t="s">
        <v>205</v>
      </c>
      <c r="B25" s="229"/>
      <c r="C25" s="229"/>
      <c r="D25" s="229" t="s">
        <v>206</v>
      </c>
      <c r="E25" s="229"/>
      <c r="F25" s="229"/>
      <c r="G25" s="229"/>
      <c r="H25" s="229"/>
      <c r="I25" s="229"/>
      <c r="J25" s="361">
        <v>44679.02</v>
      </c>
      <c r="K25" s="362">
        <v>1.4603888902184923E-2</v>
      </c>
    </row>
    <row r="26" spans="1:11" s="183" customFormat="1" ht="24" customHeight="1" x14ac:dyDescent="0.2">
      <c r="A26" s="229" t="s">
        <v>207</v>
      </c>
      <c r="B26" s="229"/>
      <c r="C26" s="229"/>
      <c r="D26" s="229" t="s">
        <v>208</v>
      </c>
      <c r="E26" s="229"/>
      <c r="F26" s="229"/>
      <c r="G26" s="229"/>
      <c r="H26" s="229"/>
      <c r="I26" s="229"/>
      <c r="J26" s="361">
        <v>29053.43</v>
      </c>
      <c r="K26" s="362">
        <v>9.4964720342435097E-3</v>
      </c>
    </row>
    <row r="27" spans="1:11" s="183" customFormat="1" ht="24" customHeight="1" x14ac:dyDescent="0.2">
      <c r="A27" s="229" t="s">
        <v>209</v>
      </c>
      <c r="B27" s="229"/>
      <c r="C27" s="229"/>
      <c r="D27" s="229" t="s">
        <v>210</v>
      </c>
      <c r="E27" s="229"/>
      <c r="F27" s="229"/>
      <c r="G27" s="229"/>
      <c r="H27" s="229"/>
      <c r="I27" s="229"/>
      <c r="J27" s="361">
        <v>173422.03</v>
      </c>
      <c r="K27" s="362">
        <v>5.6685130052346287E-2</v>
      </c>
    </row>
    <row r="28" spans="1:11" s="183" customFormat="1" ht="24" customHeight="1" x14ac:dyDescent="0.2">
      <c r="A28" s="229" t="s">
        <v>211</v>
      </c>
      <c r="B28" s="229"/>
      <c r="C28" s="229"/>
      <c r="D28" s="229" t="s">
        <v>2016</v>
      </c>
      <c r="E28" s="229"/>
      <c r="F28" s="229"/>
      <c r="G28" s="229"/>
      <c r="H28" s="229"/>
      <c r="I28" s="229"/>
      <c r="J28" s="361">
        <v>5651.46</v>
      </c>
      <c r="K28" s="362">
        <v>1.8472494243414919E-3</v>
      </c>
    </row>
    <row r="29" spans="1:11" s="183" customFormat="1" ht="24" customHeight="1" x14ac:dyDescent="0.2">
      <c r="A29" s="229" t="s">
        <v>213</v>
      </c>
      <c r="B29" s="229"/>
      <c r="C29" s="229"/>
      <c r="D29" s="229" t="s">
        <v>212</v>
      </c>
      <c r="E29" s="229"/>
      <c r="F29" s="229"/>
      <c r="G29" s="229"/>
      <c r="H29" s="229"/>
      <c r="I29" s="229"/>
      <c r="J29" s="361">
        <v>49968.800000000003</v>
      </c>
      <c r="K29" s="362">
        <v>1.6332918756398369E-2</v>
      </c>
    </row>
    <row r="30" spans="1:11" s="183" customFormat="1" ht="24" customHeight="1" x14ac:dyDescent="0.2">
      <c r="A30" s="229" t="s">
        <v>215</v>
      </c>
      <c r="B30" s="229"/>
      <c r="C30" s="229"/>
      <c r="D30" s="229" t="s">
        <v>214</v>
      </c>
      <c r="E30" s="229"/>
      <c r="F30" s="229"/>
      <c r="G30" s="229"/>
      <c r="H30" s="229"/>
      <c r="I30" s="229"/>
      <c r="J30" s="361">
        <v>3068.12</v>
      </c>
      <c r="K30" s="362">
        <v>1.0028528740910522E-3</v>
      </c>
    </row>
    <row r="31" spans="1:11" s="183" customFormat="1" ht="24" customHeight="1" x14ac:dyDescent="0.2">
      <c r="A31" s="229" t="s">
        <v>217</v>
      </c>
      <c r="B31" s="229"/>
      <c r="C31" s="229"/>
      <c r="D31" s="229" t="s">
        <v>216</v>
      </c>
      <c r="E31" s="229"/>
      <c r="F31" s="229"/>
      <c r="G31" s="229"/>
      <c r="H31" s="229"/>
      <c r="I31" s="229"/>
      <c r="J31" s="361">
        <v>40362.43</v>
      </c>
      <c r="K31" s="362">
        <v>1.3192958205936831E-2</v>
      </c>
    </row>
    <row r="32" spans="1:11" s="183" customFormat="1" ht="24" customHeight="1" x14ac:dyDescent="0.2">
      <c r="A32" s="229" t="s">
        <v>219</v>
      </c>
      <c r="B32" s="229"/>
      <c r="C32" s="229"/>
      <c r="D32" s="229" t="s">
        <v>218</v>
      </c>
      <c r="E32" s="229"/>
      <c r="F32" s="229"/>
      <c r="G32" s="229"/>
      <c r="H32" s="229"/>
      <c r="I32" s="229"/>
      <c r="J32" s="361">
        <v>44150.68</v>
      </c>
      <c r="K32" s="362">
        <v>1.4431194454934728E-2</v>
      </c>
    </row>
    <row r="33" spans="1:11" s="183" customFormat="1" ht="24" customHeight="1" x14ac:dyDescent="0.2">
      <c r="A33" s="229" t="s">
        <v>221</v>
      </c>
      <c r="B33" s="229"/>
      <c r="C33" s="229"/>
      <c r="D33" s="229" t="s">
        <v>220</v>
      </c>
      <c r="E33" s="229"/>
      <c r="F33" s="229"/>
      <c r="G33" s="229"/>
      <c r="H33" s="229"/>
      <c r="I33" s="229"/>
      <c r="J33" s="361">
        <v>132358.1</v>
      </c>
      <c r="K33" s="362">
        <v>4.326287791684514E-2</v>
      </c>
    </row>
    <row r="34" spans="1:11" s="183" customFormat="1" ht="24" customHeight="1" x14ac:dyDescent="0.2">
      <c r="A34" s="229" t="s">
        <v>223</v>
      </c>
      <c r="B34" s="229"/>
      <c r="C34" s="229"/>
      <c r="D34" s="229" t="s">
        <v>222</v>
      </c>
      <c r="E34" s="229"/>
      <c r="F34" s="229"/>
      <c r="G34" s="229"/>
      <c r="H34" s="229"/>
      <c r="I34" s="229"/>
      <c r="J34" s="361">
        <v>121387.32</v>
      </c>
      <c r="K34" s="362">
        <v>3.9676943124848527E-2</v>
      </c>
    </row>
    <row r="35" spans="1:11" s="183" customFormat="1" ht="24" customHeight="1" x14ac:dyDescent="0.2">
      <c r="A35" s="229" t="s">
        <v>225</v>
      </c>
      <c r="B35" s="229"/>
      <c r="C35" s="229"/>
      <c r="D35" s="229" t="s">
        <v>224</v>
      </c>
      <c r="E35" s="229"/>
      <c r="F35" s="229"/>
      <c r="G35" s="229"/>
      <c r="H35" s="229"/>
      <c r="I35" s="229"/>
      <c r="J35" s="361">
        <v>44220.7</v>
      </c>
      <c r="K35" s="362">
        <v>1.445408135578732E-2</v>
      </c>
    </row>
    <row r="36" spans="1:11" s="183" customFormat="1" ht="24" customHeight="1" x14ac:dyDescent="0.2">
      <c r="A36" s="229" t="s">
        <v>227</v>
      </c>
      <c r="B36" s="229"/>
      <c r="C36" s="229"/>
      <c r="D36" s="229" t="s">
        <v>226</v>
      </c>
      <c r="E36" s="229"/>
      <c r="F36" s="229"/>
      <c r="G36" s="229"/>
      <c r="H36" s="229"/>
      <c r="I36" s="229"/>
      <c r="J36" s="361">
        <v>158044.93</v>
      </c>
      <c r="K36" s="362">
        <v>5.1658935206582261E-2</v>
      </c>
    </row>
    <row r="37" spans="1:11" s="183" customFormat="1" ht="24" customHeight="1" x14ac:dyDescent="0.2">
      <c r="A37" s="229" t="s">
        <v>229</v>
      </c>
      <c r="B37" s="229"/>
      <c r="C37" s="229"/>
      <c r="D37" s="229" t="s">
        <v>228</v>
      </c>
      <c r="E37" s="229"/>
      <c r="F37" s="229"/>
      <c r="G37" s="229"/>
      <c r="H37" s="229"/>
      <c r="I37" s="229"/>
      <c r="J37" s="361">
        <v>135655.12</v>
      </c>
      <c r="K37" s="362">
        <v>4.4340549579927307E-2</v>
      </c>
    </row>
    <row r="38" spans="1:11" s="183" customFormat="1" ht="24" customHeight="1" x14ac:dyDescent="0.2">
      <c r="A38" s="229" t="s">
        <v>231</v>
      </c>
      <c r="B38" s="229"/>
      <c r="C38" s="229"/>
      <c r="D38" s="229" t="s">
        <v>230</v>
      </c>
      <c r="E38" s="229"/>
      <c r="F38" s="229"/>
      <c r="G38" s="229"/>
      <c r="H38" s="229"/>
      <c r="I38" s="229"/>
      <c r="J38" s="361">
        <v>8066.24</v>
      </c>
      <c r="K38" s="362">
        <v>2.63655005902905E-3</v>
      </c>
    </row>
    <row r="39" spans="1:11" s="183" customFormat="1" ht="24" customHeight="1" x14ac:dyDescent="0.2">
      <c r="A39" s="229" t="s">
        <v>233</v>
      </c>
      <c r="B39" s="229"/>
      <c r="C39" s="229"/>
      <c r="D39" s="229" t="s">
        <v>232</v>
      </c>
      <c r="E39" s="229"/>
      <c r="F39" s="229"/>
      <c r="G39" s="229"/>
      <c r="H39" s="229"/>
      <c r="I39" s="229"/>
      <c r="J39" s="361">
        <v>19380.61</v>
      </c>
      <c r="K39" s="362">
        <v>6.3347914814732764E-3</v>
      </c>
    </row>
    <row r="40" spans="1:11" s="183" customFormat="1" ht="24" customHeight="1" x14ac:dyDescent="0.2">
      <c r="A40" s="229" t="s">
        <v>235</v>
      </c>
      <c r="B40" s="229"/>
      <c r="C40" s="229"/>
      <c r="D40" s="229" t="s">
        <v>234</v>
      </c>
      <c r="E40" s="229"/>
      <c r="F40" s="229"/>
      <c r="G40" s="229"/>
      <c r="H40" s="229"/>
      <c r="I40" s="229"/>
      <c r="J40" s="361">
        <v>247008.55</v>
      </c>
      <c r="K40" s="362">
        <v>8.0737791967903275E-2</v>
      </c>
    </row>
    <row r="41" spans="1:11" s="183" customFormat="1" ht="24" customHeight="1" x14ac:dyDescent="0.2">
      <c r="A41" s="229" t="s">
        <v>237</v>
      </c>
      <c r="B41" s="229"/>
      <c r="C41" s="229"/>
      <c r="D41" s="229" t="s">
        <v>236</v>
      </c>
      <c r="E41" s="229"/>
      <c r="F41" s="229"/>
      <c r="G41" s="229"/>
      <c r="H41" s="229"/>
      <c r="I41" s="229"/>
      <c r="J41" s="361">
        <v>13711.34</v>
      </c>
      <c r="K41" s="362">
        <v>4.4817206389057822E-3</v>
      </c>
    </row>
    <row r="42" spans="1:11" s="183" customFormat="1" ht="24" customHeight="1" x14ac:dyDescent="0.2">
      <c r="A42" s="229" t="s">
        <v>2017</v>
      </c>
      <c r="B42" s="229"/>
      <c r="C42" s="229"/>
      <c r="D42" s="229" t="s">
        <v>238</v>
      </c>
      <c r="E42" s="229"/>
      <c r="F42" s="229"/>
      <c r="G42" s="229"/>
      <c r="H42" s="229"/>
      <c r="I42" s="229"/>
      <c r="J42" s="361">
        <v>14376.06</v>
      </c>
      <c r="K42" s="362">
        <v>4.6989925717069126E-3</v>
      </c>
    </row>
    <row r="43" spans="1:11" s="183" customFormat="1" ht="24" customHeight="1" x14ac:dyDescent="0.2">
      <c r="A43" s="229" t="s">
        <v>239</v>
      </c>
      <c r="B43" s="229"/>
      <c r="C43" s="229"/>
      <c r="D43" s="229" t="s">
        <v>240</v>
      </c>
      <c r="E43" s="229"/>
      <c r="F43" s="229"/>
      <c r="G43" s="229"/>
      <c r="H43" s="229"/>
      <c r="I43" s="229"/>
      <c r="J43" s="361">
        <v>260619.28</v>
      </c>
      <c r="K43" s="362">
        <v>8.5186626987060698E-2</v>
      </c>
    </row>
    <row r="44" spans="1:11" s="183" customFormat="1" ht="24" customHeight="1" x14ac:dyDescent="0.2">
      <c r="A44" s="229" t="s">
        <v>241</v>
      </c>
      <c r="B44" s="229"/>
      <c r="C44" s="229"/>
      <c r="D44" s="229" t="s">
        <v>242</v>
      </c>
      <c r="E44" s="229"/>
      <c r="F44" s="229"/>
      <c r="G44" s="229"/>
      <c r="H44" s="229"/>
      <c r="I44" s="229"/>
      <c r="J44" s="361">
        <v>2376.4899999999998</v>
      </c>
      <c r="K44" s="362">
        <v>7.7678507579515943E-4</v>
      </c>
    </row>
    <row r="45" spans="1:11" s="183" customFormat="1" ht="24" customHeight="1" x14ac:dyDescent="0.2">
      <c r="A45" s="229" t="s">
        <v>243</v>
      </c>
      <c r="B45" s="229"/>
      <c r="C45" s="229"/>
      <c r="D45" s="229" t="s">
        <v>188</v>
      </c>
      <c r="E45" s="229"/>
      <c r="F45" s="229"/>
      <c r="G45" s="229"/>
      <c r="H45" s="229"/>
      <c r="I45" s="229"/>
      <c r="J45" s="361">
        <v>832.03</v>
      </c>
      <c r="K45" s="362">
        <v>2.7195927044247885E-4</v>
      </c>
    </row>
    <row r="46" spans="1:11" s="183" customFormat="1" ht="24" customHeight="1" x14ac:dyDescent="0.2">
      <c r="A46" s="229" t="s">
        <v>244</v>
      </c>
      <c r="B46" s="229"/>
      <c r="C46" s="229"/>
      <c r="D46" s="229" t="s">
        <v>190</v>
      </c>
      <c r="E46" s="229"/>
      <c r="F46" s="229"/>
      <c r="G46" s="229"/>
      <c r="H46" s="229"/>
      <c r="I46" s="229"/>
      <c r="J46" s="361">
        <v>3415.94</v>
      </c>
      <c r="K46" s="362">
        <v>1.1165421322251376E-3</v>
      </c>
    </row>
    <row r="47" spans="1:11" s="183" customFormat="1" ht="24" customHeight="1" x14ac:dyDescent="0.2">
      <c r="A47" s="229" t="s">
        <v>245</v>
      </c>
      <c r="B47" s="229"/>
      <c r="C47" s="229"/>
      <c r="D47" s="229" t="s">
        <v>192</v>
      </c>
      <c r="E47" s="229"/>
      <c r="F47" s="229"/>
      <c r="G47" s="229"/>
      <c r="H47" s="229"/>
      <c r="I47" s="229"/>
      <c r="J47" s="361">
        <v>3792.8</v>
      </c>
      <c r="K47" s="362">
        <v>1.2397234726322774E-3</v>
      </c>
    </row>
    <row r="48" spans="1:11" s="183" customFormat="1" ht="24" customHeight="1" x14ac:dyDescent="0.2">
      <c r="A48" s="229" t="s">
        <v>246</v>
      </c>
      <c r="B48" s="229"/>
      <c r="C48" s="229"/>
      <c r="D48" s="229" t="s">
        <v>247</v>
      </c>
      <c r="E48" s="229"/>
      <c r="F48" s="229"/>
      <c r="G48" s="229"/>
      <c r="H48" s="229"/>
      <c r="I48" s="229"/>
      <c r="J48" s="361">
        <v>17797.740000000002</v>
      </c>
      <c r="K48" s="362">
        <v>5.8174108937477298E-3</v>
      </c>
    </row>
    <row r="49" spans="1:11" s="183" customFormat="1" ht="24" customHeight="1" x14ac:dyDescent="0.2">
      <c r="A49" s="229" t="s">
        <v>248</v>
      </c>
      <c r="B49" s="229"/>
      <c r="C49" s="229"/>
      <c r="D49" s="229" t="s">
        <v>220</v>
      </c>
      <c r="E49" s="229"/>
      <c r="F49" s="229"/>
      <c r="G49" s="229"/>
      <c r="H49" s="229"/>
      <c r="I49" s="229"/>
      <c r="J49" s="361">
        <v>19920.84</v>
      </c>
      <c r="K49" s="362">
        <v>6.5113723219130922E-3</v>
      </c>
    </row>
    <row r="50" spans="1:11" s="183" customFormat="1" ht="24" customHeight="1" x14ac:dyDescent="0.2">
      <c r="A50" s="229" t="s">
        <v>249</v>
      </c>
      <c r="B50" s="229"/>
      <c r="C50" s="229"/>
      <c r="D50" s="229" t="s">
        <v>222</v>
      </c>
      <c r="E50" s="229"/>
      <c r="F50" s="229"/>
      <c r="G50" s="229"/>
      <c r="H50" s="229"/>
      <c r="I50" s="229"/>
      <c r="J50" s="361">
        <v>11265.6</v>
      </c>
      <c r="K50" s="362">
        <v>3.6823003462576947E-3</v>
      </c>
    </row>
    <row r="51" spans="1:11" s="183" customFormat="1" ht="24" customHeight="1" x14ac:dyDescent="0.2">
      <c r="A51" s="229" t="s">
        <v>250</v>
      </c>
      <c r="B51" s="229"/>
      <c r="C51" s="229"/>
      <c r="D51" s="229" t="s">
        <v>226</v>
      </c>
      <c r="E51" s="229"/>
      <c r="F51" s="229"/>
      <c r="G51" s="229"/>
      <c r="H51" s="229"/>
      <c r="I51" s="229"/>
      <c r="J51" s="361">
        <v>26644.83</v>
      </c>
      <c r="K51" s="362">
        <v>8.709191408800011E-3</v>
      </c>
    </row>
    <row r="52" spans="1:11" s="183" customFormat="1" ht="24" customHeight="1" x14ac:dyDescent="0.2">
      <c r="A52" s="229" t="s">
        <v>251</v>
      </c>
      <c r="B52" s="229"/>
      <c r="C52" s="229"/>
      <c r="D52" s="229" t="s">
        <v>228</v>
      </c>
      <c r="E52" s="229"/>
      <c r="F52" s="229"/>
      <c r="G52" s="229"/>
      <c r="H52" s="229"/>
      <c r="I52" s="229"/>
      <c r="J52" s="361">
        <v>16548.52</v>
      </c>
      <c r="K52" s="362">
        <v>5.4090879248377705E-3</v>
      </c>
    </row>
    <row r="53" spans="1:11" s="183" customFormat="1" ht="24" customHeight="1" x14ac:dyDescent="0.2">
      <c r="A53" s="229" t="s">
        <v>252</v>
      </c>
      <c r="B53" s="229"/>
      <c r="C53" s="229"/>
      <c r="D53" s="229" t="s">
        <v>234</v>
      </c>
      <c r="E53" s="229"/>
      <c r="F53" s="229"/>
      <c r="G53" s="229"/>
      <c r="H53" s="229"/>
      <c r="I53" s="229"/>
      <c r="J53" s="361">
        <v>156596.67000000001</v>
      </c>
      <c r="K53" s="362">
        <v>5.1185553558070758E-2</v>
      </c>
    </row>
    <row r="54" spans="1:11" s="183" customFormat="1" ht="24" customHeight="1" x14ac:dyDescent="0.2">
      <c r="A54" s="229" t="s">
        <v>253</v>
      </c>
      <c r="B54" s="229"/>
      <c r="C54" s="229"/>
      <c r="D54" s="229" t="s">
        <v>238</v>
      </c>
      <c r="E54" s="229"/>
      <c r="F54" s="229"/>
      <c r="G54" s="229"/>
      <c r="H54" s="229"/>
      <c r="I54" s="229"/>
      <c r="J54" s="361">
        <v>1427.82</v>
      </c>
      <c r="K54" s="362">
        <v>4.667005823385937E-4</v>
      </c>
    </row>
    <row r="55" spans="1:11" s="183" customFormat="1" x14ac:dyDescent="0.2">
      <c r="A55" s="365"/>
      <c r="B55" s="365"/>
      <c r="C55" s="365"/>
      <c r="D55" s="365"/>
      <c r="E55" s="365"/>
      <c r="F55" s="365"/>
      <c r="G55" s="365"/>
      <c r="H55" s="365"/>
      <c r="I55" s="365"/>
      <c r="J55" s="365"/>
      <c r="K55" s="365"/>
    </row>
    <row r="56" spans="1:11" s="183" customFormat="1" x14ac:dyDescent="0.2">
      <c r="A56" s="226"/>
      <c r="B56" s="226"/>
      <c r="C56" s="226"/>
      <c r="D56" s="364"/>
      <c r="E56" s="363"/>
      <c r="F56" s="363"/>
      <c r="G56" s="227" t="s">
        <v>1200</v>
      </c>
      <c r="H56" s="226"/>
      <c r="I56" s="228">
        <v>3059391.94</v>
      </c>
      <c r="J56" s="226"/>
      <c r="K56" s="226"/>
    </row>
    <row r="57" spans="1:11" s="120" customFormat="1" ht="24" customHeight="1" x14ac:dyDescent="0.2">
      <c r="A57" s="229"/>
      <c r="B57" s="229"/>
      <c r="C57" s="229"/>
      <c r="D57" s="229"/>
      <c r="E57" s="229"/>
      <c r="F57" s="229"/>
      <c r="G57" s="229"/>
      <c r="H57" s="229"/>
      <c r="I57" s="229"/>
      <c r="J57" s="126"/>
      <c r="K57" s="127"/>
    </row>
    <row r="58" spans="1:11" s="120" customFormat="1" ht="24" customHeight="1" x14ac:dyDescent="0.2">
      <c r="A58" s="229"/>
      <c r="B58" s="229"/>
      <c r="C58" s="229"/>
      <c r="D58" s="229"/>
      <c r="E58" s="229"/>
      <c r="F58" s="229"/>
      <c r="G58" s="229"/>
      <c r="H58" s="229"/>
      <c r="I58" s="229"/>
      <c r="J58" s="126"/>
      <c r="K58" s="127"/>
    </row>
    <row r="59" spans="1:11" s="120" customFormat="1" ht="24" customHeight="1" x14ac:dyDescent="0.2">
      <c r="A59" s="229"/>
      <c r="B59" s="229"/>
      <c r="C59" s="229"/>
      <c r="D59" s="229"/>
      <c r="E59" s="229"/>
      <c r="F59" s="229"/>
      <c r="G59" s="229"/>
      <c r="H59" s="229"/>
      <c r="I59" s="229"/>
      <c r="J59" s="126"/>
      <c r="K59" s="127"/>
    </row>
    <row r="60" spans="1:11" s="120" customFormat="1" ht="24" customHeight="1" x14ac:dyDescent="0.2">
      <c r="A60" s="229"/>
      <c r="B60" s="229"/>
      <c r="C60" s="229"/>
      <c r="D60" s="229"/>
      <c r="E60" s="229"/>
      <c r="F60" s="229"/>
      <c r="G60" s="229"/>
      <c r="H60" s="229"/>
      <c r="I60" s="229"/>
      <c r="J60" s="126"/>
      <c r="K60" s="127"/>
    </row>
    <row r="61" spans="1:11" s="120" customFormat="1" ht="24" customHeight="1" x14ac:dyDescent="0.2">
      <c r="A61" s="229"/>
      <c r="B61" s="229"/>
      <c r="C61" s="229"/>
      <c r="D61" s="229"/>
      <c r="E61" s="229"/>
      <c r="F61" s="229"/>
      <c r="G61" s="229"/>
      <c r="H61" s="229"/>
      <c r="I61" s="229"/>
      <c r="J61" s="126"/>
      <c r="K61" s="127"/>
    </row>
    <row r="62" spans="1:11" s="120" customFormat="1" ht="24" customHeight="1" x14ac:dyDescent="0.2">
      <c r="A62" s="229"/>
      <c r="B62" s="229"/>
      <c r="C62" s="229"/>
      <c r="D62" s="229"/>
      <c r="E62" s="229"/>
      <c r="F62" s="229"/>
      <c r="G62" s="229"/>
      <c r="H62" s="229"/>
      <c r="I62" s="229"/>
      <c r="J62" s="126"/>
      <c r="K62" s="127"/>
    </row>
    <row r="63" spans="1:11" s="120" customFormat="1" ht="24" customHeight="1" x14ac:dyDescent="0.2">
      <c r="A63" s="229"/>
      <c r="B63" s="229"/>
      <c r="C63" s="229"/>
      <c r="D63" s="229"/>
      <c r="E63" s="229"/>
      <c r="F63" s="229"/>
      <c r="G63" s="229"/>
      <c r="H63" s="229"/>
      <c r="I63" s="229"/>
      <c r="J63" s="126"/>
      <c r="K63" s="127"/>
    </row>
    <row r="64" spans="1:11" s="120" customFormat="1" ht="24" customHeight="1" x14ac:dyDescent="0.2">
      <c r="A64" s="229"/>
      <c r="B64" s="229"/>
      <c r="C64" s="229"/>
      <c r="D64" s="229"/>
      <c r="E64" s="229"/>
      <c r="F64" s="229"/>
      <c r="G64" s="229"/>
      <c r="H64" s="229"/>
      <c r="I64" s="229"/>
      <c r="J64" s="126"/>
      <c r="K64" s="127"/>
    </row>
    <row r="65" spans="1:11" s="120" customFormat="1" ht="24" customHeight="1" x14ac:dyDescent="0.2">
      <c r="A65" s="229"/>
      <c r="B65" s="229"/>
      <c r="C65" s="229"/>
      <c r="D65" s="229"/>
      <c r="E65" s="229"/>
      <c r="F65" s="229"/>
      <c r="G65" s="229"/>
      <c r="H65" s="229"/>
      <c r="I65" s="229"/>
      <c r="J65" s="126"/>
      <c r="K65" s="127"/>
    </row>
    <row r="66" spans="1:11" s="120" customFormat="1" ht="24" customHeight="1" x14ac:dyDescent="0.2">
      <c r="A66" s="229"/>
      <c r="B66" s="229"/>
      <c r="C66" s="229"/>
      <c r="D66" s="229"/>
      <c r="E66" s="229"/>
      <c r="F66" s="229"/>
      <c r="G66" s="229"/>
      <c r="H66" s="229"/>
      <c r="I66" s="229"/>
      <c r="J66" s="126"/>
      <c r="K66" s="127"/>
    </row>
    <row r="67" spans="1:11" s="120" customFormat="1" ht="24" customHeight="1" x14ac:dyDescent="0.2">
      <c r="A67" s="229"/>
      <c r="B67" s="229"/>
      <c r="C67" s="229"/>
      <c r="D67" s="229"/>
      <c r="E67" s="229"/>
      <c r="F67" s="229"/>
      <c r="G67" s="229"/>
      <c r="H67" s="229"/>
      <c r="I67" s="229"/>
      <c r="J67" s="126"/>
      <c r="K67" s="127"/>
    </row>
    <row r="68" spans="1:11" s="120" customFormat="1" ht="24" customHeight="1" x14ac:dyDescent="0.2">
      <c r="A68" s="229"/>
      <c r="B68" s="229"/>
      <c r="C68" s="229"/>
      <c r="D68" s="229"/>
      <c r="E68" s="229"/>
      <c r="F68" s="229"/>
      <c r="G68" s="229"/>
      <c r="H68" s="229"/>
      <c r="I68" s="229"/>
      <c r="J68" s="126"/>
      <c r="K68" s="127"/>
    </row>
    <row r="69" spans="1:11" s="120" customFormat="1" ht="24" customHeight="1" x14ac:dyDescent="0.2">
      <c r="A69" s="229"/>
      <c r="B69" s="229"/>
      <c r="C69" s="229"/>
      <c r="D69" s="229"/>
      <c r="E69" s="229"/>
      <c r="F69" s="229"/>
      <c r="G69" s="229"/>
      <c r="H69" s="229"/>
      <c r="I69" s="229"/>
      <c r="J69" s="126"/>
      <c r="K69" s="127"/>
    </row>
    <row r="70" spans="1:11" s="120" customFormat="1" ht="24" customHeight="1" x14ac:dyDescent="0.2">
      <c r="A70" s="131"/>
      <c r="B70" s="131"/>
      <c r="C70" s="131"/>
      <c r="D70" s="131"/>
      <c r="E70" s="131"/>
      <c r="F70" s="131"/>
      <c r="G70" s="131"/>
      <c r="H70" s="131"/>
      <c r="I70" s="131"/>
      <c r="J70" s="131"/>
      <c r="K70" s="131"/>
    </row>
    <row r="71" spans="1:11" s="120" customFormat="1" x14ac:dyDescent="0.2">
      <c r="A71" s="226"/>
      <c r="B71" s="226"/>
      <c r="C71" s="226"/>
      <c r="D71" s="130"/>
      <c r="E71" s="129"/>
      <c r="F71" s="129"/>
      <c r="G71" s="227"/>
      <c r="H71" s="226"/>
      <c r="I71" s="228"/>
      <c r="J71" s="226"/>
      <c r="K71" s="226"/>
    </row>
    <row r="72" spans="1:11" s="120" customFormat="1" x14ac:dyDescent="0.2">
      <c r="A72" s="226"/>
      <c r="B72" s="226"/>
      <c r="C72" s="226"/>
      <c r="D72" s="130"/>
      <c r="E72" s="129"/>
      <c r="F72" s="129"/>
      <c r="G72" s="227"/>
      <c r="H72" s="226"/>
      <c r="I72" s="228"/>
      <c r="J72" s="226"/>
      <c r="K72" s="226"/>
    </row>
    <row r="73" spans="1:11" s="120" customFormat="1" x14ac:dyDescent="0.2">
      <c r="A73" s="226"/>
      <c r="B73" s="226"/>
      <c r="C73" s="226"/>
      <c r="D73" s="130"/>
      <c r="E73" s="129"/>
      <c r="F73" s="129"/>
      <c r="G73" s="227"/>
      <c r="H73" s="226"/>
      <c r="I73" s="228"/>
      <c r="J73" s="226"/>
      <c r="K73" s="226"/>
    </row>
    <row r="74" spans="1:11" s="120" customFormat="1" ht="15" customHeight="1" x14ac:dyDescent="0.2">
      <c r="A74" s="128"/>
      <c r="B74" s="128"/>
      <c r="C74" s="128"/>
      <c r="D74" s="128"/>
      <c r="E74" s="128"/>
      <c r="F74" s="128"/>
      <c r="G74" s="128"/>
      <c r="H74" s="128"/>
      <c r="I74" s="128"/>
      <c r="J74" s="128"/>
      <c r="K74" s="128"/>
    </row>
    <row r="75" spans="1:11" s="113" customFormat="1" x14ac:dyDescent="0.2">
      <c r="A75" s="224"/>
      <c r="B75" s="225"/>
      <c r="C75" s="225"/>
      <c r="D75" s="225"/>
      <c r="E75" s="225"/>
      <c r="F75" s="225"/>
      <c r="G75" s="225"/>
      <c r="H75" s="225"/>
      <c r="I75" s="225"/>
      <c r="J75" s="225"/>
      <c r="K75" s="225"/>
    </row>
    <row r="76" spans="1:11" s="113" customFormat="1" x14ac:dyDescent="0.2">
      <c r="A76" s="226"/>
      <c r="B76" s="226"/>
      <c r="C76" s="226"/>
      <c r="D76" s="80"/>
      <c r="E76" s="112"/>
      <c r="F76" s="227"/>
      <c r="G76" s="226"/>
      <c r="H76" s="228"/>
      <c r="I76" s="226"/>
      <c r="J76" s="226"/>
    </row>
    <row r="77" spans="1:11" s="113" customFormat="1" x14ac:dyDescent="0.2">
      <c r="A77" s="226"/>
      <c r="B77" s="226"/>
      <c r="C77" s="226"/>
      <c r="D77" s="80"/>
      <c r="E77" s="112"/>
      <c r="F77" s="227"/>
      <c r="G77" s="226"/>
      <c r="H77" s="228"/>
      <c r="I77" s="226"/>
      <c r="J77" s="226"/>
    </row>
    <row r="78" spans="1:11" s="113" customFormat="1" x14ac:dyDescent="0.2">
      <c r="A78" s="226"/>
      <c r="B78" s="226"/>
      <c r="C78" s="226"/>
      <c r="D78" s="80"/>
      <c r="E78" s="112"/>
      <c r="F78" s="227"/>
      <c r="G78" s="226"/>
      <c r="H78" s="228"/>
      <c r="I78" s="226"/>
      <c r="J78" s="226"/>
    </row>
    <row r="79" spans="1:11" s="113" customFormat="1" ht="26.25" customHeight="1" x14ac:dyDescent="0.2">
      <c r="A79" s="81"/>
      <c r="B79" s="81"/>
      <c r="C79" s="81"/>
      <c r="D79" s="81"/>
      <c r="E79" s="81"/>
      <c r="F79" s="81"/>
      <c r="G79" s="81"/>
      <c r="H79" s="81"/>
      <c r="I79" s="81"/>
      <c r="J79" s="81"/>
    </row>
  </sheetData>
  <mergeCells count="149">
    <mergeCell ref="A10:C10"/>
    <mergeCell ref="D10:I10"/>
    <mergeCell ref="A11:C11"/>
    <mergeCell ref="D11:I11"/>
    <mergeCell ref="A12:C12"/>
    <mergeCell ref="D12:I12"/>
    <mergeCell ref="A13:C13"/>
    <mergeCell ref="D13:I13"/>
    <mergeCell ref="A14:C14"/>
    <mergeCell ref="D14:I14"/>
    <mergeCell ref="A15:C15"/>
    <mergeCell ref="D15:I15"/>
    <mergeCell ref="A16:C16"/>
    <mergeCell ref="D16:I16"/>
    <mergeCell ref="A17:C17"/>
    <mergeCell ref="D17:I17"/>
    <mergeCell ref="A18:C18"/>
    <mergeCell ref="D18:I18"/>
    <mergeCell ref="A19:C19"/>
    <mergeCell ref="D19:I19"/>
    <mergeCell ref="A20:C20"/>
    <mergeCell ref="D20:I20"/>
    <mergeCell ref="A21:C21"/>
    <mergeCell ref="D21:I21"/>
    <mergeCell ref="A22:C22"/>
    <mergeCell ref="D22:I22"/>
    <mergeCell ref="A23:C23"/>
    <mergeCell ref="D23:I23"/>
    <mergeCell ref="A24:C24"/>
    <mergeCell ref="D24:I24"/>
    <mergeCell ref="A25:C25"/>
    <mergeCell ref="D25:I25"/>
    <mergeCell ref="A34:C34"/>
    <mergeCell ref="D34:I34"/>
    <mergeCell ref="A35:C35"/>
    <mergeCell ref="D35:I35"/>
    <mergeCell ref="A26:C26"/>
    <mergeCell ref="D26:I26"/>
    <mergeCell ref="A27:C27"/>
    <mergeCell ref="D27:I27"/>
    <mergeCell ref="A28:C28"/>
    <mergeCell ref="D28:I28"/>
    <mergeCell ref="A29:C29"/>
    <mergeCell ref="D29:I29"/>
    <mergeCell ref="A30:C30"/>
    <mergeCell ref="D30:I30"/>
    <mergeCell ref="A43:C43"/>
    <mergeCell ref="D43:I43"/>
    <mergeCell ref="A44:C44"/>
    <mergeCell ref="D44:I44"/>
    <mergeCell ref="A45:C45"/>
    <mergeCell ref="D45:I45"/>
    <mergeCell ref="A36:C36"/>
    <mergeCell ref="D36:I36"/>
    <mergeCell ref="A37:C37"/>
    <mergeCell ref="D37:I37"/>
    <mergeCell ref="A38:C38"/>
    <mergeCell ref="D38:I38"/>
    <mergeCell ref="A39:C39"/>
    <mergeCell ref="D39:I39"/>
    <mergeCell ref="A40:C40"/>
    <mergeCell ref="D40:I40"/>
    <mergeCell ref="D52:I52"/>
    <mergeCell ref="A53:C53"/>
    <mergeCell ref="D53:I53"/>
    <mergeCell ref="A54:C54"/>
    <mergeCell ref="D54:I54"/>
    <mergeCell ref="A46:C46"/>
    <mergeCell ref="D46:I46"/>
    <mergeCell ref="A47:C47"/>
    <mergeCell ref="D47:I47"/>
    <mergeCell ref="A48:C48"/>
    <mergeCell ref="D48:I48"/>
    <mergeCell ref="A49:C49"/>
    <mergeCell ref="D49:I49"/>
    <mergeCell ref="A50:C50"/>
    <mergeCell ref="D50:I50"/>
    <mergeCell ref="A31:C31"/>
    <mergeCell ref="D31:I31"/>
    <mergeCell ref="A32:C32"/>
    <mergeCell ref="D32:I32"/>
    <mergeCell ref="A33:C33"/>
    <mergeCell ref="D33:I33"/>
    <mergeCell ref="A41:C41"/>
    <mergeCell ref="D41:I41"/>
    <mergeCell ref="A42:C42"/>
    <mergeCell ref="D42:I42"/>
    <mergeCell ref="A56:C56"/>
    <mergeCell ref="G56:H56"/>
    <mergeCell ref="I56:K56"/>
    <mergeCell ref="A51:C51"/>
    <mergeCell ref="D51:I51"/>
    <mergeCell ref="A52:C52"/>
    <mergeCell ref="A1:I1"/>
    <mergeCell ref="B4:I4"/>
    <mergeCell ref="A3:I3"/>
    <mergeCell ref="A2:I2"/>
    <mergeCell ref="J5:K5"/>
    <mergeCell ref="A5:I5"/>
    <mergeCell ref="A7:H7"/>
    <mergeCell ref="J6:K8"/>
    <mergeCell ref="A6:I6"/>
    <mergeCell ref="A9:C9"/>
    <mergeCell ref="D9:I9"/>
    <mergeCell ref="A59:C59"/>
    <mergeCell ref="D59:I59"/>
    <mergeCell ref="A60:C60"/>
    <mergeCell ref="D60:I60"/>
    <mergeCell ref="A61:C61"/>
    <mergeCell ref="D61:I61"/>
    <mergeCell ref="A57:C57"/>
    <mergeCell ref="D57:I57"/>
    <mergeCell ref="A58:C58"/>
    <mergeCell ref="D58:I58"/>
    <mergeCell ref="A64:C64"/>
    <mergeCell ref="D64:I64"/>
    <mergeCell ref="A65:C65"/>
    <mergeCell ref="D65:I65"/>
    <mergeCell ref="A66:C66"/>
    <mergeCell ref="D66:I66"/>
    <mergeCell ref="A67:C67"/>
    <mergeCell ref="D67:I67"/>
    <mergeCell ref="A62:C62"/>
    <mergeCell ref="D62:I62"/>
    <mergeCell ref="A63:C63"/>
    <mergeCell ref="D63:I63"/>
    <mergeCell ref="A69:C69"/>
    <mergeCell ref="D69:I69"/>
    <mergeCell ref="A71:C71"/>
    <mergeCell ref="G71:H71"/>
    <mergeCell ref="I71:K71"/>
    <mergeCell ref="A72:C72"/>
    <mergeCell ref="G72:H72"/>
    <mergeCell ref="I72:K72"/>
    <mergeCell ref="A68:C68"/>
    <mergeCell ref="D68:I68"/>
    <mergeCell ref="A75:K75"/>
    <mergeCell ref="A73:C73"/>
    <mergeCell ref="G73:H73"/>
    <mergeCell ref="I73:K73"/>
    <mergeCell ref="A77:C77"/>
    <mergeCell ref="F77:G77"/>
    <mergeCell ref="H77:J77"/>
    <mergeCell ref="A78:C78"/>
    <mergeCell ref="F78:G78"/>
    <mergeCell ref="H78:J78"/>
    <mergeCell ref="A76:C76"/>
    <mergeCell ref="F76:G76"/>
    <mergeCell ref="H76:J76"/>
  </mergeCells>
  <pageMargins left="0.51181102362204722" right="0.51181102362204722" top="0.98425196850393704" bottom="0.98425196850393704" header="0.51181102362204722" footer="0.51181102362204722"/>
  <pageSetup paperSize="9" scale="63" fitToHeight="0" orientation="portrait" r:id="rId1"/>
  <headerFooter>
    <oddHeader xml:space="preserve">&amp;L </oddHeader>
    <oddFooter>&amp;L &amp;R&amp;G</oddFooter>
  </headerFooter>
  <rowBreaks count="1" manualBreakCount="1">
    <brk id="29" max="16383" man="1"/>
  </rowBreaks>
  <colBreaks count="1" manualBreakCount="1">
    <brk id="2" max="1048575" man="1"/>
  </col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86"/>
  <sheetViews>
    <sheetView view="pageBreakPreview" topLeftCell="A394" zoomScaleNormal="100" zoomScaleSheetLayoutView="100" workbookViewId="0">
      <selection activeCell="M402" sqref="M402"/>
    </sheetView>
  </sheetViews>
  <sheetFormatPr defaultRowHeight="14.25" x14ac:dyDescent="0.2"/>
  <cols>
    <col min="1" max="1" width="8.625" customWidth="1"/>
    <col min="2" max="2" width="13" customWidth="1"/>
    <col min="3" max="3" width="8.625" customWidth="1"/>
    <col min="4" max="4" width="59.875" customWidth="1"/>
    <col min="5" max="5" width="8.75" customWidth="1"/>
    <col min="6" max="6" width="7.875" customWidth="1"/>
    <col min="7" max="7" width="13.125" customWidth="1"/>
    <col min="8" max="8" width="15.75" customWidth="1"/>
  </cols>
  <sheetData>
    <row r="1" spans="1:12" ht="20.25" customHeight="1" x14ac:dyDescent="0.2">
      <c r="A1" s="240" t="s">
        <v>9</v>
      </c>
      <c r="B1" s="240"/>
      <c r="C1" s="240"/>
      <c r="D1" s="240"/>
      <c r="E1" s="240"/>
      <c r="F1" s="240"/>
      <c r="G1" s="240"/>
      <c r="H1" s="21"/>
      <c r="I1" s="135"/>
    </row>
    <row r="2" spans="1:12" ht="14.25" customHeight="1" x14ac:dyDescent="0.2">
      <c r="A2" s="233" t="s">
        <v>10</v>
      </c>
      <c r="B2" s="233"/>
      <c r="C2" s="233"/>
      <c r="D2" s="233"/>
      <c r="E2" s="233"/>
      <c r="F2" s="233"/>
      <c r="G2" s="233"/>
      <c r="H2" s="22"/>
      <c r="I2" s="135"/>
    </row>
    <row r="3" spans="1:12" ht="14.25" customHeight="1" x14ac:dyDescent="0.2">
      <c r="A3" s="233" t="s">
        <v>11</v>
      </c>
      <c r="B3" s="233"/>
      <c r="C3" s="233"/>
      <c r="D3" s="233"/>
      <c r="E3" s="233"/>
      <c r="F3" s="233"/>
      <c r="G3" s="233"/>
      <c r="H3" s="22"/>
      <c r="I3" s="135"/>
    </row>
    <row r="4" spans="1:12" s="16" customFormat="1" ht="24" customHeight="1" x14ac:dyDescent="0.2">
      <c r="A4" s="240" t="str">
        <f>CAPA!P4</f>
        <v>TERESINA /PI</v>
      </c>
      <c r="B4" s="240"/>
      <c r="C4" s="240"/>
      <c r="D4" s="240"/>
      <c r="E4" s="240"/>
      <c r="F4" s="240"/>
      <c r="G4" s="240"/>
      <c r="H4" s="21"/>
      <c r="I4" s="153"/>
      <c r="J4" s="18"/>
      <c r="L4" s="20"/>
    </row>
    <row r="5" spans="1:12" s="16" customFormat="1" ht="24" customHeight="1" x14ac:dyDescent="0.2">
      <c r="A5" s="240" t="str">
        <f>CAPA!P1</f>
        <v>OBRA: REFORMA DA UNIDADE ESCOLAR ENGENHEIRO SAMPAIO</v>
      </c>
      <c r="B5" s="240"/>
      <c r="C5" s="240"/>
      <c r="D5" s="240"/>
      <c r="E5" s="240"/>
      <c r="F5" s="240"/>
      <c r="G5" s="240"/>
      <c r="H5" s="29" t="s">
        <v>0</v>
      </c>
      <c r="I5" s="153"/>
      <c r="J5" s="18"/>
    </row>
    <row r="6" spans="1:12" s="16" customFormat="1" ht="21.75" customHeight="1" x14ac:dyDescent="0.2">
      <c r="A6" s="240" t="str">
        <f>CAPA!P2</f>
        <v>30 de Dezembro de 2021</v>
      </c>
      <c r="B6" s="240"/>
      <c r="C6" s="240"/>
      <c r="D6" s="240"/>
      <c r="E6" s="240"/>
      <c r="F6" s="240"/>
      <c r="G6" s="240"/>
      <c r="H6" s="227" t="s">
        <v>48</v>
      </c>
      <c r="I6" s="153"/>
      <c r="J6" s="18"/>
    </row>
    <row r="7" spans="1:12" s="16" customFormat="1" ht="18" customHeight="1" x14ac:dyDescent="0.2">
      <c r="A7" s="242"/>
      <c r="B7" s="242"/>
      <c r="C7" s="242"/>
      <c r="D7" s="242"/>
      <c r="E7" s="242"/>
      <c r="F7" s="242"/>
      <c r="G7" s="242"/>
      <c r="H7" s="227"/>
      <c r="I7" s="153"/>
      <c r="J7" s="18"/>
    </row>
    <row r="8" spans="1:12" s="16" customFormat="1" ht="12.75" customHeight="1" x14ac:dyDescent="0.25">
      <c r="A8" s="243" t="s">
        <v>39</v>
      </c>
      <c r="B8" s="243"/>
      <c r="C8" s="243"/>
      <c r="D8" s="243"/>
      <c r="E8" s="243"/>
      <c r="F8" s="243"/>
      <c r="G8" s="243"/>
      <c r="H8" s="227"/>
      <c r="I8" s="153"/>
      <c r="J8" s="18"/>
      <c r="K8" s="18"/>
    </row>
    <row r="9" spans="1:12" s="17" customFormat="1" ht="23.25" customHeight="1" x14ac:dyDescent="0.2">
      <c r="A9" s="241" t="s">
        <v>2132</v>
      </c>
      <c r="B9" s="241"/>
      <c r="C9" s="241"/>
      <c r="D9" s="241"/>
      <c r="E9" s="19"/>
      <c r="F9" s="19"/>
      <c r="G9" s="181" t="str">
        <f>CAPA!P3</f>
        <v>BDI = 20,34%</v>
      </c>
      <c r="H9" s="239"/>
      <c r="I9" s="153"/>
      <c r="J9" s="18"/>
      <c r="K9" s="18"/>
      <c r="L9" s="18"/>
    </row>
    <row r="10" spans="1:12" ht="15" x14ac:dyDescent="0.2">
      <c r="A10" s="137" t="s">
        <v>1</v>
      </c>
      <c r="B10" s="139" t="s">
        <v>2</v>
      </c>
      <c r="C10" s="137" t="s">
        <v>3</v>
      </c>
      <c r="D10" s="137" t="s">
        <v>4</v>
      </c>
      <c r="E10" s="138" t="s">
        <v>5</v>
      </c>
      <c r="F10" s="139" t="s">
        <v>6</v>
      </c>
      <c r="G10" s="139" t="s">
        <v>7</v>
      </c>
      <c r="H10" s="139" t="s">
        <v>8</v>
      </c>
      <c r="I10" s="139" t="s">
        <v>47</v>
      </c>
    </row>
    <row r="11" spans="1:12" s="183" customFormat="1" ht="24" customHeight="1" x14ac:dyDescent="0.2">
      <c r="A11" s="366" t="s">
        <v>175</v>
      </c>
      <c r="B11" s="366"/>
      <c r="C11" s="366"/>
      <c r="D11" s="366" t="s">
        <v>176</v>
      </c>
      <c r="E11" s="366"/>
      <c r="F11" s="367"/>
      <c r="G11" s="366"/>
      <c r="H11" s="368">
        <v>120036.8</v>
      </c>
      <c r="I11" s="369">
        <v>3.9235509001177532E-2</v>
      </c>
    </row>
    <row r="12" spans="1:12" s="183" customFormat="1" ht="24" customHeight="1" x14ac:dyDescent="0.2">
      <c r="A12" s="370" t="s">
        <v>58</v>
      </c>
      <c r="B12" s="372" t="s">
        <v>254</v>
      </c>
      <c r="C12" s="370" t="s">
        <v>255</v>
      </c>
      <c r="D12" s="370" t="s">
        <v>256</v>
      </c>
      <c r="E12" s="371" t="s">
        <v>257</v>
      </c>
      <c r="F12" s="372">
        <v>10</v>
      </c>
      <c r="G12" s="373">
        <v>12003.68</v>
      </c>
      <c r="H12" s="373">
        <v>120036.8</v>
      </c>
      <c r="I12" s="374">
        <v>3.9235509001177532E-2</v>
      </c>
    </row>
    <row r="13" spans="1:12" s="183" customFormat="1" ht="24" customHeight="1" x14ac:dyDescent="0.2">
      <c r="A13" s="366" t="s">
        <v>177</v>
      </c>
      <c r="B13" s="366"/>
      <c r="C13" s="366"/>
      <c r="D13" s="366" t="s">
        <v>178</v>
      </c>
      <c r="E13" s="366"/>
      <c r="F13" s="367"/>
      <c r="G13" s="366"/>
      <c r="H13" s="368">
        <v>7819.84</v>
      </c>
      <c r="I13" s="369">
        <v>2.556011179136466E-3</v>
      </c>
    </row>
    <row r="14" spans="1:12" s="183" customFormat="1" ht="24" customHeight="1" x14ac:dyDescent="0.2">
      <c r="A14" s="366" t="s">
        <v>179</v>
      </c>
      <c r="B14" s="366"/>
      <c r="C14" s="366"/>
      <c r="D14" s="366" t="s">
        <v>180</v>
      </c>
      <c r="E14" s="366"/>
      <c r="F14" s="367"/>
      <c r="G14" s="366"/>
      <c r="H14" s="368">
        <v>7819.84</v>
      </c>
      <c r="I14" s="369">
        <v>2.556011179136466E-3</v>
      </c>
    </row>
    <row r="15" spans="1:12" s="183" customFormat="1" ht="24" customHeight="1" x14ac:dyDescent="0.2">
      <c r="A15" s="370" t="s">
        <v>258</v>
      </c>
      <c r="B15" s="372" t="s">
        <v>259</v>
      </c>
      <c r="C15" s="370" t="s">
        <v>255</v>
      </c>
      <c r="D15" s="370" t="s">
        <v>260</v>
      </c>
      <c r="E15" s="371" t="s">
        <v>261</v>
      </c>
      <c r="F15" s="372">
        <v>4.5</v>
      </c>
      <c r="G15" s="373">
        <v>387.86</v>
      </c>
      <c r="H15" s="373">
        <v>1745.37</v>
      </c>
      <c r="I15" s="374">
        <v>5.7049571752483595E-4</v>
      </c>
    </row>
    <row r="16" spans="1:12" s="183" customFormat="1" ht="24" customHeight="1" x14ac:dyDescent="0.2">
      <c r="A16" s="370" t="s">
        <v>262</v>
      </c>
      <c r="B16" s="372" t="s">
        <v>263</v>
      </c>
      <c r="C16" s="370" t="s">
        <v>255</v>
      </c>
      <c r="D16" s="370" t="s">
        <v>264</v>
      </c>
      <c r="E16" s="371" t="s">
        <v>265</v>
      </c>
      <c r="F16" s="372">
        <v>8</v>
      </c>
      <c r="G16" s="373">
        <v>65.599999999999994</v>
      </c>
      <c r="H16" s="373">
        <v>524.79999999999995</v>
      </c>
      <c r="I16" s="374">
        <v>1.71537354576413E-4</v>
      </c>
    </row>
    <row r="17" spans="1:9" s="183" customFormat="1" ht="24" customHeight="1" x14ac:dyDescent="0.2">
      <c r="A17" s="370" t="s">
        <v>266</v>
      </c>
      <c r="B17" s="372" t="s">
        <v>267</v>
      </c>
      <c r="C17" s="370" t="s">
        <v>255</v>
      </c>
      <c r="D17" s="370" t="s">
        <v>268</v>
      </c>
      <c r="E17" s="371" t="s">
        <v>269</v>
      </c>
      <c r="F17" s="372">
        <v>1</v>
      </c>
      <c r="G17" s="373">
        <v>1348.62</v>
      </c>
      <c r="H17" s="373">
        <v>1348.62</v>
      </c>
      <c r="I17" s="374">
        <v>4.4081308523026308E-4</v>
      </c>
    </row>
    <row r="18" spans="1:9" s="183" customFormat="1" ht="24" customHeight="1" x14ac:dyDescent="0.2">
      <c r="A18" s="370" t="s">
        <v>270</v>
      </c>
      <c r="B18" s="372" t="s">
        <v>271</v>
      </c>
      <c r="C18" s="370" t="s">
        <v>255</v>
      </c>
      <c r="D18" s="370" t="s">
        <v>272</v>
      </c>
      <c r="E18" s="371" t="s">
        <v>261</v>
      </c>
      <c r="F18" s="372">
        <v>659.51</v>
      </c>
      <c r="G18" s="373">
        <v>1.62</v>
      </c>
      <c r="H18" s="373">
        <v>1068.4000000000001</v>
      </c>
      <c r="I18" s="374">
        <v>3.4921972109268221E-4</v>
      </c>
    </row>
    <row r="19" spans="1:9" s="183" customFormat="1" ht="24" customHeight="1" x14ac:dyDescent="0.2">
      <c r="A19" s="370" t="s">
        <v>273</v>
      </c>
      <c r="B19" s="372" t="s">
        <v>274</v>
      </c>
      <c r="C19" s="370" t="s">
        <v>255</v>
      </c>
      <c r="D19" s="370" t="s">
        <v>275</v>
      </c>
      <c r="E19" s="371" t="s">
        <v>261</v>
      </c>
      <c r="F19" s="372">
        <v>659.51</v>
      </c>
      <c r="G19" s="373">
        <v>1.76</v>
      </c>
      <c r="H19" s="373">
        <v>1160.73</v>
      </c>
      <c r="I19" s="374">
        <v>3.7939892068879541E-4</v>
      </c>
    </row>
    <row r="20" spans="1:9" s="183" customFormat="1" ht="24" customHeight="1" x14ac:dyDescent="0.2">
      <c r="A20" s="370" t="s">
        <v>276</v>
      </c>
      <c r="B20" s="372" t="s">
        <v>277</v>
      </c>
      <c r="C20" s="370" t="s">
        <v>255</v>
      </c>
      <c r="D20" s="370" t="s">
        <v>278</v>
      </c>
      <c r="E20" s="371" t="s">
        <v>261</v>
      </c>
      <c r="F20" s="372">
        <v>659.51</v>
      </c>
      <c r="G20" s="373">
        <v>1.66</v>
      </c>
      <c r="H20" s="373">
        <v>1094.78</v>
      </c>
      <c r="I20" s="374">
        <v>3.5784234954871455E-4</v>
      </c>
    </row>
    <row r="21" spans="1:9" s="183" customFormat="1" ht="24" customHeight="1" x14ac:dyDescent="0.2">
      <c r="A21" s="370" t="s">
        <v>279</v>
      </c>
      <c r="B21" s="372" t="s">
        <v>280</v>
      </c>
      <c r="C21" s="370" t="s">
        <v>255</v>
      </c>
      <c r="D21" s="370" t="s">
        <v>281</v>
      </c>
      <c r="E21" s="371" t="s">
        <v>261</v>
      </c>
      <c r="F21" s="372">
        <v>659.51</v>
      </c>
      <c r="G21" s="373">
        <v>1.33</v>
      </c>
      <c r="H21" s="373">
        <v>877.14</v>
      </c>
      <c r="I21" s="374">
        <v>2.8670403047476159E-4</v>
      </c>
    </row>
    <row r="22" spans="1:9" s="183" customFormat="1" ht="24" customHeight="1" x14ac:dyDescent="0.2">
      <c r="A22" s="366" t="s">
        <v>181</v>
      </c>
      <c r="B22" s="366"/>
      <c r="C22" s="366"/>
      <c r="D22" s="366" t="s">
        <v>182</v>
      </c>
      <c r="E22" s="366"/>
      <c r="F22" s="367"/>
      <c r="G22" s="366"/>
      <c r="H22" s="368">
        <v>62928.91</v>
      </c>
      <c r="I22" s="369">
        <v>2.0569090601709566E-2</v>
      </c>
    </row>
    <row r="23" spans="1:9" s="183" customFormat="1" ht="24" customHeight="1" x14ac:dyDescent="0.2">
      <c r="A23" s="370" t="s">
        <v>282</v>
      </c>
      <c r="B23" s="372" t="s">
        <v>283</v>
      </c>
      <c r="C23" s="370" t="s">
        <v>255</v>
      </c>
      <c r="D23" s="370" t="s">
        <v>284</v>
      </c>
      <c r="E23" s="371" t="s">
        <v>261</v>
      </c>
      <c r="F23" s="372">
        <v>71.290000000000006</v>
      </c>
      <c r="G23" s="373">
        <v>11.61</v>
      </c>
      <c r="H23" s="373">
        <v>827.67</v>
      </c>
      <c r="I23" s="374">
        <v>2.7053415065217174E-4</v>
      </c>
    </row>
    <row r="24" spans="1:9" s="183" customFormat="1" ht="24" customHeight="1" x14ac:dyDescent="0.2">
      <c r="A24" s="370" t="s">
        <v>285</v>
      </c>
      <c r="B24" s="372" t="s">
        <v>286</v>
      </c>
      <c r="C24" s="370" t="s">
        <v>255</v>
      </c>
      <c r="D24" s="370" t="s">
        <v>287</v>
      </c>
      <c r="E24" s="371" t="s">
        <v>288</v>
      </c>
      <c r="F24" s="372">
        <v>1349.38</v>
      </c>
      <c r="G24" s="373">
        <v>27.11</v>
      </c>
      <c r="H24" s="373">
        <v>36581.69</v>
      </c>
      <c r="I24" s="374">
        <v>1.1957176693091504E-2</v>
      </c>
    </row>
    <row r="25" spans="1:9" s="183" customFormat="1" ht="24" customHeight="1" x14ac:dyDescent="0.2">
      <c r="A25" s="370" t="s">
        <v>289</v>
      </c>
      <c r="B25" s="372" t="s">
        <v>290</v>
      </c>
      <c r="C25" s="370" t="s">
        <v>291</v>
      </c>
      <c r="D25" s="370" t="s">
        <v>292</v>
      </c>
      <c r="E25" s="371" t="s">
        <v>288</v>
      </c>
      <c r="F25" s="372">
        <v>86.59</v>
      </c>
      <c r="G25" s="373">
        <v>31.08</v>
      </c>
      <c r="H25" s="373">
        <v>2691.21</v>
      </c>
      <c r="I25" s="374">
        <v>8.7965519056705109E-4</v>
      </c>
    </row>
    <row r="26" spans="1:9" s="183" customFormat="1" ht="24" customHeight="1" x14ac:dyDescent="0.2">
      <c r="A26" s="370" t="s">
        <v>293</v>
      </c>
      <c r="B26" s="372" t="s">
        <v>294</v>
      </c>
      <c r="C26" s="370" t="s">
        <v>291</v>
      </c>
      <c r="D26" s="370" t="s">
        <v>295</v>
      </c>
      <c r="E26" s="371" t="s">
        <v>288</v>
      </c>
      <c r="F26" s="372">
        <v>71.8</v>
      </c>
      <c r="G26" s="373">
        <v>7.9</v>
      </c>
      <c r="H26" s="373">
        <v>567.22</v>
      </c>
      <c r="I26" s="374">
        <v>1.8540285492155674E-4</v>
      </c>
    </row>
    <row r="27" spans="1:9" s="183" customFormat="1" ht="24" customHeight="1" x14ac:dyDescent="0.2">
      <c r="A27" s="370" t="s">
        <v>296</v>
      </c>
      <c r="B27" s="372" t="s">
        <v>297</v>
      </c>
      <c r="C27" s="370" t="s">
        <v>291</v>
      </c>
      <c r="D27" s="370" t="s">
        <v>298</v>
      </c>
      <c r="E27" s="371" t="s">
        <v>269</v>
      </c>
      <c r="F27" s="372">
        <v>49</v>
      </c>
      <c r="G27" s="373">
        <v>10.44</v>
      </c>
      <c r="H27" s="373">
        <v>511.56</v>
      </c>
      <c r="I27" s="374">
        <v>1.6720969723153551E-4</v>
      </c>
    </row>
    <row r="28" spans="1:9" s="183" customFormat="1" ht="24" customHeight="1" x14ac:dyDescent="0.2">
      <c r="A28" s="370" t="s">
        <v>299</v>
      </c>
      <c r="B28" s="372" t="s">
        <v>300</v>
      </c>
      <c r="C28" s="370" t="s">
        <v>291</v>
      </c>
      <c r="D28" s="370" t="s">
        <v>301</v>
      </c>
      <c r="E28" s="371" t="s">
        <v>288</v>
      </c>
      <c r="F28" s="372">
        <v>1127.9100000000001</v>
      </c>
      <c r="G28" s="373">
        <v>6.72</v>
      </c>
      <c r="H28" s="373">
        <v>7579.55</v>
      </c>
      <c r="I28" s="374">
        <v>2.477469428124335E-3</v>
      </c>
    </row>
    <row r="29" spans="1:9" s="183" customFormat="1" ht="36" customHeight="1" x14ac:dyDescent="0.2">
      <c r="A29" s="370" t="s">
        <v>302</v>
      </c>
      <c r="B29" s="372" t="s">
        <v>303</v>
      </c>
      <c r="C29" s="370" t="s">
        <v>291</v>
      </c>
      <c r="D29" s="370" t="s">
        <v>304</v>
      </c>
      <c r="E29" s="371" t="s">
        <v>288</v>
      </c>
      <c r="F29" s="372">
        <v>1127.9100000000001</v>
      </c>
      <c r="G29" s="373">
        <v>3.12</v>
      </c>
      <c r="H29" s="373">
        <v>3519.07</v>
      </c>
      <c r="I29" s="374">
        <v>1.1502514450632958E-3</v>
      </c>
    </row>
    <row r="30" spans="1:9" s="183" customFormat="1" ht="36" customHeight="1" x14ac:dyDescent="0.2">
      <c r="A30" s="370" t="s">
        <v>305</v>
      </c>
      <c r="B30" s="372" t="s">
        <v>306</v>
      </c>
      <c r="C30" s="370" t="s">
        <v>291</v>
      </c>
      <c r="D30" s="370" t="s">
        <v>307</v>
      </c>
      <c r="E30" s="371" t="s">
        <v>308</v>
      </c>
      <c r="F30" s="372">
        <v>6.37</v>
      </c>
      <c r="G30" s="373">
        <v>287.04000000000002</v>
      </c>
      <c r="H30" s="373">
        <v>1828.44</v>
      </c>
      <c r="I30" s="374">
        <v>5.9764817187823278E-4</v>
      </c>
    </row>
    <row r="31" spans="1:9" s="183" customFormat="1" ht="36" customHeight="1" x14ac:dyDescent="0.2">
      <c r="A31" s="370" t="s">
        <v>309</v>
      </c>
      <c r="B31" s="372" t="s">
        <v>310</v>
      </c>
      <c r="C31" s="370" t="s">
        <v>291</v>
      </c>
      <c r="D31" s="370" t="s">
        <v>311</v>
      </c>
      <c r="E31" s="371" t="s">
        <v>265</v>
      </c>
      <c r="F31" s="372">
        <v>54.48</v>
      </c>
      <c r="G31" s="373">
        <v>0.4</v>
      </c>
      <c r="H31" s="373">
        <v>21.79</v>
      </c>
      <c r="I31" s="374">
        <v>7.1223303281631837E-6</v>
      </c>
    </row>
    <row r="32" spans="1:9" s="183" customFormat="1" ht="24" customHeight="1" x14ac:dyDescent="0.2">
      <c r="A32" s="370" t="s">
        <v>312</v>
      </c>
      <c r="B32" s="372" t="s">
        <v>313</v>
      </c>
      <c r="C32" s="370" t="s">
        <v>291</v>
      </c>
      <c r="D32" s="370" t="s">
        <v>314</v>
      </c>
      <c r="E32" s="371" t="s">
        <v>269</v>
      </c>
      <c r="F32" s="372">
        <v>55</v>
      </c>
      <c r="G32" s="373">
        <v>1.0900000000000001</v>
      </c>
      <c r="H32" s="373">
        <v>59.95</v>
      </c>
      <c r="I32" s="374">
        <v>1.9595397116722482E-5</v>
      </c>
    </row>
    <row r="33" spans="1:9" s="183" customFormat="1" ht="24" customHeight="1" x14ac:dyDescent="0.2">
      <c r="A33" s="370" t="s">
        <v>315</v>
      </c>
      <c r="B33" s="372" t="s">
        <v>316</v>
      </c>
      <c r="C33" s="370" t="s">
        <v>291</v>
      </c>
      <c r="D33" s="370" t="s">
        <v>317</v>
      </c>
      <c r="E33" s="371" t="s">
        <v>269</v>
      </c>
      <c r="F33" s="372">
        <v>66</v>
      </c>
      <c r="G33" s="373">
        <v>0.56000000000000005</v>
      </c>
      <c r="H33" s="373">
        <v>36.96</v>
      </c>
      <c r="I33" s="374">
        <v>1.2080831983887621E-5</v>
      </c>
    </row>
    <row r="34" spans="1:9" s="183" customFormat="1" ht="24" customHeight="1" x14ac:dyDescent="0.2">
      <c r="A34" s="370" t="s">
        <v>318</v>
      </c>
      <c r="B34" s="372" t="s">
        <v>319</v>
      </c>
      <c r="C34" s="370" t="s">
        <v>291</v>
      </c>
      <c r="D34" s="370" t="s">
        <v>320</v>
      </c>
      <c r="E34" s="371" t="s">
        <v>265</v>
      </c>
      <c r="F34" s="372">
        <v>119.7</v>
      </c>
      <c r="G34" s="373">
        <v>0.56000000000000005</v>
      </c>
      <c r="H34" s="373">
        <v>67.03</v>
      </c>
      <c r="I34" s="374">
        <v>2.1909582464285371E-5</v>
      </c>
    </row>
    <row r="35" spans="1:9" s="183" customFormat="1" ht="24" customHeight="1" x14ac:dyDescent="0.2">
      <c r="A35" s="370" t="s">
        <v>321</v>
      </c>
      <c r="B35" s="372" t="s">
        <v>322</v>
      </c>
      <c r="C35" s="370" t="s">
        <v>291</v>
      </c>
      <c r="D35" s="370" t="s">
        <v>323</v>
      </c>
      <c r="E35" s="371" t="s">
        <v>308</v>
      </c>
      <c r="F35" s="372">
        <v>43.3</v>
      </c>
      <c r="G35" s="373">
        <v>48.3</v>
      </c>
      <c r="H35" s="373">
        <v>2091.39</v>
      </c>
      <c r="I35" s="374">
        <v>6.8359662345191376E-4</v>
      </c>
    </row>
    <row r="36" spans="1:9" s="183" customFormat="1" ht="24" customHeight="1" x14ac:dyDescent="0.2">
      <c r="A36" s="370" t="s">
        <v>324</v>
      </c>
      <c r="B36" s="372" t="s">
        <v>325</v>
      </c>
      <c r="C36" s="370" t="s">
        <v>255</v>
      </c>
      <c r="D36" s="370" t="s">
        <v>326</v>
      </c>
      <c r="E36" s="371" t="s">
        <v>288</v>
      </c>
      <c r="F36" s="372">
        <v>667.25</v>
      </c>
      <c r="G36" s="373">
        <v>7.38</v>
      </c>
      <c r="H36" s="373">
        <v>4924.3</v>
      </c>
      <c r="I36" s="374">
        <v>1.6095682072039452E-3</v>
      </c>
    </row>
    <row r="37" spans="1:9" s="183" customFormat="1" ht="24" customHeight="1" x14ac:dyDescent="0.2">
      <c r="A37" s="370" t="s">
        <v>327</v>
      </c>
      <c r="B37" s="372" t="s">
        <v>328</v>
      </c>
      <c r="C37" s="370" t="s">
        <v>255</v>
      </c>
      <c r="D37" s="370" t="s">
        <v>329</v>
      </c>
      <c r="E37" s="371" t="s">
        <v>288</v>
      </c>
      <c r="F37" s="372">
        <v>6.86</v>
      </c>
      <c r="G37" s="373">
        <v>22.04</v>
      </c>
      <c r="H37" s="373">
        <v>151.19</v>
      </c>
      <c r="I37" s="374">
        <v>4.9418316765258914E-5</v>
      </c>
    </row>
    <row r="38" spans="1:9" s="183" customFormat="1" ht="24" customHeight="1" x14ac:dyDescent="0.2">
      <c r="A38" s="370" t="s">
        <v>330</v>
      </c>
      <c r="B38" s="372" t="s">
        <v>331</v>
      </c>
      <c r="C38" s="370" t="s">
        <v>291</v>
      </c>
      <c r="D38" s="370" t="s">
        <v>332</v>
      </c>
      <c r="E38" s="371" t="s">
        <v>288</v>
      </c>
      <c r="F38" s="372">
        <v>521.24</v>
      </c>
      <c r="G38" s="373">
        <v>2.82</v>
      </c>
      <c r="H38" s="373">
        <v>1469.89</v>
      </c>
      <c r="I38" s="374">
        <v>4.8045168086570823E-4</v>
      </c>
    </row>
    <row r="39" spans="1:9" s="183" customFormat="1" ht="24" customHeight="1" x14ac:dyDescent="0.2">
      <c r="A39" s="366" t="s">
        <v>183</v>
      </c>
      <c r="B39" s="366"/>
      <c r="C39" s="366"/>
      <c r="D39" s="366" t="s">
        <v>184</v>
      </c>
      <c r="E39" s="366"/>
      <c r="F39" s="367"/>
      <c r="G39" s="366"/>
      <c r="H39" s="368">
        <v>2607987.11</v>
      </c>
      <c r="I39" s="369">
        <v>0.85245276223091571</v>
      </c>
    </row>
    <row r="40" spans="1:9" s="183" customFormat="1" ht="24" customHeight="1" x14ac:dyDescent="0.2">
      <c r="A40" s="366" t="s">
        <v>185</v>
      </c>
      <c r="B40" s="366"/>
      <c r="C40" s="366"/>
      <c r="D40" s="366" t="s">
        <v>186</v>
      </c>
      <c r="E40" s="366"/>
      <c r="F40" s="367"/>
      <c r="G40" s="366"/>
      <c r="H40" s="368">
        <v>8447.2999999999993</v>
      </c>
      <c r="I40" s="369">
        <v>2.7611042212525409E-3</v>
      </c>
    </row>
    <row r="41" spans="1:9" s="183" customFormat="1" ht="36" customHeight="1" x14ac:dyDescent="0.2">
      <c r="A41" s="370" t="s">
        <v>333</v>
      </c>
      <c r="B41" s="372" t="s">
        <v>334</v>
      </c>
      <c r="C41" s="370" t="s">
        <v>291</v>
      </c>
      <c r="D41" s="370" t="s">
        <v>335</v>
      </c>
      <c r="E41" s="371" t="s">
        <v>265</v>
      </c>
      <c r="F41" s="372">
        <v>156.78</v>
      </c>
      <c r="G41" s="373">
        <v>53.88</v>
      </c>
      <c r="H41" s="373">
        <v>8447.2999999999993</v>
      </c>
      <c r="I41" s="374">
        <v>2.7611042212525409E-3</v>
      </c>
    </row>
    <row r="42" spans="1:9" s="183" customFormat="1" ht="24" customHeight="1" x14ac:dyDescent="0.2">
      <c r="A42" s="366" t="s">
        <v>187</v>
      </c>
      <c r="B42" s="366"/>
      <c r="C42" s="366"/>
      <c r="D42" s="366" t="s">
        <v>188</v>
      </c>
      <c r="E42" s="366"/>
      <c r="F42" s="367"/>
      <c r="G42" s="366"/>
      <c r="H42" s="368">
        <v>1796.95</v>
      </c>
      <c r="I42" s="369">
        <v>5.8735527687897354E-4</v>
      </c>
    </row>
    <row r="43" spans="1:9" s="183" customFormat="1" ht="24" customHeight="1" x14ac:dyDescent="0.2">
      <c r="A43" s="370" t="s">
        <v>336</v>
      </c>
      <c r="B43" s="372" t="s">
        <v>337</v>
      </c>
      <c r="C43" s="370" t="s">
        <v>291</v>
      </c>
      <c r="D43" s="370" t="s">
        <v>338</v>
      </c>
      <c r="E43" s="371" t="s">
        <v>308</v>
      </c>
      <c r="F43" s="372">
        <v>19.11</v>
      </c>
      <c r="G43" s="373">
        <v>73.069999999999993</v>
      </c>
      <c r="H43" s="373">
        <v>1396.36</v>
      </c>
      <c r="I43" s="374">
        <v>4.5641749320945128E-4</v>
      </c>
    </row>
    <row r="44" spans="1:9" s="183" customFormat="1" ht="24" customHeight="1" x14ac:dyDescent="0.2">
      <c r="A44" s="370" t="s">
        <v>339</v>
      </c>
      <c r="B44" s="372" t="s">
        <v>340</v>
      </c>
      <c r="C44" s="370" t="s">
        <v>291</v>
      </c>
      <c r="D44" s="370" t="s">
        <v>341</v>
      </c>
      <c r="E44" s="371" t="s">
        <v>308</v>
      </c>
      <c r="F44" s="372">
        <v>7.1</v>
      </c>
      <c r="G44" s="373">
        <v>44.29</v>
      </c>
      <c r="H44" s="373">
        <v>314.45</v>
      </c>
      <c r="I44" s="374">
        <v>1.0278186194084044E-4</v>
      </c>
    </row>
    <row r="45" spans="1:9" s="183" customFormat="1" ht="36" customHeight="1" x14ac:dyDescent="0.2">
      <c r="A45" s="370" t="s">
        <v>342</v>
      </c>
      <c r="B45" s="372" t="s">
        <v>343</v>
      </c>
      <c r="C45" s="370" t="s">
        <v>291</v>
      </c>
      <c r="D45" s="370" t="s">
        <v>344</v>
      </c>
      <c r="E45" s="371" t="s">
        <v>288</v>
      </c>
      <c r="F45" s="372">
        <v>29.4</v>
      </c>
      <c r="G45" s="373">
        <v>2.93</v>
      </c>
      <c r="H45" s="373">
        <v>86.14</v>
      </c>
      <c r="I45" s="374">
        <v>2.8155921728681811E-5</v>
      </c>
    </row>
    <row r="46" spans="1:9" s="183" customFormat="1" ht="24" customHeight="1" x14ac:dyDescent="0.2">
      <c r="A46" s="366" t="s">
        <v>189</v>
      </c>
      <c r="B46" s="366"/>
      <c r="C46" s="366"/>
      <c r="D46" s="366" t="s">
        <v>190</v>
      </c>
      <c r="E46" s="366"/>
      <c r="F46" s="367"/>
      <c r="G46" s="366"/>
      <c r="H46" s="368">
        <v>56989.19</v>
      </c>
      <c r="I46" s="369">
        <v>1.8627619840039192E-2</v>
      </c>
    </row>
    <row r="47" spans="1:9" s="183" customFormat="1" ht="24" customHeight="1" x14ac:dyDescent="0.2">
      <c r="A47" s="370" t="s">
        <v>345</v>
      </c>
      <c r="B47" s="372" t="s">
        <v>346</v>
      </c>
      <c r="C47" s="370" t="s">
        <v>291</v>
      </c>
      <c r="D47" s="370" t="s">
        <v>347</v>
      </c>
      <c r="E47" s="371" t="s">
        <v>348</v>
      </c>
      <c r="F47" s="372">
        <v>303</v>
      </c>
      <c r="G47" s="373">
        <v>15.94</v>
      </c>
      <c r="H47" s="373">
        <v>4829.82</v>
      </c>
      <c r="I47" s="374">
        <v>1.5786862535827953E-3</v>
      </c>
    </row>
    <row r="48" spans="1:9" s="183" customFormat="1" ht="36" customHeight="1" x14ac:dyDescent="0.2">
      <c r="A48" s="370" t="s">
        <v>349</v>
      </c>
      <c r="B48" s="372" t="s">
        <v>350</v>
      </c>
      <c r="C48" s="370" t="s">
        <v>291</v>
      </c>
      <c r="D48" s="370" t="s">
        <v>351</v>
      </c>
      <c r="E48" s="371" t="s">
        <v>288</v>
      </c>
      <c r="F48" s="372">
        <v>29.4</v>
      </c>
      <c r="G48" s="373">
        <v>31.74</v>
      </c>
      <c r="H48" s="373">
        <v>933.15</v>
      </c>
      <c r="I48" s="374">
        <v>3.0501158998281206E-4</v>
      </c>
    </row>
    <row r="49" spans="1:9" s="183" customFormat="1" ht="36" customHeight="1" x14ac:dyDescent="0.2">
      <c r="A49" s="370" t="s">
        <v>352</v>
      </c>
      <c r="B49" s="372" t="s">
        <v>353</v>
      </c>
      <c r="C49" s="370" t="s">
        <v>291</v>
      </c>
      <c r="D49" s="370" t="s">
        <v>354</v>
      </c>
      <c r="E49" s="371" t="s">
        <v>308</v>
      </c>
      <c r="F49" s="372">
        <v>12.01</v>
      </c>
      <c r="G49" s="373">
        <v>525.05999999999995</v>
      </c>
      <c r="H49" s="373">
        <v>6305.97</v>
      </c>
      <c r="I49" s="374">
        <v>2.0611840926795409E-3</v>
      </c>
    </row>
    <row r="50" spans="1:9" s="183" customFormat="1" ht="36" customHeight="1" x14ac:dyDescent="0.2">
      <c r="A50" s="370" t="s">
        <v>355</v>
      </c>
      <c r="B50" s="372" t="s">
        <v>356</v>
      </c>
      <c r="C50" s="370" t="s">
        <v>291</v>
      </c>
      <c r="D50" s="370" t="s">
        <v>357</v>
      </c>
      <c r="E50" s="371" t="s">
        <v>288</v>
      </c>
      <c r="F50" s="372">
        <v>232.13</v>
      </c>
      <c r="G50" s="373">
        <v>183.59</v>
      </c>
      <c r="H50" s="373">
        <v>42616.74</v>
      </c>
      <c r="I50" s="374">
        <v>1.392980724136967E-2</v>
      </c>
    </row>
    <row r="51" spans="1:9" s="183" customFormat="1" ht="24" customHeight="1" x14ac:dyDescent="0.2">
      <c r="A51" s="370" t="s">
        <v>358</v>
      </c>
      <c r="B51" s="372" t="s">
        <v>359</v>
      </c>
      <c r="C51" s="370" t="s">
        <v>291</v>
      </c>
      <c r="D51" s="370" t="s">
        <v>360</v>
      </c>
      <c r="E51" s="371" t="s">
        <v>308</v>
      </c>
      <c r="F51" s="372">
        <v>12.01</v>
      </c>
      <c r="G51" s="373">
        <v>191.8</v>
      </c>
      <c r="H51" s="373">
        <v>2303.5100000000002</v>
      </c>
      <c r="I51" s="374">
        <v>7.5293066242437703E-4</v>
      </c>
    </row>
    <row r="52" spans="1:9" s="183" customFormat="1" ht="24" customHeight="1" x14ac:dyDescent="0.2">
      <c r="A52" s="366" t="s">
        <v>191</v>
      </c>
      <c r="B52" s="366"/>
      <c r="C52" s="366"/>
      <c r="D52" s="366" t="s">
        <v>192</v>
      </c>
      <c r="E52" s="366"/>
      <c r="F52" s="367"/>
      <c r="G52" s="366"/>
      <c r="H52" s="368">
        <v>654850.09</v>
      </c>
      <c r="I52" s="369">
        <v>0.21404583095031623</v>
      </c>
    </row>
    <row r="53" spans="1:9" s="183" customFormat="1" ht="24" customHeight="1" x14ac:dyDescent="0.2">
      <c r="A53" s="370" t="s">
        <v>361</v>
      </c>
      <c r="B53" s="372" t="s">
        <v>362</v>
      </c>
      <c r="C53" s="370" t="s">
        <v>255</v>
      </c>
      <c r="D53" s="370" t="s">
        <v>363</v>
      </c>
      <c r="E53" s="371" t="s">
        <v>364</v>
      </c>
      <c r="F53" s="372">
        <v>1.07</v>
      </c>
      <c r="G53" s="373">
        <v>543.11</v>
      </c>
      <c r="H53" s="373">
        <v>581.12</v>
      </c>
      <c r="I53" s="374">
        <v>1.8994624140900365E-4</v>
      </c>
    </row>
    <row r="54" spans="1:9" s="183" customFormat="1" ht="24" customHeight="1" x14ac:dyDescent="0.2">
      <c r="A54" s="370" t="s">
        <v>365</v>
      </c>
      <c r="B54" s="372" t="s">
        <v>366</v>
      </c>
      <c r="C54" s="370" t="s">
        <v>291</v>
      </c>
      <c r="D54" s="370" t="s">
        <v>367</v>
      </c>
      <c r="E54" s="371" t="s">
        <v>265</v>
      </c>
      <c r="F54" s="372">
        <v>23.8</v>
      </c>
      <c r="G54" s="373">
        <v>64.790000000000006</v>
      </c>
      <c r="H54" s="373">
        <v>1542</v>
      </c>
      <c r="I54" s="374">
        <v>5.0402172400310368E-4</v>
      </c>
    </row>
    <row r="55" spans="1:9" s="183" customFormat="1" ht="48" customHeight="1" x14ac:dyDescent="0.2">
      <c r="A55" s="370" t="s">
        <v>368</v>
      </c>
      <c r="B55" s="372" t="s">
        <v>369</v>
      </c>
      <c r="C55" s="370" t="s">
        <v>291</v>
      </c>
      <c r="D55" s="370" t="s">
        <v>370</v>
      </c>
      <c r="E55" s="371" t="s">
        <v>348</v>
      </c>
      <c r="F55" s="372">
        <v>32027.82</v>
      </c>
      <c r="G55" s="373">
        <v>20.38</v>
      </c>
      <c r="H55" s="373">
        <v>652726.97</v>
      </c>
      <c r="I55" s="374">
        <v>0.21335186298490411</v>
      </c>
    </row>
    <row r="56" spans="1:9" s="183" customFormat="1" ht="24" customHeight="1" x14ac:dyDescent="0.2">
      <c r="A56" s="366" t="s">
        <v>193</v>
      </c>
      <c r="B56" s="366"/>
      <c r="C56" s="366"/>
      <c r="D56" s="366" t="s">
        <v>194</v>
      </c>
      <c r="E56" s="366"/>
      <c r="F56" s="367"/>
      <c r="G56" s="366"/>
      <c r="H56" s="368">
        <v>88949.09</v>
      </c>
      <c r="I56" s="369">
        <v>2.907410745156111E-2</v>
      </c>
    </row>
    <row r="57" spans="1:9" s="183" customFormat="1" ht="24" customHeight="1" x14ac:dyDescent="0.2">
      <c r="A57" s="366" t="s">
        <v>195</v>
      </c>
      <c r="B57" s="366"/>
      <c r="C57" s="366"/>
      <c r="D57" s="366" t="s">
        <v>196</v>
      </c>
      <c r="E57" s="366"/>
      <c r="F57" s="367"/>
      <c r="G57" s="366"/>
      <c r="H57" s="368">
        <v>51647.32</v>
      </c>
      <c r="I57" s="369">
        <v>1.6881563726679621E-2</v>
      </c>
    </row>
    <row r="58" spans="1:9" s="183" customFormat="1" ht="48" customHeight="1" x14ac:dyDescent="0.2">
      <c r="A58" s="370" t="s">
        <v>371</v>
      </c>
      <c r="B58" s="372" t="s">
        <v>372</v>
      </c>
      <c r="C58" s="370" t="s">
        <v>291</v>
      </c>
      <c r="D58" s="370" t="s">
        <v>373</v>
      </c>
      <c r="E58" s="371" t="s">
        <v>288</v>
      </c>
      <c r="F58" s="372">
        <v>220.8</v>
      </c>
      <c r="G58" s="373">
        <v>233.91</v>
      </c>
      <c r="H58" s="373">
        <v>51647.32</v>
      </c>
      <c r="I58" s="374">
        <v>1.6881563726679621E-2</v>
      </c>
    </row>
    <row r="59" spans="1:9" s="183" customFormat="1" ht="24" customHeight="1" x14ac:dyDescent="0.2">
      <c r="A59" s="366" t="s">
        <v>197</v>
      </c>
      <c r="B59" s="366"/>
      <c r="C59" s="366"/>
      <c r="D59" s="366" t="s">
        <v>198</v>
      </c>
      <c r="E59" s="366"/>
      <c r="F59" s="367"/>
      <c r="G59" s="366"/>
      <c r="H59" s="368">
        <v>37301.769999999997</v>
      </c>
      <c r="I59" s="369">
        <v>1.2192543724881487E-2</v>
      </c>
    </row>
    <row r="60" spans="1:9" s="183" customFormat="1" ht="48" customHeight="1" x14ac:dyDescent="0.2">
      <c r="A60" s="370" t="s">
        <v>374</v>
      </c>
      <c r="B60" s="372" t="s">
        <v>375</v>
      </c>
      <c r="C60" s="370" t="s">
        <v>291</v>
      </c>
      <c r="D60" s="370" t="s">
        <v>376</v>
      </c>
      <c r="E60" s="371" t="s">
        <v>288</v>
      </c>
      <c r="F60" s="372">
        <v>170.39</v>
      </c>
      <c r="G60" s="373">
        <v>218.92</v>
      </c>
      <c r="H60" s="373">
        <v>37301.769999999997</v>
      </c>
      <c r="I60" s="374">
        <v>1.2192543724881487E-2</v>
      </c>
    </row>
    <row r="61" spans="1:9" s="183" customFormat="1" ht="24" customHeight="1" x14ac:dyDescent="0.2">
      <c r="A61" s="366" t="s">
        <v>199</v>
      </c>
      <c r="B61" s="366"/>
      <c r="C61" s="366"/>
      <c r="D61" s="366" t="s">
        <v>200</v>
      </c>
      <c r="E61" s="366"/>
      <c r="F61" s="367"/>
      <c r="G61" s="366"/>
      <c r="H61" s="368">
        <v>133909.54</v>
      </c>
      <c r="I61" s="369">
        <v>4.3769985221311654E-2</v>
      </c>
    </row>
    <row r="62" spans="1:9" s="183" customFormat="1" ht="48" customHeight="1" x14ac:dyDescent="0.2">
      <c r="A62" s="370" t="s">
        <v>377</v>
      </c>
      <c r="B62" s="372" t="s">
        <v>378</v>
      </c>
      <c r="C62" s="370" t="s">
        <v>255</v>
      </c>
      <c r="D62" s="370" t="s">
        <v>379</v>
      </c>
      <c r="E62" s="371" t="s">
        <v>261</v>
      </c>
      <c r="F62" s="372">
        <v>594.04999999999995</v>
      </c>
      <c r="G62" s="373">
        <v>86.18</v>
      </c>
      <c r="H62" s="373">
        <v>51195.22</v>
      </c>
      <c r="I62" s="374">
        <v>1.6733789264019569E-2</v>
      </c>
    </row>
    <row r="63" spans="1:9" s="183" customFormat="1" ht="24" customHeight="1" x14ac:dyDescent="0.2">
      <c r="A63" s="370" t="s">
        <v>380</v>
      </c>
      <c r="B63" s="372" t="s">
        <v>381</v>
      </c>
      <c r="C63" s="370" t="s">
        <v>291</v>
      </c>
      <c r="D63" s="370" t="s">
        <v>382</v>
      </c>
      <c r="E63" s="371" t="s">
        <v>265</v>
      </c>
      <c r="F63" s="372">
        <v>301.24</v>
      </c>
      <c r="G63" s="373">
        <v>84.7</v>
      </c>
      <c r="H63" s="373">
        <v>25515.02</v>
      </c>
      <c r="I63" s="374">
        <v>8.3398990715782568E-3</v>
      </c>
    </row>
    <row r="64" spans="1:9" s="183" customFormat="1" ht="60" customHeight="1" x14ac:dyDescent="0.2">
      <c r="A64" s="370" t="s">
        <v>383</v>
      </c>
      <c r="B64" s="372" t="s">
        <v>384</v>
      </c>
      <c r="C64" s="370" t="s">
        <v>291</v>
      </c>
      <c r="D64" s="370" t="s">
        <v>385</v>
      </c>
      <c r="E64" s="371" t="s">
        <v>288</v>
      </c>
      <c r="F64" s="372">
        <v>209.23</v>
      </c>
      <c r="G64" s="373">
        <v>103.64</v>
      </c>
      <c r="H64" s="373">
        <v>21684.59</v>
      </c>
      <c r="I64" s="374">
        <v>7.0878757691961499E-3</v>
      </c>
    </row>
    <row r="65" spans="1:9" s="183" customFormat="1" ht="24" customHeight="1" x14ac:dyDescent="0.2">
      <c r="A65" s="370" t="s">
        <v>386</v>
      </c>
      <c r="B65" s="372" t="s">
        <v>387</v>
      </c>
      <c r="C65" s="370" t="s">
        <v>255</v>
      </c>
      <c r="D65" s="370" t="s">
        <v>388</v>
      </c>
      <c r="E65" s="371" t="s">
        <v>261</v>
      </c>
      <c r="F65" s="372">
        <v>34.25</v>
      </c>
      <c r="G65" s="373">
        <v>838.89</v>
      </c>
      <c r="H65" s="373">
        <v>28731.98</v>
      </c>
      <c r="I65" s="374">
        <v>9.3914021359420858E-3</v>
      </c>
    </row>
    <row r="66" spans="1:9" s="183" customFormat="1" ht="48" customHeight="1" x14ac:dyDescent="0.2">
      <c r="A66" s="370" t="s">
        <v>389</v>
      </c>
      <c r="B66" s="372" t="s">
        <v>390</v>
      </c>
      <c r="C66" s="370" t="s">
        <v>255</v>
      </c>
      <c r="D66" s="370" t="s">
        <v>391</v>
      </c>
      <c r="E66" s="371" t="s">
        <v>265</v>
      </c>
      <c r="F66" s="372">
        <v>161.11000000000001</v>
      </c>
      <c r="G66" s="373">
        <v>42.1</v>
      </c>
      <c r="H66" s="373">
        <v>6782.73</v>
      </c>
      <c r="I66" s="374">
        <v>2.2170189805755976E-3</v>
      </c>
    </row>
    <row r="67" spans="1:9" s="183" customFormat="1" ht="24" customHeight="1" x14ac:dyDescent="0.2">
      <c r="A67" s="366" t="s">
        <v>201</v>
      </c>
      <c r="B67" s="366"/>
      <c r="C67" s="366"/>
      <c r="D67" s="366" t="s">
        <v>202</v>
      </c>
      <c r="E67" s="366"/>
      <c r="F67" s="367"/>
      <c r="G67" s="366"/>
      <c r="H67" s="368">
        <v>333839.21000000002</v>
      </c>
      <c r="I67" s="369">
        <v>0.10911946443841386</v>
      </c>
    </row>
    <row r="68" spans="1:9" s="183" customFormat="1" ht="48" customHeight="1" x14ac:dyDescent="0.2">
      <c r="A68" s="370" t="s">
        <v>392</v>
      </c>
      <c r="B68" s="372" t="s">
        <v>390</v>
      </c>
      <c r="C68" s="370" t="s">
        <v>255</v>
      </c>
      <c r="D68" s="370" t="s">
        <v>391</v>
      </c>
      <c r="E68" s="371" t="s">
        <v>265</v>
      </c>
      <c r="F68" s="372">
        <v>330.64</v>
      </c>
      <c r="G68" s="373">
        <v>42.1</v>
      </c>
      <c r="H68" s="373">
        <v>13919.94</v>
      </c>
      <c r="I68" s="374">
        <v>4.5499041224512085E-3</v>
      </c>
    </row>
    <row r="69" spans="1:9" s="183" customFormat="1" ht="36" customHeight="1" x14ac:dyDescent="0.2">
      <c r="A69" s="370" t="s">
        <v>393</v>
      </c>
      <c r="B69" s="372" t="s">
        <v>394</v>
      </c>
      <c r="C69" s="370" t="s">
        <v>291</v>
      </c>
      <c r="D69" s="370" t="s">
        <v>395</v>
      </c>
      <c r="E69" s="371" t="s">
        <v>288</v>
      </c>
      <c r="F69" s="372">
        <v>1100.99</v>
      </c>
      <c r="G69" s="373">
        <v>279.73</v>
      </c>
      <c r="H69" s="373">
        <v>307979.93</v>
      </c>
      <c r="I69" s="374">
        <v>0.10066703973862205</v>
      </c>
    </row>
    <row r="70" spans="1:9" s="183" customFormat="1" ht="24" customHeight="1" x14ac:dyDescent="0.2">
      <c r="A70" s="370" t="s">
        <v>396</v>
      </c>
      <c r="B70" s="372" t="s">
        <v>397</v>
      </c>
      <c r="C70" s="370" t="s">
        <v>291</v>
      </c>
      <c r="D70" s="370" t="s">
        <v>398</v>
      </c>
      <c r="E70" s="371" t="s">
        <v>265</v>
      </c>
      <c r="F70" s="372">
        <v>13.29</v>
      </c>
      <c r="G70" s="373">
        <v>62.66</v>
      </c>
      <c r="H70" s="373">
        <v>832.75</v>
      </c>
      <c r="I70" s="374">
        <v>2.7219461132528186E-4</v>
      </c>
    </row>
    <row r="71" spans="1:9" s="183" customFormat="1" ht="24" customHeight="1" x14ac:dyDescent="0.2">
      <c r="A71" s="370" t="s">
        <v>399</v>
      </c>
      <c r="B71" s="372" t="s">
        <v>400</v>
      </c>
      <c r="C71" s="370" t="s">
        <v>255</v>
      </c>
      <c r="D71" s="370" t="s">
        <v>401</v>
      </c>
      <c r="E71" s="371" t="s">
        <v>261</v>
      </c>
      <c r="F71" s="372">
        <v>26.79</v>
      </c>
      <c r="G71" s="373">
        <v>414.58</v>
      </c>
      <c r="H71" s="373">
        <v>11106.59</v>
      </c>
      <c r="I71" s="374">
        <v>3.6303259660153252E-3</v>
      </c>
    </row>
    <row r="72" spans="1:9" s="183" customFormat="1" ht="24" customHeight="1" x14ac:dyDescent="0.2">
      <c r="A72" s="366" t="s">
        <v>203</v>
      </c>
      <c r="B72" s="366"/>
      <c r="C72" s="366"/>
      <c r="D72" s="366" t="s">
        <v>204</v>
      </c>
      <c r="E72" s="366"/>
      <c r="F72" s="367"/>
      <c r="G72" s="366"/>
      <c r="H72" s="368">
        <v>44640.800000000003</v>
      </c>
      <c r="I72" s="369">
        <v>1.459139622365613E-2</v>
      </c>
    </row>
    <row r="73" spans="1:9" s="183" customFormat="1" ht="24" customHeight="1" x14ac:dyDescent="0.2">
      <c r="A73" s="370" t="s">
        <v>402</v>
      </c>
      <c r="B73" s="372" t="s">
        <v>403</v>
      </c>
      <c r="C73" s="370" t="s">
        <v>291</v>
      </c>
      <c r="D73" s="370" t="s">
        <v>404</v>
      </c>
      <c r="E73" s="371" t="s">
        <v>265</v>
      </c>
      <c r="F73" s="372">
        <v>20</v>
      </c>
      <c r="G73" s="373">
        <v>11.7</v>
      </c>
      <c r="H73" s="373">
        <v>234</v>
      </c>
      <c r="I73" s="374">
        <v>7.648578691097682E-5</v>
      </c>
    </row>
    <row r="74" spans="1:9" s="183" customFormat="1" ht="36" customHeight="1" x14ac:dyDescent="0.2">
      <c r="A74" s="370" t="s">
        <v>405</v>
      </c>
      <c r="B74" s="372" t="s">
        <v>406</v>
      </c>
      <c r="C74" s="370" t="s">
        <v>291</v>
      </c>
      <c r="D74" s="370" t="s">
        <v>407</v>
      </c>
      <c r="E74" s="371" t="s">
        <v>265</v>
      </c>
      <c r="F74" s="372">
        <v>275.24</v>
      </c>
      <c r="G74" s="373">
        <v>20.6</v>
      </c>
      <c r="H74" s="373">
        <v>5669.94</v>
      </c>
      <c r="I74" s="374">
        <v>1.8532898403334356E-3</v>
      </c>
    </row>
    <row r="75" spans="1:9" s="183" customFormat="1" ht="24" customHeight="1" x14ac:dyDescent="0.2">
      <c r="A75" s="370" t="s">
        <v>408</v>
      </c>
      <c r="B75" s="372" t="s">
        <v>409</v>
      </c>
      <c r="C75" s="370" t="s">
        <v>291</v>
      </c>
      <c r="D75" s="370" t="s">
        <v>410</v>
      </c>
      <c r="E75" s="371" t="s">
        <v>265</v>
      </c>
      <c r="F75" s="372">
        <v>158.91999999999999</v>
      </c>
      <c r="G75" s="373">
        <v>20.190000000000001</v>
      </c>
      <c r="H75" s="373">
        <v>3208.59</v>
      </c>
      <c r="I75" s="374">
        <v>1.0487672266012442E-3</v>
      </c>
    </row>
    <row r="76" spans="1:9" s="183" customFormat="1" ht="24" customHeight="1" x14ac:dyDescent="0.2">
      <c r="A76" s="370" t="s">
        <v>411</v>
      </c>
      <c r="B76" s="372" t="s">
        <v>412</v>
      </c>
      <c r="C76" s="370" t="s">
        <v>291</v>
      </c>
      <c r="D76" s="370" t="s">
        <v>413</v>
      </c>
      <c r="E76" s="371" t="s">
        <v>265</v>
      </c>
      <c r="F76" s="372">
        <v>2.82</v>
      </c>
      <c r="G76" s="373">
        <v>12.17</v>
      </c>
      <c r="H76" s="373">
        <v>34.31</v>
      </c>
      <c r="I76" s="374">
        <v>1.1214646790237671E-5</v>
      </c>
    </row>
    <row r="77" spans="1:9" s="183" customFormat="1" ht="60" customHeight="1" x14ac:dyDescent="0.2">
      <c r="A77" s="370" t="s">
        <v>414</v>
      </c>
      <c r="B77" s="372" t="s">
        <v>415</v>
      </c>
      <c r="C77" s="370" t="s">
        <v>291</v>
      </c>
      <c r="D77" s="370" t="s">
        <v>416</v>
      </c>
      <c r="E77" s="371" t="s">
        <v>269</v>
      </c>
      <c r="F77" s="372">
        <v>26</v>
      </c>
      <c r="G77" s="373">
        <v>10.96</v>
      </c>
      <c r="H77" s="373">
        <v>284.95999999999998</v>
      </c>
      <c r="I77" s="374">
        <v>9.3142691616033998E-5</v>
      </c>
    </row>
    <row r="78" spans="1:9" s="183" customFormat="1" ht="36" customHeight="1" x14ac:dyDescent="0.2">
      <c r="A78" s="370" t="s">
        <v>417</v>
      </c>
      <c r="B78" s="372" t="s">
        <v>418</v>
      </c>
      <c r="C78" s="370" t="s">
        <v>291</v>
      </c>
      <c r="D78" s="370" t="s">
        <v>419</v>
      </c>
      <c r="E78" s="371" t="s">
        <v>269</v>
      </c>
      <c r="F78" s="372">
        <v>20</v>
      </c>
      <c r="G78" s="373">
        <v>15.3</v>
      </c>
      <c r="H78" s="373">
        <v>306</v>
      </c>
      <c r="I78" s="374">
        <v>1.0001987519127739E-4</v>
      </c>
    </row>
    <row r="79" spans="1:9" s="183" customFormat="1" ht="36" customHeight="1" x14ac:dyDescent="0.2">
      <c r="A79" s="370" t="s">
        <v>420</v>
      </c>
      <c r="B79" s="372" t="s">
        <v>421</v>
      </c>
      <c r="C79" s="370" t="s">
        <v>291</v>
      </c>
      <c r="D79" s="370" t="s">
        <v>422</v>
      </c>
      <c r="E79" s="371" t="s">
        <v>269</v>
      </c>
      <c r="F79" s="372">
        <v>14</v>
      </c>
      <c r="G79" s="373">
        <v>8.3699999999999992</v>
      </c>
      <c r="H79" s="373">
        <v>117.18</v>
      </c>
      <c r="I79" s="374">
        <v>3.8301728676189163E-5</v>
      </c>
    </row>
    <row r="80" spans="1:9" s="183" customFormat="1" ht="36" customHeight="1" x14ac:dyDescent="0.2">
      <c r="A80" s="370" t="s">
        <v>423</v>
      </c>
      <c r="B80" s="372" t="s">
        <v>424</v>
      </c>
      <c r="C80" s="370" t="s">
        <v>291</v>
      </c>
      <c r="D80" s="370" t="s">
        <v>425</v>
      </c>
      <c r="E80" s="371" t="s">
        <v>269</v>
      </c>
      <c r="F80" s="372">
        <v>4</v>
      </c>
      <c r="G80" s="373">
        <v>14.74</v>
      </c>
      <c r="H80" s="373">
        <v>58.96</v>
      </c>
      <c r="I80" s="374">
        <v>1.927180340286835E-5</v>
      </c>
    </row>
    <row r="81" spans="1:9" s="183" customFormat="1" ht="24" customHeight="1" x14ac:dyDescent="0.2">
      <c r="A81" s="370" t="s">
        <v>426</v>
      </c>
      <c r="B81" s="372" t="s">
        <v>427</v>
      </c>
      <c r="C81" s="370" t="s">
        <v>255</v>
      </c>
      <c r="D81" s="370" t="s">
        <v>428</v>
      </c>
      <c r="E81" s="371" t="s">
        <v>429</v>
      </c>
      <c r="F81" s="372">
        <v>8</v>
      </c>
      <c r="G81" s="373">
        <v>11.13</v>
      </c>
      <c r="H81" s="373">
        <v>89.04</v>
      </c>
      <c r="I81" s="374">
        <v>2.9103822506638362E-5</v>
      </c>
    </row>
    <row r="82" spans="1:9" s="183" customFormat="1" ht="36" customHeight="1" x14ac:dyDescent="0.2">
      <c r="A82" s="370" t="s">
        <v>430</v>
      </c>
      <c r="B82" s="372" t="s">
        <v>431</v>
      </c>
      <c r="C82" s="370" t="s">
        <v>291</v>
      </c>
      <c r="D82" s="370" t="s">
        <v>432</v>
      </c>
      <c r="E82" s="371" t="s">
        <v>269</v>
      </c>
      <c r="F82" s="372">
        <v>1</v>
      </c>
      <c r="G82" s="373">
        <v>117.05</v>
      </c>
      <c r="H82" s="373">
        <v>117.05</v>
      </c>
      <c r="I82" s="374">
        <v>3.825923657234973E-5</v>
      </c>
    </row>
    <row r="83" spans="1:9" s="183" customFormat="1" ht="24" customHeight="1" x14ac:dyDescent="0.2">
      <c r="A83" s="370" t="s">
        <v>433</v>
      </c>
      <c r="B83" s="372" t="s">
        <v>434</v>
      </c>
      <c r="C83" s="370" t="s">
        <v>291</v>
      </c>
      <c r="D83" s="370" t="s">
        <v>435</v>
      </c>
      <c r="E83" s="371" t="s">
        <v>269</v>
      </c>
      <c r="F83" s="372">
        <v>1</v>
      </c>
      <c r="G83" s="373">
        <v>172.44</v>
      </c>
      <c r="H83" s="373">
        <v>172.44</v>
      </c>
      <c r="I83" s="374">
        <v>5.6364141431319846E-5</v>
      </c>
    </row>
    <row r="84" spans="1:9" s="183" customFormat="1" ht="48" customHeight="1" x14ac:dyDescent="0.2">
      <c r="A84" s="370" t="s">
        <v>436</v>
      </c>
      <c r="B84" s="372" t="s">
        <v>437</v>
      </c>
      <c r="C84" s="370" t="s">
        <v>291</v>
      </c>
      <c r="D84" s="370" t="s">
        <v>438</v>
      </c>
      <c r="E84" s="371" t="s">
        <v>269</v>
      </c>
      <c r="F84" s="372">
        <v>1</v>
      </c>
      <c r="G84" s="373">
        <v>176.14</v>
      </c>
      <c r="H84" s="373">
        <v>176.14</v>
      </c>
      <c r="I84" s="374">
        <v>5.7573532079057516E-5</v>
      </c>
    </row>
    <row r="85" spans="1:9" s="183" customFormat="1" ht="24" customHeight="1" x14ac:dyDescent="0.2">
      <c r="A85" s="370" t="s">
        <v>439</v>
      </c>
      <c r="B85" s="372" t="s">
        <v>440</v>
      </c>
      <c r="C85" s="370" t="s">
        <v>255</v>
      </c>
      <c r="D85" s="370" t="s">
        <v>441</v>
      </c>
      <c r="E85" s="371" t="s">
        <v>265</v>
      </c>
      <c r="F85" s="372">
        <v>20</v>
      </c>
      <c r="G85" s="373">
        <v>5.46</v>
      </c>
      <c r="H85" s="373">
        <v>109.2</v>
      </c>
      <c r="I85" s="374">
        <v>3.5693367225122522E-5</v>
      </c>
    </row>
    <row r="86" spans="1:9" s="183" customFormat="1" ht="24" customHeight="1" x14ac:dyDescent="0.2">
      <c r="A86" s="370" t="s">
        <v>442</v>
      </c>
      <c r="B86" s="372" t="s">
        <v>443</v>
      </c>
      <c r="C86" s="370" t="s">
        <v>291</v>
      </c>
      <c r="D86" s="370" t="s">
        <v>444</v>
      </c>
      <c r="E86" s="371" t="s">
        <v>269</v>
      </c>
      <c r="F86" s="372">
        <v>21</v>
      </c>
      <c r="G86" s="373">
        <v>9.14</v>
      </c>
      <c r="H86" s="373">
        <v>191.94</v>
      </c>
      <c r="I86" s="374">
        <v>6.2737957007234587E-5</v>
      </c>
    </row>
    <row r="87" spans="1:9" s="183" customFormat="1" ht="24" customHeight="1" x14ac:dyDescent="0.2">
      <c r="A87" s="370" t="s">
        <v>445</v>
      </c>
      <c r="B87" s="372" t="s">
        <v>446</v>
      </c>
      <c r="C87" s="370" t="s">
        <v>291</v>
      </c>
      <c r="D87" s="370" t="s">
        <v>447</v>
      </c>
      <c r="E87" s="371" t="s">
        <v>269</v>
      </c>
      <c r="F87" s="372">
        <v>8</v>
      </c>
      <c r="G87" s="373">
        <v>43.11</v>
      </c>
      <c r="H87" s="373">
        <v>344.88</v>
      </c>
      <c r="I87" s="374">
        <v>1.1272828286263969E-4</v>
      </c>
    </row>
    <row r="88" spans="1:9" s="183" customFormat="1" ht="36" customHeight="1" x14ac:dyDescent="0.2">
      <c r="A88" s="370" t="s">
        <v>448</v>
      </c>
      <c r="B88" s="372" t="s">
        <v>449</v>
      </c>
      <c r="C88" s="370" t="s">
        <v>291</v>
      </c>
      <c r="D88" s="370" t="s">
        <v>450</v>
      </c>
      <c r="E88" s="371" t="s">
        <v>269</v>
      </c>
      <c r="F88" s="372">
        <v>6</v>
      </c>
      <c r="G88" s="373">
        <v>4.88</v>
      </c>
      <c r="H88" s="373">
        <v>29.28</v>
      </c>
      <c r="I88" s="374">
        <v>9.5705292339888946E-6</v>
      </c>
    </row>
    <row r="89" spans="1:9" s="183" customFormat="1" ht="36" customHeight="1" x14ac:dyDescent="0.2">
      <c r="A89" s="370" t="s">
        <v>451</v>
      </c>
      <c r="B89" s="372" t="s">
        <v>452</v>
      </c>
      <c r="C89" s="370" t="s">
        <v>291</v>
      </c>
      <c r="D89" s="370" t="s">
        <v>453</v>
      </c>
      <c r="E89" s="371" t="s">
        <v>269</v>
      </c>
      <c r="F89" s="372">
        <v>6</v>
      </c>
      <c r="G89" s="373">
        <v>11.84</v>
      </c>
      <c r="H89" s="373">
        <v>71.040000000000006</v>
      </c>
      <c r="I89" s="374">
        <v>2.3220300436563222E-5</v>
      </c>
    </row>
    <row r="90" spans="1:9" s="183" customFormat="1" ht="24" customHeight="1" x14ac:dyDescent="0.2">
      <c r="A90" s="370" t="s">
        <v>454</v>
      </c>
      <c r="B90" s="372" t="s">
        <v>455</v>
      </c>
      <c r="C90" s="370" t="s">
        <v>291</v>
      </c>
      <c r="D90" s="370" t="s">
        <v>456</v>
      </c>
      <c r="E90" s="371" t="s">
        <v>269</v>
      </c>
      <c r="F90" s="372">
        <v>5</v>
      </c>
      <c r="G90" s="373">
        <v>11.93</v>
      </c>
      <c r="H90" s="373">
        <v>59.65</v>
      </c>
      <c r="I90" s="374">
        <v>1.9497338415554562E-5</v>
      </c>
    </row>
    <row r="91" spans="1:9" s="183" customFormat="1" ht="36" customHeight="1" x14ac:dyDescent="0.2">
      <c r="A91" s="370" t="s">
        <v>457</v>
      </c>
      <c r="B91" s="372" t="s">
        <v>458</v>
      </c>
      <c r="C91" s="370" t="s">
        <v>291</v>
      </c>
      <c r="D91" s="370" t="s">
        <v>459</v>
      </c>
      <c r="E91" s="371" t="s">
        <v>269</v>
      </c>
      <c r="F91" s="372">
        <v>69</v>
      </c>
      <c r="G91" s="373">
        <v>11.38</v>
      </c>
      <c r="H91" s="373">
        <v>785.22</v>
      </c>
      <c r="I91" s="374">
        <v>2.5665884443691123E-4</v>
      </c>
    </row>
    <row r="92" spans="1:9" s="183" customFormat="1" ht="36" customHeight="1" x14ac:dyDescent="0.2">
      <c r="A92" s="370" t="s">
        <v>460</v>
      </c>
      <c r="B92" s="372" t="s">
        <v>461</v>
      </c>
      <c r="C92" s="370" t="s">
        <v>291</v>
      </c>
      <c r="D92" s="370" t="s">
        <v>462</v>
      </c>
      <c r="E92" s="371" t="s">
        <v>269</v>
      </c>
      <c r="F92" s="372">
        <v>1</v>
      </c>
      <c r="G92" s="373">
        <v>18.010000000000002</v>
      </c>
      <c r="H92" s="373">
        <v>18.010000000000002</v>
      </c>
      <c r="I92" s="374">
        <v>5.8867906934474046E-6</v>
      </c>
    </row>
    <row r="93" spans="1:9" s="183" customFormat="1" ht="36" customHeight="1" x14ac:dyDescent="0.2">
      <c r="A93" s="370" t="s">
        <v>463</v>
      </c>
      <c r="B93" s="372" t="s">
        <v>464</v>
      </c>
      <c r="C93" s="370" t="s">
        <v>291</v>
      </c>
      <c r="D93" s="370" t="s">
        <v>465</v>
      </c>
      <c r="E93" s="371" t="s">
        <v>269</v>
      </c>
      <c r="F93" s="372">
        <v>4</v>
      </c>
      <c r="G93" s="373">
        <v>26.98</v>
      </c>
      <c r="H93" s="373">
        <v>107.92</v>
      </c>
      <c r="I93" s="374">
        <v>3.5274983433472733E-5</v>
      </c>
    </row>
    <row r="94" spans="1:9" s="183" customFormat="1" ht="36" customHeight="1" x14ac:dyDescent="0.2">
      <c r="A94" s="370" t="s">
        <v>466</v>
      </c>
      <c r="B94" s="372" t="s">
        <v>467</v>
      </c>
      <c r="C94" s="370" t="s">
        <v>291</v>
      </c>
      <c r="D94" s="370" t="s">
        <v>468</v>
      </c>
      <c r="E94" s="371" t="s">
        <v>269</v>
      </c>
      <c r="F94" s="372">
        <v>39</v>
      </c>
      <c r="G94" s="373">
        <v>8.3699999999999992</v>
      </c>
      <c r="H94" s="373">
        <v>326.43</v>
      </c>
      <c r="I94" s="374">
        <v>1.0669767274081267E-4</v>
      </c>
    </row>
    <row r="95" spans="1:9" s="183" customFormat="1" ht="36" customHeight="1" x14ac:dyDescent="0.2">
      <c r="A95" s="370" t="s">
        <v>469</v>
      </c>
      <c r="B95" s="372" t="s">
        <v>470</v>
      </c>
      <c r="C95" s="370" t="s">
        <v>291</v>
      </c>
      <c r="D95" s="370" t="s">
        <v>471</v>
      </c>
      <c r="E95" s="371" t="s">
        <v>269</v>
      </c>
      <c r="F95" s="372">
        <v>5</v>
      </c>
      <c r="G95" s="373">
        <v>14.34</v>
      </c>
      <c r="H95" s="373">
        <v>71.7</v>
      </c>
      <c r="I95" s="374">
        <v>2.3436029579132642E-5</v>
      </c>
    </row>
    <row r="96" spans="1:9" s="183" customFormat="1" ht="24" customHeight="1" x14ac:dyDescent="0.2">
      <c r="A96" s="370" t="s">
        <v>472</v>
      </c>
      <c r="B96" s="372" t="s">
        <v>473</v>
      </c>
      <c r="C96" s="370" t="s">
        <v>291</v>
      </c>
      <c r="D96" s="370" t="s">
        <v>474</v>
      </c>
      <c r="E96" s="371" t="s">
        <v>269</v>
      </c>
      <c r="F96" s="372">
        <v>12</v>
      </c>
      <c r="G96" s="373">
        <v>23.47</v>
      </c>
      <c r="H96" s="373">
        <v>281.64</v>
      </c>
      <c r="I96" s="374">
        <v>9.2057508656442368E-5</v>
      </c>
    </row>
    <row r="97" spans="1:9" s="183" customFormat="1" ht="36" customHeight="1" x14ac:dyDescent="0.2">
      <c r="A97" s="370" t="s">
        <v>475</v>
      </c>
      <c r="B97" s="372" t="s">
        <v>476</v>
      </c>
      <c r="C97" s="370" t="s">
        <v>291</v>
      </c>
      <c r="D97" s="370" t="s">
        <v>477</v>
      </c>
      <c r="E97" s="371" t="s">
        <v>269</v>
      </c>
      <c r="F97" s="372">
        <v>14</v>
      </c>
      <c r="G97" s="373">
        <v>21.97</v>
      </c>
      <c r="H97" s="373">
        <v>307.58</v>
      </c>
      <c r="I97" s="374">
        <v>1.005363176840951E-4</v>
      </c>
    </row>
    <row r="98" spans="1:9" s="183" customFormat="1" ht="24" customHeight="1" x14ac:dyDescent="0.2">
      <c r="A98" s="370" t="s">
        <v>478</v>
      </c>
      <c r="B98" s="372" t="s">
        <v>479</v>
      </c>
      <c r="C98" s="370" t="s">
        <v>255</v>
      </c>
      <c r="D98" s="370" t="s">
        <v>480</v>
      </c>
      <c r="E98" s="371" t="s">
        <v>429</v>
      </c>
      <c r="F98" s="372">
        <v>1</v>
      </c>
      <c r="G98" s="373">
        <v>34.200000000000003</v>
      </c>
      <c r="H98" s="373">
        <v>34.200000000000003</v>
      </c>
      <c r="I98" s="374">
        <v>1.1178691933142766E-5</v>
      </c>
    </row>
    <row r="99" spans="1:9" s="183" customFormat="1" ht="48" customHeight="1" x14ac:dyDescent="0.2">
      <c r="A99" s="370" t="s">
        <v>481</v>
      </c>
      <c r="B99" s="372" t="s">
        <v>482</v>
      </c>
      <c r="C99" s="370" t="s">
        <v>291</v>
      </c>
      <c r="D99" s="370" t="s">
        <v>483</v>
      </c>
      <c r="E99" s="371" t="s">
        <v>269</v>
      </c>
      <c r="F99" s="372">
        <v>5</v>
      </c>
      <c r="G99" s="373">
        <v>21.46</v>
      </c>
      <c r="H99" s="373">
        <v>107.3</v>
      </c>
      <c r="I99" s="374">
        <v>3.5072328784392363E-5</v>
      </c>
    </row>
    <row r="100" spans="1:9" s="183" customFormat="1" ht="60" customHeight="1" x14ac:dyDescent="0.2">
      <c r="A100" s="370" t="s">
        <v>484</v>
      </c>
      <c r="B100" s="372" t="s">
        <v>485</v>
      </c>
      <c r="C100" s="370" t="s">
        <v>291</v>
      </c>
      <c r="D100" s="370" t="s">
        <v>486</v>
      </c>
      <c r="E100" s="371" t="s">
        <v>269</v>
      </c>
      <c r="F100" s="372">
        <v>3</v>
      </c>
      <c r="G100" s="373">
        <v>15.13</v>
      </c>
      <c r="H100" s="373">
        <v>45.39</v>
      </c>
      <c r="I100" s="374">
        <v>1.4836281486706147E-5</v>
      </c>
    </row>
    <row r="101" spans="1:9" s="183" customFormat="1" ht="48" customHeight="1" x14ac:dyDescent="0.2">
      <c r="A101" s="370" t="s">
        <v>487</v>
      </c>
      <c r="B101" s="372" t="s">
        <v>488</v>
      </c>
      <c r="C101" s="370" t="s">
        <v>291</v>
      </c>
      <c r="D101" s="370" t="s">
        <v>489</v>
      </c>
      <c r="E101" s="371" t="s">
        <v>269</v>
      </c>
      <c r="F101" s="372">
        <v>3</v>
      </c>
      <c r="G101" s="373">
        <v>27.64</v>
      </c>
      <c r="H101" s="373">
        <v>82.92</v>
      </c>
      <c r="I101" s="374">
        <v>2.7103425002812814E-5</v>
      </c>
    </row>
    <row r="102" spans="1:9" s="183" customFormat="1" ht="48" customHeight="1" x14ac:dyDescent="0.2">
      <c r="A102" s="370" t="s">
        <v>490</v>
      </c>
      <c r="B102" s="372" t="s">
        <v>491</v>
      </c>
      <c r="C102" s="370" t="s">
        <v>291</v>
      </c>
      <c r="D102" s="370" t="s">
        <v>492</v>
      </c>
      <c r="E102" s="371" t="s">
        <v>269</v>
      </c>
      <c r="F102" s="372">
        <v>19</v>
      </c>
      <c r="G102" s="373">
        <v>6.49</v>
      </c>
      <c r="H102" s="373">
        <v>123.31</v>
      </c>
      <c r="I102" s="374">
        <v>4.0305394803386978E-5</v>
      </c>
    </row>
    <row r="103" spans="1:9" s="183" customFormat="1" ht="60" customHeight="1" x14ac:dyDescent="0.2">
      <c r="A103" s="370" t="s">
        <v>493</v>
      </c>
      <c r="B103" s="372" t="s">
        <v>494</v>
      </c>
      <c r="C103" s="370" t="s">
        <v>291</v>
      </c>
      <c r="D103" s="370" t="s">
        <v>495</v>
      </c>
      <c r="E103" s="371" t="s">
        <v>269</v>
      </c>
      <c r="F103" s="372">
        <v>5</v>
      </c>
      <c r="G103" s="373">
        <v>7.34</v>
      </c>
      <c r="H103" s="373">
        <v>36.700000000000003</v>
      </c>
      <c r="I103" s="374">
        <v>1.1995847776208758E-5</v>
      </c>
    </row>
    <row r="104" spans="1:9" s="183" customFormat="1" ht="48" customHeight="1" x14ac:dyDescent="0.2">
      <c r="A104" s="370" t="s">
        <v>496</v>
      </c>
      <c r="B104" s="372" t="s">
        <v>497</v>
      </c>
      <c r="C104" s="370" t="s">
        <v>291</v>
      </c>
      <c r="D104" s="370" t="s">
        <v>498</v>
      </c>
      <c r="E104" s="371" t="s">
        <v>269</v>
      </c>
      <c r="F104" s="372">
        <v>1</v>
      </c>
      <c r="G104" s="373">
        <v>36.17</v>
      </c>
      <c r="H104" s="373">
        <v>36.17</v>
      </c>
      <c r="I104" s="374">
        <v>1.1822610737478768E-5</v>
      </c>
    </row>
    <row r="105" spans="1:9" s="183" customFormat="1" ht="48" customHeight="1" x14ac:dyDescent="0.2">
      <c r="A105" s="370" t="s">
        <v>499</v>
      </c>
      <c r="B105" s="372" t="s">
        <v>500</v>
      </c>
      <c r="C105" s="370" t="s">
        <v>291</v>
      </c>
      <c r="D105" s="370" t="s">
        <v>501</v>
      </c>
      <c r="E105" s="371" t="s">
        <v>269</v>
      </c>
      <c r="F105" s="372">
        <v>7</v>
      </c>
      <c r="G105" s="373">
        <v>67.430000000000007</v>
      </c>
      <c r="H105" s="373">
        <v>472.01</v>
      </c>
      <c r="I105" s="374">
        <v>1.5428229179423152E-4</v>
      </c>
    </row>
    <row r="106" spans="1:9" s="183" customFormat="1" ht="36" customHeight="1" x14ac:dyDescent="0.2">
      <c r="A106" s="370" t="s">
        <v>502</v>
      </c>
      <c r="B106" s="372" t="s">
        <v>503</v>
      </c>
      <c r="C106" s="370" t="s">
        <v>255</v>
      </c>
      <c r="D106" s="370" t="s">
        <v>504</v>
      </c>
      <c r="E106" s="371" t="s">
        <v>269</v>
      </c>
      <c r="F106" s="372">
        <v>8</v>
      </c>
      <c r="G106" s="373">
        <v>11.92</v>
      </c>
      <c r="H106" s="373">
        <v>95.36</v>
      </c>
      <c r="I106" s="374">
        <v>3.1169592477909188E-5</v>
      </c>
    </row>
    <row r="107" spans="1:9" s="183" customFormat="1" ht="48" customHeight="1" x14ac:dyDescent="0.2">
      <c r="A107" s="370" t="s">
        <v>505</v>
      </c>
      <c r="B107" s="372" t="s">
        <v>506</v>
      </c>
      <c r="C107" s="370" t="s">
        <v>291</v>
      </c>
      <c r="D107" s="370" t="s">
        <v>507</v>
      </c>
      <c r="E107" s="371" t="s">
        <v>269</v>
      </c>
      <c r="F107" s="372">
        <v>7</v>
      </c>
      <c r="G107" s="373">
        <v>121.35</v>
      </c>
      <c r="H107" s="373">
        <v>849.45</v>
      </c>
      <c r="I107" s="374">
        <v>2.7765321235696268E-4</v>
      </c>
    </row>
    <row r="108" spans="1:9" s="183" customFormat="1" ht="48" customHeight="1" x14ac:dyDescent="0.2">
      <c r="A108" s="370" t="s">
        <v>508</v>
      </c>
      <c r="B108" s="372" t="s">
        <v>509</v>
      </c>
      <c r="C108" s="370" t="s">
        <v>291</v>
      </c>
      <c r="D108" s="370" t="s">
        <v>510</v>
      </c>
      <c r="E108" s="371" t="s">
        <v>269</v>
      </c>
      <c r="F108" s="372">
        <v>19</v>
      </c>
      <c r="G108" s="373">
        <v>70.37</v>
      </c>
      <c r="H108" s="373">
        <v>1337.03</v>
      </c>
      <c r="I108" s="374">
        <v>4.3702475074180915E-4</v>
      </c>
    </row>
    <row r="109" spans="1:9" s="183" customFormat="1" ht="36" customHeight="1" x14ac:dyDescent="0.2">
      <c r="A109" s="370" t="s">
        <v>511</v>
      </c>
      <c r="B109" s="372" t="s">
        <v>512</v>
      </c>
      <c r="C109" s="370" t="s">
        <v>291</v>
      </c>
      <c r="D109" s="370" t="s">
        <v>513</v>
      </c>
      <c r="E109" s="371" t="s">
        <v>269</v>
      </c>
      <c r="F109" s="372">
        <v>6</v>
      </c>
      <c r="G109" s="373">
        <v>102.61</v>
      </c>
      <c r="H109" s="373">
        <v>615.66</v>
      </c>
      <c r="I109" s="374">
        <v>2.0123606653680339E-4</v>
      </c>
    </row>
    <row r="110" spans="1:9" s="183" customFormat="1" ht="24" customHeight="1" x14ac:dyDescent="0.2">
      <c r="A110" s="370" t="s">
        <v>514</v>
      </c>
      <c r="B110" s="372" t="s">
        <v>515</v>
      </c>
      <c r="C110" s="370" t="s">
        <v>291</v>
      </c>
      <c r="D110" s="370" t="s">
        <v>516</v>
      </c>
      <c r="E110" s="371" t="s">
        <v>269</v>
      </c>
      <c r="F110" s="372">
        <v>4</v>
      </c>
      <c r="G110" s="373">
        <v>25.64</v>
      </c>
      <c r="H110" s="373">
        <v>102.56</v>
      </c>
      <c r="I110" s="374">
        <v>3.3523001305939248E-5</v>
      </c>
    </row>
    <row r="111" spans="1:9" s="183" customFormat="1" ht="60" customHeight="1" x14ac:dyDescent="0.2">
      <c r="A111" s="370" t="s">
        <v>517</v>
      </c>
      <c r="B111" s="372" t="s">
        <v>518</v>
      </c>
      <c r="C111" s="370" t="s">
        <v>291</v>
      </c>
      <c r="D111" s="370" t="s">
        <v>519</v>
      </c>
      <c r="E111" s="371" t="s">
        <v>269</v>
      </c>
      <c r="F111" s="372">
        <v>2</v>
      </c>
      <c r="G111" s="373">
        <v>191.89</v>
      </c>
      <c r="H111" s="373">
        <v>383.78</v>
      </c>
      <c r="I111" s="374">
        <v>1.2544322778074653E-4</v>
      </c>
    </row>
    <row r="112" spans="1:9" s="183" customFormat="1" ht="48" customHeight="1" x14ac:dyDescent="0.2">
      <c r="A112" s="370" t="s">
        <v>520</v>
      </c>
      <c r="B112" s="372" t="s">
        <v>521</v>
      </c>
      <c r="C112" s="370" t="s">
        <v>291</v>
      </c>
      <c r="D112" s="370" t="s">
        <v>522</v>
      </c>
      <c r="E112" s="371" t="s">
        <v>269</v>
      </c>
      <c r="F112" s="372">
        <v>3</v>
      </c>
      <c r="G112" s="373">
        <v>67.47</v>
      </c>
      <c r="H112" s="373">
        <v>202.41</v>
      </c>
      <c r="I112" s="374">
        <v>6.6160205677994957E-5</v>
      </c>
    </row>
    <row r="113" spans="1:9" s="183" customFormat="1" ht="24" customHeight="1" x14ac:dyDescent="0.2">
      <c r="A113" s="370" t="s">
        <v>523</v>
      </c>
      <c r="B113" s="372" t="s">
        <v>524</v>
      </c>
      <c r="C113" s="370" t="s">
        <v>291</v>
      </c>
      <c r="D113" s="370" t="s">
        <v>525</v>
      </c>
      <c r="E113" s="371" t="s">
        <v>269</v>
      </c>
      <c r="F113" s="372">
        <v>1</v>
      </c>
      <c r="G113" s="373">
        <v>31.58</v>
      </c>
      <c r="H113" s="373">
        <v>31.58</v>
      </c>
      <c r="I113" s="374">
        <v>1.0322312609609608E-5</v>
      </c>
    </row>
    <row r="114" spans="1:9" s="183" customFormat="1" ht="36" customHeight="1" x14ac:dyDescent="0.2">
      <c r="A114" s="370" t="s">
        <v>526</v>
      </c>
      <c r="B114" s="372" t="s">
        <v>527</v>
      </c>
      <c r="C114" s="370" t="s">
        <v>291</v>
      </c>
      <c r="D114" s="370" t="s">
        <v>528</v>
      </c>
      <c r="E114" s="371" t="s">
        <v>269</v>
      </c>
      <c r="F114" s="372">
        <v>5</v>
      </c>
      <c r="G114" s="373">
        <v>419.43</v>
      </c>
      <c r="H114" s="373">
        <v>2097.15</v>
      </c>
      <c r="I114" s="374">
        <v>6.8547935051433784E-4</v>
      </c>
    </row>
    <row r="115" spans="1:9" s="183" customFormat="1" ht="24" customHeight="1" x14ac:dyDescent="0.2">
      <c r="A115" s="370" t="s">
        <v>529</v>
      </c>
      <c r="B115" s="372" t="s">
        <v>530</v>
      </c>
      <c r="C115" s="370" t="s">
        <v>255</v>
      </c>
      <c r="D115" s="370" t="s">
        <v>531</v>
      </c>
      <c r="E115" s="371" t="s">
        <v>269</v>
      </c>
      <c r="F115" s="372">
        <v>4</v>
      </c>
      <c r="G115" s="373">
        <v>6203.68</v>
      </c>
      <c r="H115" s="373">
        <v>24814.720000000001</v>
      </c>
      <c r="I115" s="374">
        <v>8.110997376818611E-3</v>
      </c>
    </row>
    <row r="116" spans="1:9" s="183" customFormat="1" ht="24" customHeight="1" x14ac:dyDescent="0.2">
      <c r="A116" s="366" t="s">
        <v>205</v>
      </c>
      <c r="B116" s="366"/>
      <c r="C116" s="366"/>
      <c r="D116" s="366" t="s">
        <v>206</v>
      </c>
      <c r="E116" s="366"/>
      <c r="F116" s="367"/>
      <c r="G116" s="366"/>
      <c r="H116" s="368">
        <v>44679.02</v>
      </c>
      <c r="I116" s="369">
        <v>1.4603888902184923E-2</v>
      </c>
    </row>
    <row r="117" spans="1:9" s="183" customFormat="1" ht="24" customHeight="1" x14ac:dyDescent="0.2">
      <c r="A117" s="370" t="s">
        <v>532</v>
      </c>
      <c r="B117" s="372" t="s">
        <v>533</v>
      </c>
      <c r="C117" s="370" t="s">
        <v>255</v>
      </c>
      <c r="D117" s="370" t="s">
        <v>534</v>
      </c>
      <c r="E117" s="371" t="s">
        <v>269</v>
      </c>
      <c r="F117" s="372">
        <v>3</v>
      </c>
      <c r="G117" s="373">
        <v>89.18</v>
      </c>
      <c r="H117" s="373">
        <v>267.54000000000002</v>
      </c>
      <c r="I117" s="374">
        <v>8.7448749701550169E-5</v>
      </c>
    </row>
    <row r="118" spans="1:9" s="183" customFormat="1" ht="24" customHeight="1" x14ac:dyDescent="0.2">
      <c r="A118" s="370" t="s">
        <v>535</v>
      </c>
      <c r="B118" s="372" t="s">
        <v>536</v>
      </c>
      <c r="C118" s="370" t="s">
        <v>255</v>
      </c>
      <c r="D118" s="370" t="s">
        <v>537</v>
      </c>
      <c r="E118" s="371" t="s">
        <v>429</v>
      </c>
      <c r="F118" s="372">
        <v>2</v>
      </c>
      <c r="G118" s="373">
        <v>57.39</v>
      </c>
      <c r="H118" s="373">
        <v>114.78</v>
      </c>
      <c r="I118" s="374">
        <v>3.7517259066845809E-5</v>
      </c>
    </row>
    <row r="119" spans="1:9" s="183" customFormat="1" ht="24" customHeight="1" x14ac:dyDescent="0.2">
      <c r="A119" s="370" t="s">
        <v>538</v>
      </c>
      <c r="B119" s="372" t="s">
        <v>539</v>
      </c>
      <c r="C119" s="370" t="s">
        <v>255</v>
      </c>
      <c r="D119" s="370" t="s">
        <v>540</v>
      </c>
      <c r="E119" s="371" t="s">
        <v>269</v>
      </c>
      <c r="F119" s="372">
        <v>7</v>
      </c>
      <c r="G119" s="373">
        <v>81.96</v>
      </c>
      <c r="H119" s="373">
        <v>573.72</v>
      </c>
      <c r="I119" s="374">
        <v>1.875274601135283E-4</v>
      </c>
    </row>
    <row r="120" spans="1:9" s="183" customFormat="1" ht="48" customHeight="1" x14ac:dyDescent="0.2">
      <c r="A120" s="370" t="s">
        <v>541</v>
      </c>
      <c r="B120" s="372" t="s">
        <v>542</v>
      </c>
      <c r="C120" s="370" t="s">
        <v>291</v>
      </c>
      <c r="D120" s="370" t="s">
        <v>543</v>
      </c>
      <c r="E120" s="371" t="s">
        <v>269</v>
      </c>
      <c r="F120" s="372">
        <v>3</v>
      </c>
      <c r="G120" s="373">
        <v>32.67</v>
      </c>
      <c r="H120" s="373">
        <v>98.01</v>
      </c>
      <c r="I120" s="374">
        <v>3.2035777671559142E-5</v>
      </c>
    </row>
    <row r="121" spans="1:9" s="183" customFormat="1" ht="24" customHeight="1" x14ac:dyDescent="0.2">
      <c r="A121" s="370" t="s">
        <v>544</v>
      </c>
      <c r="B121" s="372" t="s">
        <v>545</v>
      </c>
      <c r="C121" s="370" t="s">
        <v>255</v>
      </c>
      <c r="D121" s="370" t="s">
        <v>546</v>
      </c>
      <c r="E121" s="371" t="s">
        <v>429</v>
      </c>
      <c r="F121" s="372">
        <v>3</v>
      </c>
      <c r="G121" s="373">
        <v>37.14</v>
      </c>
      <c r="H121" s="373">
        <v>111.42</v>
      </c>
      <c r="I121" s="374">
        <v>3.6419001613765123E-5</v>
      </c>
    </row>
    <row r="122" spans="1:9" s="183" customFormat="1" ht="48" customHeight="1" x14ac:dyDescent="0.2">
      <c r="A122" s="370" t="s">
        <v>547</v>
      </c>
      <c r="B122" s="372" t="s">
        <v>548</v>
      </c>
      <c r="C122" s="370" t="s">
        <v>291</v>
      </c>
      <c r="D122" s="370" t="s">
        <v>549</v>
      </c>
      <c r="E122" s="371" t="s">
        <v>269</v>
      </c>
      <c r="F122" s="372">
        <v>24</v>
      </c>
      <c r="G122" s="373">
        <v>10.3</v>
      </c>
      <c r="H122" s="373">
        <v>247.2</v>
      </c>
      <c r="I122" s="374">
        <v>8.0800369762365257E-5</v>
      </c>
    </row>
    <row r="123" spans="1:9" s="183" customFormat="1" ht="48" customHeight="1" x14ac:dyDescent="0.2">
      <c r="A123" s="370" t="s">
        <v>550</v>
      </c>
      <c r="B123" s="372" t="s">
        <v>551</v>
      </c>
      <c r="C123" s="370" t="s">
        <v>291</v>
      </c>
      <c r="D123" s="370" t="s">
        <v>552</v>
      </c>
      <c r="E123" s="371" t="s">
        <v>269</v>
      </c>
      <c r="F123" s="372">
        <v>30</v>
      </c>
      <c r="G123" s="373">
        <v>7.65</v>
      </c>
      <c r="H123" s="373">
        <v>229.5</v>
      </c>
      <c r="I123" s="374">
        <v>7.5014906393458048E-5</v>
      </c>
    </row>
    <row r="124" spans="1:9" s="183" customFormat="1" ht="48" customHeight="1" x14ac:dyDescent="0.2">
      <c r="A124" s="370" t="s">
        <v>553</v>
      </c>
      <c r="B124" s="372" t="s">
        <v>554</v>
      </c>
      <c r="C124" s="370" t="s">
        <v>291</v>
      </c>
      <c r="D124" s="370" t="s">
        <v>555</v>
      </c>
      <c r="E124" s="371" t="s">
        <v>269</v>
      </c>
      <c r="F124" s="372">
        <v>8</v>
      </c>
      <c r="G124" s="373">
        <v>15.3</v>
      </c>
      <c r="H124" s="373">
        <v>122.4</v>
      </c>
      <c r="I124" s="374">
        <v>4.0007950076510958E-5</v>
      </c>
    </row>
    <row r="125" spans="1:9" s="183" customFormat="1" ht="48" customHeight="1" x14ac:dyDescent="0.2">
      <c r="A125" s="370" t="s">
        <v>556</v>
      </c>
      <c r="B125" s="372" t="s">
        <v>557</v>
      </c>
      <c r="C125" s="370" t="s">
        <v>291</v>
      </c>
      <c r="D125" s="370" t="s">
        <v>558</v>
      </c>
      <c r="E125" s="371" t="s">
        <v>269</v>
      </c>
      <c r="F125" s="372">
        <v>6</v>
      </c>
      <c r="G125" s="373">
        <v>25.78</v>
      </c>
      <c r="H125" s="373">
        <v>154.68</v>
      </c>
      <c r="I125" s="374">
        <v>5.055906632217904E-5</v>
      </c>
    </row>
    <row r="126" spans="1:9" s="183" customFormat="1" ht="48" customHeight="1" x14ac:dyDescent="0.2">
      <c r="A126" s="370" t="s">
        <v>559</v>
      </c>
      <c r="B126" s="372" t="s">
        <v>560</v>
      </c>
      <c r="C126" s="370" t="s">
        <v>291</v>
      </c>
      <c r="D126" s="370" t="s">
        <v>561</v>
      </c>
      <c r="E126" s="371" t="s">
        <v>269</v>
      </c>
      <c r="F126" s="372">
        <v>11</v>
      </c>
      <c r="G126" s="373">
        <v>7.26</v>
      </c>
      <c r="H126" s="373">
        <v>79.86</v>
      </c>
      <c r="I126" s="374">
        <v>2.6103226250900041E-5</v>
      </c>
    </row>
    <row r="127" spans="1:9" s="183" customFormat="1" ht="48" customHeight="1" x14ac:dyDescent="0.2">
      <c r="A127" s="370" t="s">
        <v>562</v>
      </c>
      <c r="B127" s="372" t="s">
        <v>563</v>
      </c>
      <c r="C127" s="370" t="s">
        <v>291</v>
      </c>
      <c r="D127" s="370" t="s">
        <v>564</v>
      </c>
      <c r="E127" s="371" t="s">
        <v>269</v>
      </c>
      <c r="F127" s="372">
        <v>21</v>
      </c>
      <c r="G127" s="373">
        <v>8.3699999999999992</v>
      </c>
      <c r="H127" s="373">
        <v>175.77</v>
      </c>
      <c r="I127" s="374">
        <v>5.7452593014283747E-5</v>
      </c>
    </row>
    <row r="128" spans="1:9" s="183" customFormat="1" ht="48" customHeight="1" x14ac:dyDescent="0.2">
      <c r="A128" s="370" t="s">
        <v>565</v>
      </c>
      <c r="B128" s="372" t="s">
        <v>566</v>
      </c>
      <c r="C128" s="370" t="s">
        <v>291</v>
      </c>
      <c r="D128" s="370" t="s">
        <v>567</v>
      </c>
      <c r="E128" s="371" t="s">
        <v>269</v>
      </c>
      <c r="F128" s="372">
        <v>4</v>
      </c>
      <c r="G128" s="373">
        <v>20.89</v>
      </c>
      <c r="H128" s="373">
        <v>83.56</v>
      </c>
      <c r="I128" s="374">
        <v>2.7312616898637708E-5</v>
      </c>
    </row>
    <row r="129" spans="1:9" s="183" customFormat="1" ht="36" customHeight="1" x14ac:dyDescent="0.2">
      <c r="A129" s="370" t="s">
        <v>568</v>
      </c>
      <c r="B129" s="372" t="s">
        <v>569</v>
      </c>
      <c r="C129" s="370" t="s">
        <v>291</v>
      </c>
      <c r="D129" s="370" t="s">
        <v>570</v>
      </c>
      <c r="E129" s="371" t="s">
        <v>265</v>
      </c>
      <c r="F129" s="372">
        <v>47.6</v>
      </c>
      <c r="G129" s="373">
        <v>19.059999999999999</v>
      </c>
      <c r="H129" s="373">
        <v>907.25</v>
      </c>
      <c r="I129" s="374">
        <v>2.9654585544864839E-4</v>
      </c>
    </row>
    <row r="130" spans="1:9" s="183" customFormat="1" ht="36" customHeight="1" x14ac:dyDescent="0.2">
      <c r="A130" s="370" t="s">
        <v>571</v>
      </c>
      <c r="B130" s="372" t="s">
        <v>572</v>
      </c>
      <c r="C130" s="370" t="s">
        <v>291</v>
      </c>
      <c r="D130" s="370" t="s">
        <v>573</v>
      </c>
      <c r="E130" s="371" t="s">
        <v>265</v>
      </c>
      <c r="F130" s="372">
        <v>123.04</v>
      </c>
      <c r="G130" s="373">
        <v>29.02</v>
      </c>
      <c r="H130" s="373">
        <v>3570.62</v>
      </c>
      <c r="I130" s="374">
        <v>1.1671011985473166E-3</v>
      </c>
    </row>
    <row r="131" spans="1:9" s="183" customFormat="1" ht="36" customHeight="1" x14ac:dyDescent="0.2">
      <c r="A131" s="370" t="s">
        <v>574</v>
      </c>
      <c r="B131" s="372" t="s">
        <v>575</v>
      </c>
      <c r="C131" s="370" t="s">
        <v>291</v>
      </c>
      <c r="D131" s="370" t="s">
        <v>576</v>
      </c>
      <c r="E131" s="371" t="s">
        <v>265</v>
      </c>
      <c r="F131" s="372">
        <v>35.21</v>
      </c>
      <c r="G131" s="373">
        <v>44.22</v>
      </c>
      <c r="H131" s="373">
        <v>1556.98</v>
      </c>
      <c r="I131" s="374">
        <v>5.0891812181475514E-4</v>
      </c>
    </row>
    <row r="132" spans="1:9" s="183" customFormat="1" ht="36" customHeight="1" x14ac:dyDescent="0.2">
      <c r="A132" s="370" t="s">
        <v>577</v>
      </c>
      <c r="B132" s="372" t="s">
        <v>578</v>
      </c>
      <c r="C132" s="370" t="s">
        <v>291</v>
      </c>
      <c r="D132" s="370" t="s">
        <v>579</v>
      </c>
      <c r="E132" s="371" t="s">
        <v>265</v>
      </c>
      <c r="F132" s="372">
        <v>91.67</v>
      </c>
      <c r="G132" s="373">
        <v>56.34</v>
      </c>
      <c r="H132" s="373">
        <v>5164.68</v>
      </c>
      <c r="I132" s="374">
        <v>1.6881393758264266E-3</v>
      </c>
    </row>
    <row r="133" spans="1:9" s="183" customFormat="1" ht="24" customHeight="1" x14ac:dyDescent="0.2">
      <c r="A133" s="370" t="s">
        <v>580</v>
      </c>
      <c r="B133" s="372" t="s">
        <v>581</v>
      </c>
      <c r="C133" s="370" t="s">
        <v>255</v>
      </c>
      <c r="D133" s="370" t="s">
        <v>582</v>
      </c>
      <c r="E133" s="371" t="s">
        <v>429</v>
      </c>
      <c r="F133" s="372">
        <v>6</v>
      </c>
      <c r="G133" s="373">
        <v>19.53</v>
      </c>
      <c r="H133" s="373">
        <v>117.18</v>
      </c>
      <c r="I133" s="374">
        <v>3.8301728676189163E-5</v>
      </c>
    </row>
    <row r="134" spans="1:9" s="183" customFormat="1" ht="36" customHeight="1" x14ac:dyDescent="0.2">
      <c r="A134" s="370" t="s">
        <v>583</v>
      </c>
      <c r="B134" s="372" t="s">
        <v>584</v>
      </c>
      <c r="C134" s="370" t="s">
        <v>255</v>
      </c>
      <c r="D134" s="370" t="s">
        <v>585</v>
      </c>
      <c r="E134" s="371" t="s">
        <v>429</v>
      </c>
      <c r="F134" s="372">
        <v>1</v>
      </c>
      <c r="G134" s="373">
        <v>23.86</v>
      </c>
      <c r="H134" s="373">
        <v>23.86</v>
      </c>
      <c r="I134" s="374">
        <v>7.798935366221825E-6</v>
      </c>
    </row>
    <row r="135" spans="1:9" s="183" customFormat="1" ht="48" customHeight="1" x14ac:dyDescent="0.2">
      <c r="A135" s="370" t="s">
        <v>586</v>
      </c>
      <c r="B135" s="372" t="s">
        <v>587</v>
      </c>
      <c r="C135" s="370" t="s">
        <v>291</v>
      </c>
      <c r="D135" s="370" t="s">
        <v>588</v>
      </c>
      <c r="E135" s="371" t="s">
        <v>269</v>
      </c>
      <c r="F135" s="372">
        <v>2</v>
      </c>
      <c r="G135" s="373">
        <v>43.79</v>
      </c>
      <c r="H135" s="373">
        <v>87.58</v>
      </c>
      <c r="I135" s="374">
        <v>2.8626603494287821E-5</v>
      </c>
    </row>
    <row r="136" spans="1:9" s="183" customFormat="1" ht="48" customHeight="1" x14ac:dyDescent="0.2">
      <c r="A136" s="370" t="s">
        <v>589</v>
      </c>
      <c r="B136" s="372" t="s">
        <v>590</v>
      </c>
      <c r="C136" s="370" t="s">
        <v>291</v>
      </c>
      <c r="D136" s="370" t="s">
        <v>591</v>
      </c>
      <c r="E136" s="371" t="s">
        <v>269</v>
      </c>
      <c r="F136" s="372">
        <v>19</v>
      </c>
      <c r="G136" s="373">
        <v>21.46</v>
      </c>
      <c r="H136" s="373">
        <v>407.74</v>
      </c>
      <c r="I136" s="374">
        <v>1.3327484938069098E-4</v>
      </c>
    </row>
    <row r="137" spans="1:9" s="183" customFormat="1" ht="24" customHeight="1" x14ac:dyDescent="0.2">
      <c r="A137" s="370" t="s">
        <v>592</v>
      </c>
      <c r="B137" s="372" t="s">
        <v>593</v>
      </c>
      <c r="C137" s="370" t="s">
        <v>255</v>
      </c>
      <c r="D137" s="370" t="s">
        <v>594</v>
      </c>
      <c r="E137" s="371" t="s">
        <v>429</v>
      </c>
      <c r="F137" s="372">
        <v>4</v>
      </c>
      <c r="G137" s="373">
        <v>49.3</v>
      </c>
      <c r="H137" s="373">
        <v>197.2</v>
      </c>
      <c r="I137" s="374">
        <v>6.4457252901045425E-5</v>
      </c>
    </row>
    <row r="138" spans="1:9" s="183" customFormat="1" ht="24" customHeight="1" x14ac:dyDescent="0.2">
      <c r="A138" s="370" t="s">
        <v>595</v>
      </c>
      <c r="B138" s="372" t="s">
        <v>596</v>
      </c>
      <c r="C138" s="370" t="s">
        <v>255</v>
      </c>
      <c r="D138" s="370" t="s">
        <v>597</v>
      </c>
      <c r="E138" s="371" t="s">
        <v>429</v>
      </c>
      <c r="F138" s="372">
        <v>1</v>
      </c>
      <c r="G138" s="373">
        <v>39.700000000000003</v>
      </c>
      <c r="H138" s="373">
        <v>39.700000000000003</v>
      </c>
      <c r="I138" s="374">
        <v>1.2976434787887948E-5</v>
      </c>
    </row>
    <row r="139" spans="1:9" s="183" customFormat="1" ht="24" customHeight="1" x14ac:dyDescent="0.2">
      <c r="A139" s="370" t="s">
        <v>598</v>
      </c>
      <c r="B139" s="372" t="s">
        <v>599</v>
      </c>
      <c r="C139" s="370" t="s">
        <v>255</v>
      </c>
      <c r="D139" s="370" t="s">
        <v>600</v>
      </c>
      <c r="E139" s="371" t="s">
        <v>429</v>
      </c>
      <c r="F139" s="372">
        <v>9</v>
      </c>
      <c r="G139" s="373">
        <v>39.700000000000003</v>
      </c>
      <c r="H139" s="373">
        <v>357.3</v>
      </c>
      <c r="I139" s="374">
        <v>1.1678791309099153E-4</v>
      </c>
    </row>
    <row r="140" spans="1:9" s="183" customFormat="1" ht="36" customHeight="1" x14ac:dyDescent="0.2">
      <c r="A140" s="370" t="s">
        <v>601</v>
      </c>
      <c r="B140" s="372" t="s">
        <v>602</v>
      </c>
      <c r="C140" s="370" t="s">
        <v>291</v>
      </c>
      <c r="D140" s="370" t="s">
        <v>603</v>
      </c>
      <c r="E140" s="371" t="s">
        <v>269</v>
      </c>
      <c r="F140" s="372">
        <v>2</v>
      </c>
      <c r="G140" s="373">
        <v>11.46</v>
      </c>
      <c r="H140" s="373">
        <v>22.92</v>
      </c>
      <c r="I140" s="374">
        <v>7.4916847692290122E-6</v>
      </c>
    </row>
    <row r="141" spans="1:9" s="183" customFormat="1" ht="24" customHeight="1" x14ac:dyDescent="0.2">
      <c r="A141" s="370" t="s">
        <v>604</v>
      </c>
      <c r="B141" s="372" t="s">
        <v>605</v>
      </c>
      <c r="C141" s="370" t="s">
        <v>291</v>
      </c>
      <c r="D141" s="370" t="s">
        <v>606</v>
      </c>
      <c r="E141" s="371" t="s">
        <v>269</v>
      </c>
      <c r="F141" s="372">
        <v>4</v>
      </c>
      <c r="G141" s="373">
        <v>12.84</v>
      </c>
      <c r="H141" s="373">
        <v>51.36</v>
      </c>
      <c r="I141" s="374">
        <v>1.6787649639947733E-5</v>
      </c>
    </row>
    <row r="142" spans="1:9" s="183" customFormat="1" ht="24" customHeight="1" x14ac:dyDescent="0.2">
      <c r="A142" s="370" t="s">
        <v>607</v>
      </c>
      <c r="B142" s="372" t="s">
        <v>608</v>
      </c>
      <c r="C142" s="370" t="s">
        <v>291</v>
      </c>
      <c r="D142" s="370" t="s">
        <v>609</v>
      </c>
      <c r="E142" s="371" t="s">
        <v>269</v>
      </c>
      <c r="F142" s="372">
        <v>28</v>
      </c>
      <c r="G142" s="373">
        <v>22.52</v>
      </c>
      <c r="H142" s="373">
        <v>630.55999999999995</v>
      </c>
      <c r="I142" s="374">
        <v>2.0610631536147669E-4</v>
      </c>
    </row>
    <row r="143" spans="1:9" s="183" customFormat="1" ht="36" customHeight="1" x14ac:dyDescent="0.2">
      <c r="A143" s="370" t="s">
        <v>610</v>
      </c>
      <c r="B143" s="372" t="s">
        <v>611</v>
      </c>
      <c r="C143" s="370" t="s">
        <v>291</v>
      </c>
      <c r="D143" s="370" t="s">
        <v>612</v>
      </c>
      <c r="E143" s="371" t="s">
        <v>269</v>
      </c>
      <c r="F143" s="372">
        <v>28</v>
      </c>
      <c r="G143" s="373">
        <v>7.43</v>
      </c>
      <c r="H143" s="373">
        <v>208.04</v>
      </c>
      <c r="I143" s="374">
        <v>6.8000440636579564E-5</v>
      </c>
    </row>
    <row r="144" spans="1:9" s="183" customFormat="1" ht="48" customHeight="1" x14ac:dyDescent="0.2">
      <c r="A144" s="370" t="s">
        <v>613</v>
      </c>
      <c r="B144" s="372" t="s">
        <v>614</v>
      </c>
      <c r="C144" s="370" t="s">
        <v>291</v>
      </c>
      <c r="D144" s="370" t="s">
        <v>615</v>
      </c>
      <c r="E144" s="371" t="s">
        <v>269</v>
      </c>
      <c r="F144" s="372">
        <v>1</v>
      </c>
      <c r="G144" s="373">
        <v>21.01</v>
      </c>
      <c r="H144" s="373">
        <v>21.01</v>
      </c>
      <c r="I144" s="374">
        <v>6.8673777051265946E-6</v>
      </c>
    </row>
    <row r="145" spans="1:9" s="183" customFormat="1" ht="24" customHeight="1" x14ac:dyDescent="0.2">
      <c r="A145" s="370" t="s">
        <v>616</v>
      </c>
      <c r="B145" s="372" t="s">
        <v>617</v>
      </c>
      <c r="C145" s="370" t="s">
        <v>255</v>
      </c>
      <c r="D145" s="370" t="s">
        <v>618</v>
      </c>
      <c r="E145" s="371" t="s">
        <v>429</v>
      </c>
      <c r="F145" s="372">
        <v>8</v>
      </c>
      <c r="G145" s="373">
        <v>21.25</v>
      </c>
      <c r="H145" s="373">
        <v>170</v>
      </c>
      <c r="I145" s="374">
        <v>5.5566597328487437E-5</v>
      </c>
    </row>
    <row r="146" spans="1:9" s="183" customFormat="1" ht="48" customHeight="1" x14ac:dyDescent="0.2">
      <c r="A146" s="370" t="s">
        <v>619</v>
      </c>
      <c r="B146" s="372" t="s">
        <v>620</v>
      </c>
      <c r="C146" s="370" t="s">
        <v>291</v>
      </c>
      <c r="D146" s="370" t="s">
        <v>621</v>
      </c>
      <c r="E146" s="371" t="s">
        <v>269</v>
      </c>
      <c r="F146" s="372">
        <v>3</v>
      </c>
      <c r="G146" s="373">
        <v>41.72</v>
      </c>
      <c r="H146" s="373">
        <v>125.16</v>
      </c>
      <c r="I146" s="374">
        <v>4.091009012725581E-5</v>
      </c>
    </row>
    <row r="147" spans="1:9" s="183" customFormat="1" ht="48" customHeight="1" x14ac:dyDescent="0.2">
      <c r="A147" s="370" t="s">
        <v>622</v>
      </c>
      <c r="B147" s="372" t="s">
        <v>623</v>
      </c>
      <c r="C147" s="370" t="s">
        <v>291</v>
      </c>
      <c r="D147" s="370" t="s">
        <v>624</v>
      </c>
      <c r="E147" s="371" t="s">
        <v>269</v>
      </c>
      <c r="F147" s="372">
        <v>25</v>
      </c>
      <c r="G147" s="373">
        <v>11.05</v>
      </c>
      <c r="H147" s="373">
        <v>276.25</v>
      </c>
      <c r="I147" s="374">
        <v>9.0295720658792084E-5</v>
      </c>
    </row>
    <row r="148" spans="1:9" s="183" customFormat="1" ht="24" customHeight="1" x14ac:dyDescent="0.2">
      <c r="A148" s="370" t="s">
        <v>625</v>
      </c>
      <c r="B148" s="372" t="s">
        <v>626</v>
      </c>
      <c r="C148" s="370" t="s">
        <v>255</v>
      </c>
      <c r="D148" s="370" t="s">
        <v>627</v>
      </c>
      <c r="E148" s="371" t="s">
        <v>429</v>
      </c>
      <c r="F148" s="372">
        <v>2</v>
      </c>
      <c r="G148" s="373">
        <v>69.73</v>
      </c>
      <c r="H148" s="373">
        <v>139.46</v>
      </c>
      <c r="I148" s="374">
        <v>4.5584221549593283E-5</v>
      </c>
    </row>
    <row r="149" spans="1:9" s="183" customFormat="1" ht="24" customHeight="1" x14ac:dyDescent="0.2">
      <c r="A149" s="370" t="s">
        <v>628</v>
      </c>
      <c r="B149" s="372" t="s">
        <v>629</v>
      </c>
      <c r="C149" s="370" t="s">
        <v>255</v>
      </c>
      <c r="D149" s="370" t="s">
        <v>630</v>
      </c>
      <c r="E149" s="371" t="s">
        <v>429</v>
      </c>
      <c r="F149" s="372">
        <v>1</v>
      </c>
      <c r="G149" s="373">
        <v>55.89</v>
      </c>
      <c r="H149" s="373">
        <v>55.89</v>
      </c>
      <c r="I149" s="374">
        <v>1.8268336027583311E-5</v>
      </c>
    </row>
    <row r="150" spans="1:9" s="183" customFormat="1" ht="24" customHeight="1" x14ac:dyDescent="0.2">
      <c r="A150" s="370" t="s">
        <v>631</v>
      </c>
      <c r="B150" s="372" t="s">
        <v>632</v>
      </c>
      <c r="C150" s="370" t="s">
        <v>255</v>
      </c>
      <c r="D150" s="370" t="s">
        <v>633</v>
      </c>
      <c r="E150" s="371" t="s">
        <v>429</v>
      </c>
      <c r="F150" s="372">
        <v>12</v>
      </c>
      <c r="G150" s="373">
        <v>16.170000000000002</v>
      </c>
      <c r="H150" s="373">
        <v>194.04</v>
      </c>
      <c r="I150" s="374">
        <v>6.3424367915410019E-5</v>
      </c>
    </row>
    <row r="151" spans="1:9" s="183" customFormat="1" ht="48" customHeight="1" x14ac:dyDescent="0.2">
      <c r="A151" s="370" t="s">
        <v>634</v>
      </c>
      <c r="B151" s="372" t="s">
        <v>635</v>
      </c>
      <c r="C151" s="370" t="s">
        <v>291</v>
      </c>
      <c r="D151" s="370" t="s">
        <v>636</v>
      </c>
      <c r="E151" s="371" t="s">
        <v>269</v>
      </c>
      <c r="F151" s="372">
        <v>15</v>
      </c>
      <c r="G151" s="373">
        <v>16.11</v>
      </c>
      <c r="H151" s="373">
        <v>241.65</v>
      </c>
      <c r="I151" s="374">
        <v>7.8986283790758761E-5</v>
      </c>
    </row>
    <row r="152" spans="1:9" s="183" customFormat="1" ht="48" customHeight="1" x14ac:dyDescent="0.2">
      <c r="A152" s="370" t="s">
        <v>637</v>
      </c>
      <c r="B152" s="372" t="s">
        <v>638</v>
      </c>
      <c r="C152" s="370" t="s">
        <v>291</v>
      </c>
      <c r="D152" s="370" t="s">
        <v>639</v>
      </c>
      <c r="E152" s="371" t="s">
        <v>269</v>
      </c>
      <c r="F152" s="372">
        <v>1</v>
      </c>
      <c r="G152" s="373">
        <v>2838.77</v>
      </c>
      <c r="H152" s="373">
        <v>2838.77</v>
      </c>
      <c r="I152" s="374">
        <v>9.2788699704817812E-4</v>
      </c>
    </row>
    <row r="153" spans="1:9" s="183" customFormat="1" ht="48" customHeight="1" x14ac:dyDescent="0.2">
      <c r="A153" s="370" t="s">
        <v>640</v>
      </c>
      <c r="B153" s="372" t="s">
        <v>641</v>
      </c>
      <c r="C153" s="370" t="s">
        <v>291</v>
      </c>
      <c r="D153" s="370" t="s">
        <v>642</v>
      </c>
      <c r="E153" s="371" t="s">
        <v>269</v>
      </c>
      <c r="F153" s="372">
        <v>5</v>
      </c>
      <c r="G153" s="373">
        <v>2897.47</v>
      </c>
      <c r="H153" s="373">
        <v>14487.35</v>
      </c>
      <c r="I153" s="374">
        <v>4.7353690812168385E-3</v>
      </c>
    </row>
    <row r="154" spans="1:9" s="183" customFormat="1" ht="36" customHeight="1" x14ac:dyDescent="0.2">
      <c r="A154" s="370" t="s">
        <v>643</v>
      </c>
      <c r="B154" s="372" t="s">
        <v>644</v>
      </c>
      <c r="C154" s="370" t="s">
        <v>291</v>
      </c>
      <c r="D154" s="370" t="s">
        <v>645</v>
      </c>
      <c r="E154" s="371" t="s">
        <v>269</v>
      </c>
      <c r="F154" s="372">
        <v>1</v>
      </c>
      <c r="G154" s="373">
        <v>161.61000000000001</v>
      </c>
      <c r="H154" s="373">
        <v>161.61000000000001</v>
      </c>
      <c r="I154" s="374">
        <v>5.2824222319157971E-5</v>
      </c>
    </row>
    <row r="155" spans="1:9" s="183" customFormat="1" ht="24" customHeight="1" x14ac:dyDescent="0.2">
      <c r="A155" s="370" t="s">
        <v>646</v>
      </c>
      <c r="B155" s="372" t="s">
        <v>647</v>
      </c>
      <c r="C155" s="370" t="s">
        <v>255</v>
      </c>
      <c r="D155" s="370" t="s">
        <v>648</v>
      </c>
      <c r="E155" s="371" t="s">
        <v>429</v>
      </c>
      <c r="F155" s="372">
        <v>13</v>
      </c>
      <c r="G155" s="373">
        <v>145.97</v>
      </c>
      <c r="H155" s="373">
        <v>1897.61</v>
      </c>
      <c r="I155" s="374">
        <v>6.2025723974418266E-4</v>
      </c>
    </row>
    <row r="156" spans="1:9" s="183" customFormat="1" ht="48" customHeight="1" x14ac:dyDescent="0.2">
      <c r="A156" s="370" t="s">
        <v>649</v>
      </c>
      <c r="B156" s="372" t="s">
        <v>650</v>
      </c>
      <c r="C156" s="370" t="s">
        <v>255</v>
      </c>
      <c r="D156" s="370" t="s">
        <v>651</v>
      </c>
      <c r="E156" s="371" t="s">
        <v>269</v>
      </c>
      <c r="F156" s="372">
        <v>1</v>
      </c>
      <c r="G156" s="373">
        <v>66.64</v>
      </c>
      <c r="H156" s="373">
        <v>66.64</v>
      </c>
      <c r="I156" s="374">
        <v>2.1782106152767077E-5</v>
      </c>
    </row>
    <row r="157" spans="1:9" s="183" customFormat="1" ht="48" customHeight="1" x14ac:dyDescent="0.2">
      <c r="A157" s="370" t="s">
        <v>652</v>
      </c>
      <c r="B157" s="372" t="s">
        <v>653</v>
      </c>
      <c r="C157" s="370" t="s">
        <v>255</v>
      </c>
      <c r="D157" s="370" t="s">
        <v>654</v>
      </c>
      <c r="E157" s="371" t="s">
        <v>269</v>
      </c>
      <c r="F157" s="372">
        <v>16</v>
      </c>
      <c r="G157" s="373">
        <v>50.71</v>
      </c>
      <c r="H157" s="373">
        <v>811.36</v>
      </c>
      <c r="I157" s="374">
        <v>2.6520302593200924E-4</v>
      </c>
    </row>
    <row r="158" spans="1:9" s="183" customFormat="1" ht="36" customHeight="1" x14ac:dyDescent="0.2">
      <c r="A158" s="370" t="s">
        <v>655</v>
      </c>
      <c r="B158" s="372" t="s">
        <v>656</v>
      </c>
      <c r="C158" s="370" t="s">
        <v>291</v>
      </c>
      <c r="D158" s="370" t="s">
        <v>657</v>
      </c>
      <c r="E158" s="371" t="s">
        <v>269</v>
      </c>
      <c r="F158" s="372">
        <v>1</v>
      </c>
      <c r="G158" s="373">
        <v>66.64</v>
      </c>
      <c r="H158" s="373">
        <v>66.64</v>
      </c>
      <c r="I158" s="374">
        <v>2.1782106152767077E-5</v>
      </c>
    </row>
    <row r="159" spans="1:9" s="183" customFormat="1" ht="48" customHeight="1" x14ac:dyDescent="0.2">
      <c r="A159" s="370" t="s">
        <v>658</v>
      </c>
      <c r="B159" s="372" t="s">
        <v>659</v>
      </c>
      <c r="C159" s="370" t="s">
        <v>291</v>
      </c>
      <c r="D159" s="370" t="s">
        <v>660</v>
      </c>
      <c r="E159" s="371" t="s">
        <v>269</v>
      </c>
      <c r="F159" s="372">
        <v>1</v>
      </c>
      <c r="G159" s="373">
        <v>20.329999999999998</v>
      </c>
      <c r="H159" s="373">
        <v>20.329999999999998</v>
      </c>
      <c r="I159" s="374">
        <v>6.6451113158126449E-6</v>
      </c>
    </row>
    <row r="160" spans="1:9" s="183" customFormat="1" ht="48" customHeight="1" x14ac:dyDescent="0.2">
      <c r="A160" s="370" t="s">
        <v>661</v>
      </c>
      <c r="B160" s="372" t="s">
        <v>662</v>
      </c>
      <c r="C160" s="370" t="s">
        <v>291</v>
      </c>
      <c r="D160" s="370" t="s">
        <v>663</v>
      </c>
      <c r="E160" s="371" t="s">
        <v>269</v>
      </c>
      <c r="F160" s="372">
        <v>1</v>
      </c>
      <c r="G160" s="373">
        <v>7503.84</v>
      </c>
      <c r="H160" s="373">
        <v>7503.84</v>
      </c>
      <c r="I160" s="374">
        <v>2.4527226805729245E-3</v>
      </c>
    </row>
    <row r="161" spans="1:9" s="183" customFormat="1" ht="24" customHeight="1" x14ac:dyDescent="0.2">
      <c r="A161" s="366" t="s">
        <v>207</v>
      </c>
      <c r="B161" s="366"/>
      <c r="C161" s="366"/>
      <c r="D161" s="366" t="s">
        <v>208</v>
      </c>
      <c r="E161" s="366"/>
      <c r="F161" s="367"/>
      <c r="G161" s="366"/>
      <c r="H161" s="368">
        <v>29053.43</v>
      </c>
      <c r="I161" s="369">
        <v>9.4964720342435097E-3</v>
      </c>
    </row>
    <row r="162" spans="1:9" s="183" customFormat="1" ht="48" customHeight="1" x14ac:dyDescent="0.2">
      <c r="A162" s="370" t="s">
        <v>664</v>
      </c>
      <c r="B162" s="372" t="s">
        <v>665</v>
      </c>
      <c r="C162" s="370" t="s">
        <v>291</v>
      </c>
      <c r="D162" s="370" t="s">
        <v>666</v>
      </c>
      <c r="E162" s="371" t="s">
        <v>265</v>
      </c>
      <c r="F162" s="372">
        <v>88.09</v>
      </c>
      <c r="G162" s="373">
        <v>80.23</v>
      </c>
      <c r="H162" s="373">
        <v>7067.46</v>
      </c>
      <c r="I162" s="374">
        <v>2.3100864938540694E-3</v>
      </c>
    </row>
    <row r="163" spans="1:9" s="183" customFormat="1" ht="36" customHeight="1" x14ac:dyDescent="0.2">
      <c r="A163" s="370" t="s">
        <v>667</v>
      </c>
      <c r="B163" s="372" t="s">
        <v>668</v>
      </c>
      <c r="C163" s="370" t="s">
        <v>291</v>
      </c>
      <c r="D163" s="370" t="s">
        <v>669</v>
      </c>
      <c r="E163" s="371" t="s">
        <v>265</v>
      </c>
      <c r="F163" s="372">
        <v>227.93</v>
      </c>
      <c r="G163" s="373">
        <v>49.25</v>
      </c>
      <c r="H163" s="373">
        <v>11225.55</v>
      </c>
      <c r="I163" s="374">
        <v>3.6692095096517775E-3</v>
      </c>
    </row>
    <row r="164" spans="1:9" s="183" customFormat="1" ht="36" customHeight="1" x14ac:dyDescent="0.2">
      <c r="A164" s="370" t="s">
        <v>670</v>
      </c>
      <c r="B164" s="372" t="s">
        <v>671</v>
      </c>
      <c r="C164" s="370" t="s">
        <v>291</v>
      </c>
      <c r="D164" s="370" t="s">
        <v>672</v>
      </c>
      <c r="E164" s="371" t="s">
        <v>265</v>
      </c>
      <c r="F164" s="372">
        <v>69.84</v>
      </c>
      <c r="G164" s="373">
        <v>75.930000000000007</v>
      </c>
      <c r="H164" s="373">
        <v>5302.95</v>
      </c>
      <c r="I164" s="374">
        <v>1.7333346311947204E-3</v>
      </c>
    </row>
    <row r="165" spans="1:9" s="183" customFormat="1" ht="36" customHeight="1" x14ac:dyDescent="0.2">
      <c r="A165" s="370" t="s">
        <v>673</v>
      </c>
      <c r="B165" s="372" t="s">
        <v>674</v>
      </c>
      <c r="C165" s="370" t="s">
        <v>291</v>
      </c>
      <c r="D165" s="370" t="s">
        <v>675</v>
      </c>
      <c r="E165" s="371" t="s">
        <v>265</v>
      </c>
      <c r="F165" s="372">
        <v>15.55</v>
      </c>
      <c r="G165" s="373">
        <v>97.51</v>
      </c>
      <c r="H165" s="373">
        <v>1516.28</v>
      </c>
      <c r="I165" s="374">
        <v>4.9561482468964081E-4</v>
      </c>
    </row>
    <row r="166" spans="1:9" s="183" customFormat="1" ht="24" customHeight="1" x14ac:dyDescent="0.2">
      <c r="A166" s="370" t="s">
        <v>676</v>
      </c>
      <c r="B166" s="372" t="s">
        <v>647</v>
      </c>
      <c r="C166" s="370" t="s">
        <v>255</v>
      </c>
      <c r="D166" s="370" t="s">
        <v>648</v>
      </c>
      <c r="E166" s="371" t="s">
        <v>429</v>
      </c>
      <c r="F166" s="372">
        <v>27</v>
      </c>
      <c r="G166" s="373">
        <v>145.97</v>
      </c>
      <c r="H166" s="373">
        <v>3941.19</v>
      </c>
      <c r="I166" s="374">
        <v>1.2882265748533023E-3</v>
      </c>
    </row>
    <row r="167" spans="1:9" s="183" customFormat="1" ht="24" customHeight="1" x14ac:dyDescent="0.2">
      <c r="A167" s="366" t="s">
        <v>209</v>
      </c>
      <c r="B167" s="366"/>
      <c r="C167" s="366"/>
      <c r="D167" s="366" t="s">
        <v>210</v>
      </c>
      <c r="E167" s="366"/>
      <c r="F167" s="367"/>
      <c r="G167" s="366"/>
      <c r="H167" s="368">
        <v>173422.03</v>
      </c>
      <c r="I167" s="369">
        <v>5.6685130052346287E-2</v>
      </c>
    </row>
    <row r="168" spans="1:9" s="183" customFormat="1" ht="36" customHeight="1" x14ac:dyDescent="0.2">
      <c r="A168" s="370" t="s">
        <v>677</v>
      </c>
      <c r="B168" s="372" t="s">
        <v>678</v>
      </c>
      <c r="C168" s="370" t="s">
        <v>291</v>
      </c>
      <c r="D168" s="370" t="s">
        <v>679</v>
      </c>
      <c r="E168" s="371" t="s">
        <v>265</v>
      </c>
      <c r="F168" s="372">
        <v>182.54</v>
      </c>
      <c r="G168" s="373">
        <v>10.96</v>
      </c>
      <c r="H168" s="373">
        <v>2000.63</v>
      </c>
      <c r="I168" s="374">
        <v>6.5393059772524598E-4</v>
      </c>
    </row>
    <row r="169" spans="1:9" s="183" customFormat="1" ht="36" customHeight="1" x14ac:dyDescent="0.2">
      <c r="A169" s="370" t="s">
        <v>680</v>
      </c>
      <c r="B169" s="372" t="s">
        <v>681</v>
      </c>
      <c r="C169" s="370" t="s">
        <v>291</v>
      </c>
      <c r="D169" s="370" t="s">
        <v>682</v>
      </c>
      <c r="E169" s="371" t="s">
        <v>265</v>
      </c>
      <c r="F169" s="372">
        <v>0.69</v>
      </c>
      <c r="G169" s="373">
        <v>8.24</v>
      </c>
      <c r="H169" s="373">
        <v>5.68</v>
      </c>
      <c r="I169" s="374">
        <v>1.8565780754459331E-6</v>
      </c>
    </row>
    <row r="170" spans="1:9" s="183" customFormat="1" ht="24" customHeight="1" x14ac:dyDescent="0.2">
      <c r="A170" s="370" t="s">
        <v>683</v>
      </c>
      <c r="B170" s="372" t="s">
        <v>684</v>
      </c>
      <c r="C170" s="370" t="s">
        <v>291</v>
      </c>
      <c r="D170" s="370" t="s">
        <v>685</v>
      </c>
      <c r="E170" s="371" t="s">
        <v>265</v>
      </c>
      <c r="F170" s="372">
        <v>11.06</v>
      </c>
      <c r="G170" s="373">
        <v>16.16</v>
      </c>
      <c r="H170" s="373">
        <v>178.72</v>
      </c>
      <c r="I170" s="374">
        <v>5.8416836909101615E-5</v>
      </c>
    </row>
    <row r="171" spans="1:9" s="183" customFormat="1" ht="36" customHeight="1" x14ac:dyDescent="0.2">
      <c r="A171" s="370" t="s">
        <v>686</v>
      </c>
      <c r="B171" s="372" t="s">
        <v>687</v>
      </c>
      <c r="C171" s="370" t="s">
        <v>291</v>
      </c>
      <c r="D171" s="370" t="s">
        <v>688</v>
      </c>
      <c r="E171" s="371" t="s">
        <v>265</v>
      </c>
      <c r="F171" s="372">
        <v>1383.52</v>
      </c>
      <c r="G171" s="373">
        <v>3.05</v>
      </c>
      <c r="H171" s="373">
        <v>4219.7299999999996</v>
      </c>
      <c r="I171" s="374">
        <v>1.379270810264343E-3</v>
      </c>
    </row>
    <row r="172" spans="1:9" s="183" customFormat="1" ht="36" customHeight="1" x14ac:dyDescent="0.2">
      <c r="A172" s="370" t="s">
        <v>689</v>
      </c>
      <c r="B172" s="372" t="s">
        <v>690</v>
      </c>
      <c r="C172" s="370" t="s">
        <v>291</v>
      </c>
      <c r="D172" s="370" t="s">
        <v>691</v>
      </c>
      <c r="E172" s="371" t="s">
        <v>265</v>
      </c>
      <c r="F172" s="372">
        <v>2866.7</v>
      </c>
      <c r="G172" s="373">
        <v>4.5</v>
      </c>
      <c r="H172" s="373">
        <v>12900.15</v>
      </c>
      <c r="I172" s="374">
        <v>4.2165731795711014E-3</v>
      </c>
    </row>
    <row r="173" spans="1:9" s="183" customFormat="1" ht="36" customHeight="1" x14ac:dyDescent="0.2">
      <c r="A173" s="370" t="s">
        <v>692</v>
      </c>
      <c r="B173" s="372" t="s">
        <v>693</v>
      </c>
      <c r="C173" s="370" t="s">
        <v>291</v>
      </c>
      <c r="D173" s="370" t="s">
        <v>694</v>
      </c>
      <c r="E173" s="371" t="s">
        <v>265</v>
      </c>
      <c r="F173" s="372">
        <v>1837</v>
      </c>
      <c r="G173" s="373">
        <v>7.43</v>
      </c>
      <c r="H173" s="373">
        <v>13648.91</v>
      </c>
      <c r="I173" s="374">
        <v>4.4613146231927379E-3</v>
      </c>
    </row>
    <row r="174" spans="1:9" s="183" customFormat="1" ht="36" customHeight="1" x14ac:dyDescent="0.2">
      <c r="A174" s="370" t="s">
        <v>695</v>
      </c>
      <c r="B174" s="372" t="s">
        <v>696</v>
      </c>
      <c r="C174" s="370" t="s">
        <v>291</v>
      </c>
      <c r="D174" s="370" t="s">
        <v>697</v>
      </c>
      <c r="E174" s="371" t="s">
        <v>269</v>
      </c>
      <c r="F174" s="372">
        <v>16</v>
      </c>
      <c r="G174" s="373">
        <v>26.43</v>
      </c>
      <c r="H174" s="373">
        <v>422.88</v>
      </c>
      <c r="I174" s="374">
        <v>1.3822354516629864E-4</v>
      </c>
    </row>
    <row r="175" spans="1:9" s="183" customFormat="1" ht="36" customHeight="1" x14ac:dyDescent="0.2">
      <c r="A175" s="370" t="s">
        <v>698</v>
      </c>
      <c r="B175" s="372" t="s">
        <v>699</v>
      </c>
      <c r="C175" s="370" t="s">
        <v>291</v>
      </c>
      <c r="D175" s="370" t="s">
        <v>700</v>
      </c>
      <c r="E175" s="371" t="s">
        <v>269</v>
      </c>
      <c r="F175" s="372">
        <v>11</v>
      </c>
      <c r="G175" s="373">
        <v>41.9</v>
      </c>
      <c r="H175" s="373">
        <v>460.9</v>
      </c>
      <c r="I175" s="374">
        <v>1.5065085122764623E-4</v>
      </c>
    </row>
    <row r="176" spans="1:9" s="183" customFormat="1" ht="36" customHeight="1" x14ac:dyDescent="0.2">
      <c r="A176" s="370" t="s">
        <v>701</v>
      </c>
      <c r="B176" s="372" t="s">
        <v>702</v>
      </c>
      <c r="C176" s="370" t="s">
        <v>291</v>
      </c>
      <c r="D176" s="370" t="s">
        <v>703</v>
      </c>
      <c r="E176" s="371" t="s">
        <v>269</v>
      </c>
      <c r="F176" s="372">
        <v>3</v>
      </c>
      <c r="G176" s="373">
        <v>57.37</v>
      </c>
      <c r="H176" s="373">
        <v>172.11</v>
      </c>
      <c r="I176" s="374">
        <v>5.6256276860035133E-5</v>
      </c>
    </row>
    <row r="177" spans="1:9" s="183" customFormat="1" ht="24" customHeight="1" x14ac:dyDescent="0.2">
      <c r="A177" s="370" t="s">
        <v>704</v>
      </c>
      <c r="B177" s="372" t="s">
        <v>705</v>
      </c>
      <c r="C177" s="370" t="s">
        <v>291</v>
      </c>
      <c r="D177" s="370" t="s">
        <v>706</v>
      </c>
      <c r="E177" s="371" t="s">
        <v>269</v>
      </c>
      <c r="F177" s="372">
        <v>3</v>
      </c>
      <c r="G177" s="373">
        <v>13.83</v>
      </c>
      <c r="H177" s="373">
        <v>41.49</v>
      </c>
      <c r="I177" s="374">
        <v>1.3561518371523199E-5</v>
      </c>
    </row>
    <row r="178" spans="1:9" s="183" customFormat="1" ht="24" customHeight="1" x14ac:dyDescent="0.2">
      <c r="A178" s="370" t="s">
        <v>707</v>
      </c>
      <c r="B178" s="372" t="s">
        <v>708</v>
      </c>
      <c r="C178" s="370" t="s">
        <v>291</v>
      </c>
      <c r="D178" s="370" t="s">
        <v>709</v>
      </c>
      <c r="E178" s="371" t="s">
        <v>269</v>
      </c>
      <c r="F178" s="372">
        <v>4</v>
      </c>
      <c r="G178" s="373">
        <v>14.36</v>
      </c>
      <c r="H178" s="373">
        <v>57.44</v>
      </c>
      <c r="I178" s="374">
        <v>1.8774972650284225E-5</v>
      </c>
    </row>
    <row r="179" spans="1:9" s="183" customFormat="1" ht="36" customHeight="1" x14ac:dyDescent="0.2">
      <c r="A179" s="370" t="s">
        <v>710</v>
      </c>
      <c r="B179" s="372" t="s">
        <v>711</v>
      </c>
      <c r="C179" s="370" t="s">
        <v>291</v>
      </c>
      <c r="D179" s="370" t="s">
        <v>712</v>
      </c>
      <c r="E179" s="371" t="s">
        <v>269</v>
      </c>
      <c r="F179" s="372">
        <v>1</v>
      </c>
      <c r="G179" s="373">
        <v>155.69999999999999</v>
      </c>
      <c r="H179" s="373">
        <v>155.69999999999999</v>
      </c>
      <c r="I179" s="374">
        <v>5.0892465906149964E-5</v>
      </c>
    </row>
    <row r="180" spans="1:9" s="183" customFormat="1" ht="48" customHeight="1" x14ac:dyDescent="0.2">
      <c r="A180" s="370" t="s">
        <v>713</v>
      </c>
      <c r="B180" s="372" t="s">
        <v>714</v>
      </c>
      <c r="C180" s="370" t="s">
        <v>291</v>
      </c>
      <c r="D180" s="370" t="s">
        <v>715</v>
      </c>
      <c r="E180" s="371" t="s">
        <v>269</v>
      </c>
      <c r="F180" s="372">
        <v>1</v>
      </c>
      <c r="G180" s="373">
        <v>500.96</v>
      </c>
      <c r="H180" s="373">
        <v>500.96</v>
      </c>
      <c r="I180" s="374">
        <v>1.6374495645693569E-4</v>
      </c>
    </row>
    <row r="181" spans="1:9" s="183" customFormat="1" ht="36" customHeight="1" x14ac:dyDescent="0.2">
      <c r="A181" s="370" t="s">
        <v>716</v>
      </c>
      <c r="B181" s="372" t="s">
        <v>717</v>
      </c>
      <c r="C181" s="370" t="s">
        <v>291</v>
      </c>
      <c r="D181" s="370" t="s">
        <v>718</v>
      </c>
      <c r="E181" s="371" t="s">
        <v>269</v>
      </c>
      <c r="F181" s="372">
        <v>153</v>
      </c>
      <c r="G181" s="373">
        <v>68.88</v>
      </c>
      <c r="H181" s="373">
        <v>10538.64</v>
      </c>
      <c r="I181" s="374">
        <v>3.4446845015875934E-3</v>
      </c>
    </row>
    <row r="182" spans="1:9" s="183" customFormat="1" ht="36" customHeight="1" x14ac:dyDescent="0.2">
      <c r="A182" s="370" t="s">
        <v>719</v>
      </c>
      <c r="B182" s="372" t="s">
        <v>720</v>
      </c>
      <c r="C182" s="370" t="s">
        <v>291</v>
      </c>
      <c r="D182" s="370" t="s">
        <v>721</v>
      </c>
      <c r="E182" s="371" t="s">
        <v>269</v>
      </c>
      <c r="F182" s="372">
        <v>217</v>
      </c>
      <c r="G182" s="373">
        <v>25.88</v>
      </c>
      <c r="H182" s="373">
        <v>5615.96</v>
      </c>
      <c r="I182" s="374">
        <v>1.8356458113699548E-3</v>
      </c>
    </row>
    <row r="183" spans="1:9" s="183" customFormat="1" ht="36" customHeight="1" x14ac:dyDescent="0.2">
      <c r="A183" s="370" t="s">
        <v>722</v>
      </c>
      <c r="B183" s="372" t="s">
        <v>723</v>
      </c>
      <c r="C183" s="370" t="s">
        <v>291</v>
      </c>
      <c r="D183" s="370" t="s">
        <v>724</v>
      </c>
      <c r="E183" s="371" t="s">
        <v>269</v>
      </c>
      <c r="F183" s="372">
        <v>25</v>
      </c>
      <c r="G183" s="373">
        <v>9.8000000000000007</v>
      </c>
      <c r="H183" s="373">
        <v>245</v>
      </c>
      <c r="I183" s="374">
        <v>8.0081272620467184E-5</v>
      </c>
    </row>
    <row r="184" spans="1:9" s="183" customFormat="1" ht="36" customHeight="1" x14ac:dyDescent="0.2">
      <c r="A184" s="370" t="s">
        <v>725</v>
      </c>
      <c r="B184" s="372" t="s">
        <v>726</v>
      </c>
      <c r="C184" s="370" t="s">
        <v>291</v>
      </c>
      <c r="D184" s="370" t="s">
        <v>727</v>
      </c>
      <c r="E184" s="371" t="s">
        <v>265</v>
      </c>
      <c r="F184" s="372">
        <v>87.4</v>
      </c>
      <c r="G184" s="373">
        <v>17.940000000000001</v>
      </c>
      <c r="H184" s="373">
        <v>1567.95</v>
      </c>
      <c r="I184" s="374">
        <v>5.1250380165412869E-4</v>
      </c>
    </row>
    <row r="185" spans="1:9" s="183" customFormat="1" ht="36" customHeight="1" x14ac:dyDescent="0.2">
      <c r="A185" s="370" t="s">
        <v>728</v>
      </c>
      <c r="B185" s="372" t="s">
        <v>729</v>
      </c>
      <c r="C185" s="370" t="s">
        <v>291</v>
      </c>
      <c r="D185" s="370" t="s">
        <v>730</v>
      </c>
      <c r="E185" s="371" t="s">
        <v>265</v>
      </c>
      <c r="F185" s="372">
        <v>443.66</v>
      </c>
      <c r="G185" s="373">
        <v>6.04</v>
      </c>
      <c r="H185" s="373">
        <v>2679.7</v>
      </c>
      <c r="I185" s="374">
        <v>8.7589300506557522E-4</v>
      </c>
    </row>
    <row r="186" spans="1:9" s="183" customFormat="1" ht="36" customHeight="1" x14ac:dyDescent="0.2">
      <c r="A186" s="370" t="s">
        <v>731</v>
      </c>
      <c r="B186" s="372" t="s">
        <v>732</v>
      </c>
      <c r="C186" s="370" t="s">
        <v>291</v>
      </c>
      <c r="D186" s="370" t="s">
        <v>733</v>
      </c>
      <c r="E186" s="371" t="s">
        <v>265</v>
      </c>
      <c r="F186" s="372">
        <v>528.32000000000005</v>
      </c>
      <c r="G186" s="373">
        <v>16.97</v>
      </c>
      <c r="H186" s="373">
        <v>8965.59</v>
      </c>
      <c r="I186" s="374">
        <v>2.93051370201361E-3</v>
      </c>
    </row>
    <row r="187" spans="1:9" s="183" customFormat="1" ht="36" customHeight="1" x14ac:dyDescent="0.2">
      <c r="A187" s="370" t="s">
        <v>734</v>
      </c>
      <c r="B187" s="372" t="s">
        <v>735</v>
      </c>
      <c r="C187" s="370" t="s">
        <v>291</v>
      </c>
      <c r="D187" s="370" t="s">
        <v>736</v>
      </c>
      <c r="E187" s="371" t="s">
        <v>265</v>
      </c>
      <c r="F187" s="372">
        <v>189.95</v>
      </c>
      <c r="G187" s="373">
        <v>25.98</v>
      </c>
      <c r="H187" s="373">
        <v>4934.8999999999996</v>
      </c>
      <c r="I187" s="374">
        <v>1.613032947978545E-3</v>
      </c>
    </row>
    <row r="188" spans="1:9" s="183" customFormat="1" ht="24" customHeight="1" x14ac:dyDescent="0.2">
      <c r="A188" s="370" t="s">
        <v>737</v>
      </c>
      <c r="B188" s="372" t="s">
        <v>738</v>
      </c>
      <c r="C188" s="370" t="s">
        <v>291</v>
      </c>
      <c r="D188" s="370" t="s">
        <v>739</v>
      </c>
      <c r="E188" s="371" t="s">
        <v>269</v>
      </c>
      <c r="F188" s="372">
        <v>219</v>
      </c>
      <c r="G188" s="373">
        <v>11.74</v>
      </c>
      <c r="H188" s="373">
        <v>2571.06</v>
      </c>
      <c r="I188" s="374">
        <v>8.4038268074929947E-4</v>
      </c>
    </row>
    <row r="189" spans="1:9" s="183" customFormat="1" ht="48" customHeight="1" x14ac:dyDescent="0.2">
      <c r="A189" s="370" t="s">
        <v>740</v>
      </c>
      <c r="B189" s="372" t="s">
        <v>741</v>
      </c>
      <c r="C189" s="370" t="s">
        <v>291</v>
      </c>
      <c r="D189" s="370" t="s">
        <v>742</v>
      </c>
      <c r="E189" s="371" t="s">
        <v>269</v>
      </c>
      <c r="F189" s="372">
        <v>1</v>
      </c>
      <c r="G189" s="373">
        <v>694.04</v>
      </c>
      <c r="H189" s="373">
        <v>694.04</v>
      </c>
      <c r="I189" s="374">
        <v>2.2685553652860836E-4</v>
      </c>
    </row>
    <row r="190" spans="1:9" s="183" customFormat="1" ht="48" customHeight="1" x14ac:dyDescent="0.2">
      <c r="A190" s="370" t="s">
        <v>743</v>
      </c>
      <c r="B190" s="372" t="s">
        <v>744</v>
      </c>
      <c r="C190" s="370" t="s">
        <v>291</v>
      </c>
      <c r="D190" s="370" t="s">
        <v>745</v>
      </c>
      <c r="E190" s="371" t="s">
        <v>269</v>
      </c>
      <c r="F190" s="372">
        <v>1</v>
      </c>
      <c r="G190" s="373">
        <v>1211.18</v>
      </c>
      <c r="H190" s="373">
        <v>1211.18</v>
      </c>
      <c r="I190" s="374">
        <v>3.9588912560186714E-4</v>
      </c>
    </row>
    <row r="191" spans="1:9" s="183" customFormat="1" ht="36" customHeight="1" x14ac:dyDescent="0.2">
      <c r="A191" s="370" t="s">
        <v>746</v>
      </c>
      <c r="B191" s="372" t="s">
        <v>747</v>
      </c>
      <c r="C191" s="370" t="s">
        <v>291</v>
      </c>
      <c r="D191" s="370" t="s">
        <v>748</v>
      </c>
      <c r="E191" s="371" t="s">
        <v>269</v>
      </c>
      <c r="F191" s="372">
        <v>1</v>
      </c>
      <c r="G191" s="373">
        <v>28.8</v>
      </c>
      <c r="H191" s="373">
        <v>28.8</v>
      </c>
      <c r="I191" s="374">
        <v>9.4136353121202246E-6</v>
      </c>
    </row>
    <row r="192" spans="1:9" s="183" customFormat="1" ht="24" customHeight="1" x14ac:dyDescent="0.2">
      <c r="A192" s="370" t="s">
        <v>749</v>
      </c>
      <c r="B192" s="372" t="s">
        <v>750</v>
      </c>
      <c r="C192" s="370" t="s">
        <v>291</v>
      </c>
      <c r="D192" s="370" t="s">
        <v>751</v>
      </c>
      <c r="E192" s="371" t="s">
        <v>269</v>
      </c>
      <c r="F192" s="372">
        <v>1</v>
      </c>
      <c r="G192" s="373">
        <v>17.84</v>
      </c>
      <c r="H192" s="373">
        <v>17.84</v>
      </c>
      <c r="I192" s="374">
        <v>5.831224096118917E-6</v>
      </c>
    </row>
    <row r="193" spans="1:9" s="183" customFormat="1" ht="36" customHeight="1" x14ac:dyDescent="0.2">
      <c r="A193" s="370" t="s">
        <v>752</v>
      </c>
      <c r="B193" s="372" t="s">
        <v>753</v>
      </c>
      <c r="C193" s="370" t="s">
        <v>255</v>
      </c>
      <c r="D193" s="370" t="s">
        <v>754</v>
      </c>
      <c r="E193" s="371" t="s">
        <v>429</v>
      </c>
      <c r="F193" s="372">
        <v>1</v>
      </c>
      <c r="G193" s="373">
        <v>138.02000000000001</v>
      </c>
      <c r="H193" s="373">
        <v>138.02000000000001</v>
      </c>
      <c r="I193" s="374">
        <v>4.511353978398727E-5</v>
      </c>
    </row>
    <row r="194" spans="1:9" s="183" customFormat="1" ht="24" customHeight="1" x14ac:dyDescent="0.2">
      <c r="A194" s="370" t="s">
        <v>755</v>
      </c>
      <c r="B194" s="372" t="s">
        <v>756</v>
      </c>
      <c r="C194" s="370" t="s">
        <v>255</v>
      </c>
      <c r="D194" s="370" t="s">
        <v>757</v>
      </c>
      <c r="E194" s="371" t="s">
        <v>429</v>
      </c>
      <c r="F194" s="372">
        <v>1</v>
      </c>
      <c r="G194" s="373">
        <v>293.31</v>
      </c>
      <c r="H194" s="373">
        <v>293.31</v>
      </c>
      <c r="I194" s="374">
        <v>9.5871992131874408E-5</v>
      </c>
    </row>
    <row r="195" spans="1:9" s="183" customFormat="1" ht="24" customHeight="1" x14ac:dyDescent="0.2">
      <c r="A195" s="370" t="s">
        <v>758</v>
      </c>
      <c r="B195" s="372" t="s">
        <v>759</v>
      </c>
      <c r="C195" s="370" t="s">
        <v>291</v>
      </c>
      <c r="D195" s="370" t="s">
        <v>760</v>
      </c>
      <c r="E195" s="371" t="s">
        <v>269</v>
      </c>
      <c r="F195" s="372">
        <v>1</v>
      </c>
      <c r="G195" s="373">
        <v>109.76</v>
      </c>
      <c r="H195" s="373">
        <v>109.76</v>
      </c>
      <c r="I195" s="374">
        <v>3.5876410133969301E-5</v>
      </c>
    </row>
    <row r="196" spans="1:9" s="183" customFormat="1" ht="24" customHeight="1" x14ac:dyDescent="0.2">
      <c r="A196" s="370" t="s">
        <v>761</v>
      </c>
      <c r="B196" s="372" t="s">
        <v>762</v>
      </c>
      <c r="C196" s="370" t="s">
        <v>255</v>
      </c>
      <c r="D196" s="370" t="s">
        <v>763</v>
      </c>
      <c r="E196" s="371" t="s">
        <v>429</v>
      </c>
      <c r="F196" s="372">
        <v>1</v>
      </c>
      <c r="G196" s="373">
        <v>122.26</v>
      </c>
      <c r="H196" s="373">
        <v>122.26</v>
      </c>
      <c r="I196" s="374">
        <v>3.9962189349299262E-5</v>
      </c>
    </row>
    <row r="197" spans="1:9" s="183" customFormat="1" ht="36" customHeight="1" x14ac:dyDescent="0.2">
      <c r="A197" s="370" t="s">
        <v>764</v>
      </c>
      <c r="B197" s="372" t="s">
        <v>765</v>
      </c>
      <c r="C197" s="370" t="s">
        <v>291</v>
      </c>
      <c r="D197" s="370" t="s">
        <v>766</v>
      </c>
      <c r="E197" s="371" t="s">
        <v>269</v>
      </c>
      <c r="F197" s="372">
        <v>4</v>
      </c>
      <c r="G197" s="373">
        <v>32.53</v>
      </c>
      <c r="H197" s="373">
        <v>130.12</v>
      </c>
      <c r="I197" s="374">
        <v>4.2531327319898741E-5</v>
      </c>
    </row>
    <row r="198" spans="1:9" s="183" customFormat="1" ht="36" customHeight="1" x14ac:dyDescent="0.2">
      <c r="A198" s="370" t="s">
        <v>767</v>
      </c>
      <c r="B198" s="372" t="s">
        <v>768</v>
      </c>
      <c r="C198" s="370" t="s">
        <v>291</v>
      </c>
      <c r="D198" s="370" t="s">
        <v>769</v>
      </c>
      <c r="E198" s="371" t="s">
        <v>269</v>
      </c>
      <c r="F198" s="372">
        <v>4</v>
      </c>
      <c r="G198" s="373">
        <v>54.08</v>
      </c>
      <c r="H198" s="373">
        <v>216.32</v>
      </c>
      <c r="I198" s="374">
        <v>7.070686078881414E-5</v>
      </c>
    </row>
    <row r="199" spans="1:9" s="183" customFormat="1" ht="36" customHeight="1" x14ac:dyDescent="0.2">
      <c r="A199" s="370" t="s">
        <v>770</v>
      </c>
      <c r="B199" s="372" t="s">
        <v>771</v>
      </c>
      <c r="C199" s="370" t="s">
        <v>291</v>
      </c>
      <c r="D199" s="370" t="s">
        <v>772</v>
      </c>
      <c r="E199" s="371" t="s">
        <v>269</v>
      </c>
      <c r="F199" s="372">
        <v>4</v>
      </c>
      <c r="G199" s="373">
        <v>75.599999999999994</v>
      </c>
      <c r="H199" s="373">
        <v>302.39999999999998</v>
      </c>
      <c r="I199" s="374">
        <v>9.8843170777262356E-5</v>
      </c>
    </row>
    <row r="200" spans="1:9" s="183" customFormat="1" ht="36" customHeight="1" x14ac:dyDescent="0.2">
      <c r="A200" s="370" t="s">
        <v>773</v>
      </c>
      <c r="B200" s="372" t="s">
        <v>774</v>
      </c>
      <c r="C200" s="370" t="s">
        <v>291</v>
      </c>
      <c r="D200" s="370" t="s">
        <v>775</v>
      </c>
      <c r="E200" s="371" t="s">
        <v>269</v>
      </c>
      <c r="F200" s="372">
        <v>16</v>
      </c>
      <c r="G200" s="373">
        <v>46.57</v>
      </c>
      <c r="H200" s="373">
        <v>745.12</v>
      </c>
      <c r="I200" s="374">
        <v>2.4355166471413269E-4</v>
      </c>
    </row>
    <row r="201" spans="1:9" s="183" customFormat="1" ht="36" customHeight="1" x14ac:dyDescent="0.2">
      <c r="A201" s="370" t="s">
        <v>776</v>
      </c>
      <c r="B201" s="372" t="s">
        <v>777</v>
      </c>
      <c r="C201" s="370" t="s">
        <v>291</v>
      </c>
      <c r="D201" s="370" t="s">
        <v>778</v>
      </c>
      <c r="E201" s="371" t="s">
        <v>269</v>
      </c>
      <c r="F201" s="372">
        <v>83</v>
      </c>
      <c r="G201" s="373">
        <v>51.28</v>
      </c>
      <c r="H201" s="373">
        <v>4256.24</v>
      </c>
      <c r="I201" s="374">
        <v>1.3912045541964787E-3</v>
      </c>
    </row>
    <row r="202" spans="1:9" s="183" customFormat="1" ht="36" customHeight="1" x14ac:dyDescent="0.2">
      <c r="A202" s="370" t="s">
        <v>779</v>
      </c>
      <c r="B202" s="372" t="s">
        <v>780</v>
      </c>
      <c r="C202" s="370" t="s">
        <v>291</v>
      </c>
      <c r="D202" s="370" t="s">
        <v>781</v>
      </c>
      <c r="E202" s="371" t="s">
        <v>269</v>
      </c>
      <c r="F202" s="372">
        <v>16</v>
      </c>
      <c r="G202" s="373">
        <v>31.14</v>
      </c>
      <c r="H202" s="373">
        <v>498.24</v>
      </c>
      <c r="I202" s="374">
        <v>1.628558908996799E-4</v>
      </c>
    </row>
    <row r="203" spans="1:9" s="183" customFormat="1" ht="36" customHeight="1" x14ac:dyDescent="0.2">
      <c r="A203" s="370" t="s">
        <v>782</v>
      </c>
      <c r="B203" s="372" t="s">
        <v>783</v>
      </c>
      <c r="C203" s="370" t="s">
        <v>291</v>
      </c>
      <c r="D203" s="370" t="s">
        <v>784</v>
      </c>
      <c r="E203" s="371" t="s">
        <v>269</v>
      </c>
      <c r="F203" s="372">
        <v>4</v>
      </c>
      <c r="G203" s="373">
        <v>33.82</v>
      </c>
      <c r="H203" s="373">
        <v>135.28</v>
      </c>
      <c r="I203" s="374">
        <v>4.4217936979986946E-5</v>
      </c>
    </row>
    <row r="204" spans="1:9" s="183" customFormat="1" ht="24" customHeight="1" x14ac:dyDescent="0.2">
      <c r="A204" s="370" t="s">
        <v>785</v>
      </c>
      <c r="B204" s="372" t="s">
        <v>786</v>
      </c>
      <c r="C204" s="370" t="s">
        <v>291</v>
      </c>
      <c r="D204" s="370" t="s">
        <v>787</v>
      </c>
      <c r="E204" s="371" t="s">
        <v>269</v>
      </c>
      <c r="F204" s="372">
        <v>14</v>
      </c>
      <c r="G204" s="373">
        <v>52.64</v>
      </c>
      <c r="H204" s="373">
        <v>736.96</v>
      </c>
      <c r="I204" s="374">
        <v>2.408844680423653E-4</v>
      </c>
    </row>
    <row r="205" spans="1:9" s="183" customFormat="1" ht="24" customHeight="1" x14ac:dyDescent="0.2">
      <c r="A205" s="370" t="s">
        <v>788</v>
      </c>
      <c r="B205" s="372" t="s">
        <v>789</v>
      </c>
      <c r="C205" s="370" t="s">
        <v>291</v>
      </c>
      <c r="D205" s="370" t="s">
        <v>790</v>
      </c>
      <c r="E205" s="371" t="s">
        <v>269</v>
      </c>
      <c r="F205" s="372">
        <v>6</v>
      </c>
      <c r="G205" s="373">
        <v>33.630000000000003</v>
      </c>
      <c r="H205" s="373">
        <v>201.78</v>
      </c>
      <c r="I205" s="374">
        <v>6.5954282405542323E-5</v>
      </c>
    </row>
    <row r="206" spans="1:9" s="183" customFormat="1" ht="24" customHeight="1" x14ac:dyDescent="0.2">
      <c r="A206" s="370" t="s">
        <v>791</v>
      </c>
      <c r="B206" s="372" t="s">
        <v>792</v>
      </c>
      <c r="C206" s="370" t="s">
        <v>291</v>
      </c>
      <c r="D206" s="370" t="s">
        <v>793</v>
      </c>
      <c r="E206" s="371" t="s">
        <v>265</v>
      </c>
      <c r="F206" s="372">
        <v>1</v>
      </c>
      <c r="G206" s="373">
        <v>24.09</v>
      </c>
      <c r="H206" s="373">
        <v>24.09</v>
      </c>
      <c r="I206" s="374">
        <v>7.8741137037838959E-6</v>
      </c>
    </row>
    <row r="207" spans="1:9" s="183" customFormat="1" ht="36" customHeight="1" x14ac:dyDescent="0.2">
      <c r="A207" s="370" t="s">
        <v>794</v>
      </c>
      <c r="B207" s="372" t="s">
        <v>795</v>
      </c>
      <c r="C207" s="370" t="s">
        <v>255</v>
      </c>
      <c r="D207" s="370" t="s">
        <v>796</v>
      </c>
      <c r="E207" s="371" t="s">
        <v>265</v>
      </c>
      <c r="F207" s="372">
        <v>0.3</v>
      </c>
      <c r="G207" s="373">
        <v>29.11</v>
      </c>
      <c r="H207" s="373">
        <v>8.73</v>
      </c>
      <c r="I207" s="374">
        <v>2.8535082039864432E-6</v>
      </c>
    </row>
    <row r="208" spans="1:9" s="183" customFormat="1" ht="24" customHeight="1" x14ac:dyDescent="0.2">
      <c r="A208" s="370" t="s">
        <v>797</v>
      </c>
      <c r="B208" s="372" t="s">
        <v>798</v>
      </c>
      <c r="C208" s="370" t="s">
        <v>255</v>
      </c>
      <c r="D208" s="370" t="s">
        <v>799</v>
      </c>
      <c r="E208" s="371" t="s">
        <v>269</v>
      </c>
      <c r="F208" s="372">
        <v>5</v>
      </c>
      <c r="G208" s="373">
        <v>100.96</v>
      </c>
      <c r="H208" s="373">
        <v>504.8</v>
      </c>
      <c r="I208" s="374">
        <v>1.6500010783188505E-4</v>
      </c>
    </row>
    <row r="209" spans="1:9" s="183" customFormat="1" ht="24" customHeight="1" x14ac:dyDescent="0.2">
      <c r="A209" s="370" t="s">
        <v>800</v>
      </c>
      <c r="B209" s="372" t="s">
        <v>801</v>
      </c>
      <c r="C209" s="370" t="s">
        <v>255</v>
      </c>
      <c r="D209" s="370" t="s">
        <v>802</v>
      </c>
      <c r="E209" s="371" t="s">
        <v>269</v>
      </c>
      <c r="F209" s="372">
        <v>4</v>
      </c>
      <c r="G209" s="373">
        <v>256.95999999999998</v>
      </c>
      <c r="H209" s="373">
        <v>1027.8399999999999</v>
      </c>
      <c r="I209" s="374">
        <v>3.3596218469477958E-4</v>
      </c>
    </row>
    <row r="210" spans="1:9" s="183" customFormat="1" ht="24" customHeight="1" x14ac:dyDescent="0.2">
      <c r="A210" s="370" t="s">
        <v>803</v>
      </c>
      <c r="B210" s="372" t="s">
        <v>804</v>
      </c>
      <c r="C210" s="370" t="s">
        <v>255</v>
      </c>
      <c r="D210" s="370" t="s">
        <v>805</v>
      </c>
      <c r="E210" s="371" t="s">
        <v>269</v>
      </c>
      <c r="F210" s="372">
        <v>1</v>
      </c>
      <c r="G210" s="373">
        <v>197.03</v>
      </c>
      <c r="H210" s="373">
        <v>197.03</v>
      </c>
      <c r="I210" s="374">
        <v>6.4401686303716937E-5</v>
      </c>
    </row>
    <row r="211" spans="1:9" s="183" customFormat="1" ht="24" customHeight="1" x14ac:dyDescent="0.2">
      <c r="A211" s="370" t="s">
        <v>806</v>
      </c>
      <c r="B211" s="372" t="s">
        <v>807</v>
      </c>
      <c r="C211" s="370" t="s">
        <v>255</v>
      </c>
      <c r="D211" s="370" t="s">
        <v>808</v>
      </c>
      <c r="E211" s="371" t="s">
        <v>429</v>
      </c>
      <c r="F211" s="372">
        <v>25</v>
      </c>
      <c r="G211" s="373">
        <v>172.02</v>
      </c>
      <c r="H211" s="373">
        <v>4300.5</v>
      </c>
      <c r="I211" s="374">
        <v>1.4056714812421189E-3</v>
      </c>
    </row>
    <row r="212" spans="1:9" s="183" customFormat="1" ht="24" customHeight="1" x14ac:dyDescent="0.2">
      <c r="A212" s="370" t="s">
        <v>809</v>
      </c>
      <c r="B212" s="372" t="s">
        <v>810</v>
      </c>
      <c r="C212" s="370" t="s">
        <v>255</v>
      </c>
      <c r="D212" s="370" t="s">
        <v>811</v>
      </c>
      <c r="E212" s="371" t="s">
        <v>269</v>
      </c>
      <c r="F212" s="372">
        <v>53</v>
      </c>
      <c r="G212" s="373">
        <v>82.48</v>
      </c>
      <c r="H212" s="373">
        <v>4371.4399999999996</v>
      </c>
      <c r="I212" s="374">
        <v>1.4288590954449596E-3</v>
      </c>
    </row>
    <row r="213" spans="1:9" s="183" customFormat="1" ht="24" customHeight="1" x14ac:dyDescent="0.2">
      <c r="A213" s="370" t="s">
        <v>812</v>
      </c>
      <c r="B213" s="372" t="s">
        <v>813</v>
      </c>
      <c r="C213" s="370" t="s">
        <v>255</v>
      </c>
      <c r="D213" s="370" t="s">
        <v>814</v>
      </c>
      <c r="E213" s="371" t="s">
        <v>269</v>
      </c>
      <c r="F213" s="372">
        <v>53</v>
      </c>
      <c r="G213" s="373">
        <v>160.99</v>
      </c>
      <c r="H213" s="373">
        <v>8532.4699999999993</v>
      </c>
      <c r="I213" s="374">
        <v>2.788943086514113E-3</v>
      </c>
    </row>
    <row r="214" spans="1:9" s="183" customFormat="1" ht="24" customHeight="1" x14ac:dyDescent="0.2">
      <c r="A214" s="370" t="s">
        <v>815</v>
      </c>
      <c r="B214" s="372" t="s">
        <v>816</v>
      </c>
      <c r="C214" s="370" t="s">
        <v>255</v>
      </c>
      <c r="D214" s="370" t="s">
        <v>817</v>
      </c>
      <c r="E214" s="371" t="s">
        <v>429</v>
      </c>
      <c r="F214" s="372">
        <v>11</v>
      </c>
      <c r="G214" s="373">
        <v>122.92</v>
      </c>
      <c r="H214" s="373">
        <v>1352.12</v>
      </c>
      <c r="I214" s="374">
        <v>4.4195710341055549E-4</v>
      </c>
    </row>
    <row r="215" spans="1:9" s="183" customFormat="1" ht="24" customHeight="1" x14ac:dyDescent="0.2">
      <c r="A215" s="370" t="s">
        <v>818</v>
      </c>
      <c r="B215" s="372" t="s">
        <v>819</v>
      </c>
      <c r="C215" s="370" t="s">
        <v>255</v>
      </c>
      <c r="D215" s="370" t="s">
        <v>820</v>
      </c>
      <c r="E215" s="371" t="s">
        <v>269</v>
      </c>
      <c r="F215" s="372">
        <v>57</v>
      </c>
      <c r="G215" s="373">
        <v>516</v>
      </c>
      <c r="H215" s="373">
        <v>29412</v>
      </c>
      <c r="I215" s="374">
        <v>9.6136750625027793E-3</v>
      </c>
    </row>
    <row r="216" spans="1:9" s="183" customFormat="1" ht="24" customHeight="1" x14ac:dyDescent="0.2">
      <c r="A216" s="370" t="s">
        <v>821</v>
      </c>
      <c r="B216" s="372" t="s">
        <v>822</v>
      </c>
      <c r="C216" s="370" t="s">
        <v>255</v>
      </c>
      <c r="D216" s="370" t="s">
        <v>823</v>
      </c>
      <c r="E216" s="371" t="s">
        <v>269</v>
      </c>
      <c r="F216" s="372">
        <v>26</v>
      </c>
      <c r="G216" s="373">
        <v>316.48</v>
      </c>
      <c r="H216" s="373">
        <v>8228.48</v>
      </c>
      <c r="I216" s="374">
        <v>2.6895802046206607E-3</v>
      </c>
    </row>
    <row r="217" spans="1:9" s="183" customFormat="1" ht="24" customHeight="1" x14ac:dyDescent="0.2">
      <c r="A217" s="370" t="s">
        <v>824</v>
      </c>
      <c r="B217" s="372" t="s">
        <v>825</v>
      </c>
      <c r="C217" s="370" t="s">
        <v>255</v>
      </c>
      <c r="D217" s="370" t="s">
        <v>826</v>
      </c>
      <c r="E217" s="371" t="s">
        <v>269</v>
      </c>
      <c r="F217" s="372">
        <v>24</v>
      </c>
      <c r="G217" s="373">
        <v>147.41999999999999</v>
      </c>
      <c r="H217" s="373">
        <v>3538.08</v>
      </c>
      <c r="I217" s="374">
        <v>1.1564650980939695E-3</v>
      </c>
    </row>
    <row r="218" spans="1:9" s="183" customFormat="1" ht="48" customHeight="1" x14ac:dyDescent="0.2">
      <c r="A218" s="370" t="s">
        <v>827</v>
      </c>
      <c r="B218" s="372" t="s">
        <v>828</v>
      </c>
      <c r="C218" s="370" t="s">
        <v>255</v>
      </c>
      <c r="D218" s="370" t="s">
        <v>829</v>
      </c>
      <c r="E218" s="371" t="s">
        <v>429</v>
      </c>
      <c r="F218" s="372">
        <v>30</v>
      </c>
      <c r="G218" s="373">
        <v>253.48</v>
      </c>
      <c r="H218" s="373">
        <v>7604.4</v>
      </c>
      <c r="I218" s="374">
        <v>2.4855919572044109E-3</v>
      </c>
    </row>
    <row r="219" spans="1:9" s="183" customFormat="1" ht="24" customHeight="1" x14ac:dyDescent="0.2">
      <c r="A219" s="370" t="s">
        <v>830</v>
      </c>
      <c r="B219" s="372" t="s">
        <v>831</v>
      </c>
      <c r="C219" s="370" t="s">
        <v>255</v>
      </c>
      <c r="D219" s="370" t="s">
        <v>832</v>
      </c>
      <c r="E219" s="371" t="s">
        <v>269</v>
      </c>
      <c r="F219" s="372">
        <v>26</v>
      </c>
      <c r="G219" s="373">
        <v>95.47</v>
      </c>
      <c r="H219" s="373">
        <v>2482.2199999999998</v>
      </c>
      <c r="I219" s="374">
        <v>8.1134423071010638E-4</v>
      </c>
    </row>
    <row r="220" spans="1:9" s="183" customFormat="1" ht="24" customHeight="1" x14ac:dyDescent="0.2">
      <c r="A220" s="370" t="s">
        <v>833</v>
      </c>
      <c r="B220" s="372" t="s">
        <v>834</v>
      </c>
      <c r="C220" s="370" t="s">
        <v>255</v>
      </c>
      <c r="D220" s="370" t="s">
        <v>835</v>
      </c>
      <c r="E220" s="371" t="s">
        <v>269</v>
      </c>
      <c r="F220" s="372">
        <v>3</v>
      </c>
      <c r="G220" s="373">
        <v>295.42</v>
      </c>
      <c r="H220" s="373">
        <v>886.26</v>
      </c>
      <c r="I220" s="374">
        <v>2.8968501499026633E-4</v>
      </c>
    </row>
    <row r="221" spans="1:9" s="183" customFormat="1" ht="60" customHeight="1" x14ac:dyDescent="0.2">
      <c r="A221" s="370" t="s">
        <v>836</v>
      </c>
      <c r="B221" s="372" t="s">
        <v>837</v>
      </c>
      <c r="C221" s="370" t="s">
        <v>255</v>
      </c>
      <c r="D221" s="370" t="s">
        <v>838</v>
      </c>
      <c r="E221" s="371" t="s">
        <v>269</v>
      </c>
      <c r="F221" s="372">
        <v>14</v>
      </c>
      <c r="G221" s="373">
        <v>587.03</v>
      </c>
      <c r="H221" s="373">
        <v>8218.42</v>
      </c>
      <c r="I221" s="374">
        <v>2.6862919695081629E-3</v>
      </c>
    </row>
    <row r="222" spans="1:9" s="183" customFormat="1" ht="24" customHeight="1" x14ac:dyDescent="0.2">
      <c r="A222" s="370" t="s">
        <v>839</v>
      </c>
      <c r="B222" s="372" t="s">
        <v>840</v>
      </c>
      <c r="C222" s="370" t="s">
        <v>255</v>
      </c>
      <c r="D222" s="370" t="s">
        <v>841</v>
      </c>
      <c r="E222" s="371" t="s">
        <v>269</v>
      </c>
      <c r="F222" s="372">
        <v>8</v>
      </c>
      <c r="G222" s="373">
        <v>605.16</v>
      </c>
      <c r="H222" s="373">
        <v>4841.28</v>
      </c>
      <c r="I222" s="374">
        <v>1.5824320959674097E-3</v>
      </c>
    </row>
    <row r="223" spans="1:9" s="183" customFormat="1" ht="36" customHeight="1" x14ac:dyDescent="0.2">
      <c r="A223" s="370" t="s">
        <v>842</v>
      </c>
      <c r="B223" s="372" t="s">
        <v>843</v>
      </c>
      <c r="C223" s="370" t="s">
        <v>255</v>
      </c>
      <c r="D223" s="370" t="s">
        <v>844</v>
      </c>
      <c r="E223" s="371" t="s">
        <v>269</v>
      </c>
      <c r="F223" s="372">
        <v>4</v>
      </c>
      <c r="G223" s="373">
        <v>770.82</v>
      </c>
      <c r="H223" s="373">
        <v>3083.28</v>
      </c>
      <c r="I223" s="374">
        <v>1.0078081071234043E-3</v>
      </c>
    </row>
    <row r="224" spans="1:9" s="183" customFormat="1" ht="36" customHeight="1" x14ac:dyDescent="0.2">
      <c r="A224" s="370" t="s">
        <v>845</v>
      </c>
      <c r="B224" s="372" t="s">
        <v>846</v>
      </c>
      <c r="C224" s="370" t="s">
        <v>255</v>
      </c>
      <c r="D224" s="370" t="s">
        <v>847</v>
      </c>
      <c r="E224" s="371" t="s">
        <v>429</v>
      </c>
      <c r="F224" s="372">
        <v>22</v>
      </c>
      <c r="G224" s="373">
        <v>140.31</v>
      </c>
      <c r="H224" s="373">
        <v>3086.82</v>
      </c>
      <c r="I224" s="374">
        <v>1.0089651997971859E-3</v>
      </c>
    </row>
    <row r="225" spans="1:9" s="183" customFormat="1" ht="24" customHeight="1" x14ac:dyDescent="0.2">
      <c r="A225" s="366" t="s">
        <v>211</v>
      </c>
      <c r="B225" s="366"/>
      <c r="C225" s="366"/>
      <c r="D225" s="366" t="s">
        <v>2016</v>
      </c>
      <c r="E225" s="366"/>
      <c r="F225" s="367"/>
      <c r="G225" s="366"/>
      <c r="H225" s="368">
        <v>5651.46</v>
      </c>
      <c r="I225" s="369">
        <v>1.8472494243414919E-3</v>
      </c>
    </row>
    <row r="226" spans="1:9" s="183" customFormat="1" ht="36" customHeight="1" x14ac:dyDescent="0.2">
      <c r="A226" s="370" t="s">
        <v>848</v>
      </c>
      <c r="B226" s="372" t="s">
        <v>2018</v>
      </c>
      <c r="C226" s="370" t="s">
        <v>291</v>
      </c>
      <c r="D226" s="370" t="s">
        <v>2019</v>
      </c>
      <c r="E226" s="371" t="s">
        <v>265</v>
      </c>
      <c r="F226" s="372">
        <v>61.7</v>
      </c>
      <c r="G226" s="373">
        <v>9.6199999999999992</v>
      </c>
      <c r="H226" s="373">
        <v>593.54999999999995</v>
      </c>
      <c r="I226" s="374">
        <v>1.9400914026072776E-4</v>
      </c>
    </row>
    <row r="227" spans="1:9" s="183" customFormat="1" ht="36" customHeight="1" x14ac:dyDescent="0.2">
      <c r="A227" s="370" t="s">
        <v>851</v>
      </c>
      <c r="B227" s="372" t="s">
        <v>2020</v>
      </c>
      <c r="C227" s="370" t="s">
        <v>291</v>
      </c>
      <c r="D227" s="370" t="s">
        <v>2021</v>
      </c>
      <c r="E227" s="371" t="s">
        <v>269</v>
      </c>
      <c r="F227" s="372">
        <v>13</v>
      </c>
      <c r="G227" s="373">
        <v>197.93</v>
      </c>
      <c r="H227" s="373">
        <v>2573.09</v>
      </c>
      <c r="I227" s="374">
        <v>8.4104621129386904E-4</v>
      </c>
    </row>
    <row r="228" spans="1:9" s="183" customFormat="1" ht="36" customHeight="1" x14ac:dyDescent="0.2">
      <c r="A228" s="370" t="s">
        <v>854</v>
      </c>
      <c r="B228" s="372" t="s">
        <v>2022</v>
      </c>
      <c r="C228" s="370" t="s">
        <v>291</v>
      </c>
      <c r="D228" s="370" t="s">
        <v>2023</v>
      </c>
      <c r="E228" s="371" t="s">
        <v>265</v>
      </c>
      <c r="F228" s="372">
        <v>31</v>
      </c>
      <c r="G228" s="373">
        <v>14.07</v>
      </c>
      <c r="H228" s="373">
        <v>436.17</v>
      </c>
      <c r="I228" s="374">
        <v>1.4256754562803745E-4</v>
      </c>
    </row>
    <row r="229" spans="1:9" s="183" customFormat="1" ht="24" customHeight="1" x14ac:dyDescent="0.2">
      <c r="A229" s="370" t="s">
        <v>857</v>
      </c>
      <c r="B229" s="372" t="s">
        <v>2024</v>
      </c>
      <c r="C229" s="370" t="s">
        <v>255</v>
      </c>
      <c r="D229" s="370" t="s">
        <v>2025</v>
      </c>
      <c r="E229" s="371" t="s">
        <v>429</v>
      </c>
      <c r="F229" s="372">
        <v>1</v>
      </c>
      <c r="G229" s="373">
        <v>128.51</v>
      </c>
      <c r="H229" s="373">
        <v>128.51</v>
      </c>
      <c r="I229" s="374">
        <v>4.2005078956964239E-5</v>
      </c>
    </row>
    <row r="230" spans="1:9" s="183" customFormat="1" ht="24" customHeight="1" x14ac:dyDescent="0.2">
      <c r="A230" s="370" t="s">
        <v>860</v>
      </c>
      <c r="B230" s="372" t="s">
        <v>2026</v>
      </c>
      <c r="C230" s="370" t="s">
        <v>291</v>
      </c>
      <c r="D230" s="370" t="s">
        <v>2027</v>
      </c>
      <c r="E230" s="371" t="s">
        <v>265</v>
      </c>
      <c r="F230" s="372">
        <v>131.5</v>
      </c>
      <c r="G230" s="373">
        <v>10.65</v>
      </c>
      <c r="H230" s="373">
        <v>1400.47</v>
      </c>
      <c r="I230" s="374">
        <v>4.5776089741545177E-4</v>
      </c>
    </row>
    <row r="231" spans="1:9" s="183" customFormat="1" ht="24" customHeight="1" x14ac:dyDescent="0.2">
      <c r="A231" s="370" t="s">
        <v>863</v>
      </c>
      <c r="B231" s="372" t="s">
        <v>2028</v>
      </c>
      <c r="C231" s="370" t="s">
        <v>291</v>
      </c>
      <c r="D231" s="370" t="s">
        <v>2029</v>
      </c>
      <c r="E231" s="371" t="s">
        <v>265</v>
      </c>
      <c r="F231" s="372">
        <v>32.5</v>
      </c>
      <c r="G231" s="373">
        <v>15.99</v>
      </c>
      <c r="H231" s="373">
        <v>519.66999999999996</v>
      </c>
      <c r="I231" s="374">
        <v>1.6986055078644158E-4</v>
      </c>
    </row>
    <row r="232" spans="1:9" s="183" customFormat="1" ht="24" customHeight="1" x14ac:dyDescent="0.2">
      <c r="A232" s="366" t="s">
        <v>213</v>
      </c>
      <c r="B232" s="366"/>
      <c r="C232" s="366"/>
      <c r="D232" s="366" t="s">
        <v>212</v>
      </c>
      <c r="E232" s="366"/>
      <c r="F232" s="367"/>
      <c r="G232" s="366"/>
      <c r="H232" s="368">
        <v>49968.800000000003</v>
      </c>
      <c r="I232" s="369">
        <v>1.6332918756398369E-2</v>
      </c>
    </row>
    <row r="233" spans="1:9" s="183" customFormat="1" ht="36" customHeight="1" x14ac:dyDescent="0.2">
      <c r="A233" s="370" t="s">
        <v>876</v>
      </c>
      <c r="B233" s="372" t="s">
        <v>849</v>
      </c>
      <c r="C233" s="370" t="s">
        <v>255</v>
      </c>
      <c r="D233" s="370" t="s">
        <v>850</v>
      </c>
      <c r="E233" s="371" t="s">
        <v>269</v>
      </c>
      <c r="F233" s="372">
        <v>1</v>
      </c>
      <c r="G233" s="373">
        <v>1779.58</v>
      </c>
      <c r="H233" s="373">
        <v>1779.58</v>
      </c>
      <c r="I233" s="374">
        <v>5.8167767808135101E-4</v>
      </c>
    </row>
    <row r="234" spans="1:9" s="183" customFormat="1" ht="48" customHeight="1" x14ac:dyDescent="0.2">
      <c r="A234" s="370" t="s">
        <v>879</v>
      </c>
      <c r="B234" s="372" t="s">
        <v>852</v>
      </c>
      <c r="C234" s="370" t="s">
        <v>291</v>
      </c>
      <c r="D234" s="370" t="s">
        <v>853</v>
      </c>
      <c r="E234" s="371" t="s">
        <v>269</v>
      </c>
      <c r="F234" s="372">
        <v>1</v>
      </c>
      <c r="G234" s="373">
        <v>17001.8</v>
      </c>
      <c r="H234" s="373">
        <v>17001.8</v>
      </c>
      <c r="I234" s="374">
        <v>5.5572480850557514E-3</v>
      </c>
    </row>
    <row r="235" spans="1:9" s="183" customFormat="1" ht="24" customHeight="1" x14ac:dyDescent="0.2">
      <c r="A235" s="370" t="s">
        <v>882</v>
      </c>
      <c r="B235" s="372" t="s">
        <v>855</v>
      </c>
      <c r="C235" s="370" t="s">
        <v>255</v>
      </c>
      <c r="D235" s="370" t="s">
        <v>856</v>
      </c>
      <c r="E235" s="371" t="s">
        <v>269</v>
      </c>
      <c r="F235" s="372">
        <v>1</v>
      </c>
      <c r="G235" s="373">
        <v>4562.2299999999996</v>
      </c>
      <c r="H235" s="373">
        <v>4562.2299999999996</v>
      </c>
      <c r="I235" s="374">
        <v>1.4912211607643838E-3</v>
      </c>
    </row>
    <row r="236" spans="1:9" s="183" customFormat="1" ht="24" customHeight="1" x14ac:dyDescent="0.2">
      <c r="A236" s="370" t="s">
        <v>885</v>
      </c>
      <c r="B236" s="372" t="s">
        <v>858</v>
      </c>
      <c r="C236" s="370" t="s">
        <v>255</v>
      </c>
      <c r="D236" s="370" t="s">
        <v>859</v>
      </c>
      <c r="E236" s="371" t="s">
        <v>269</v>
      </c>
      <c r="F236" s="372">
        <v>1</v>
      </c>
      <c r="G236" s="373">
        <v>10320.99</v>
      </c>
      <c r="H236" s="373">
        <v>10320.99</v>
      </c>
      <c r="I236" s="374">
        <v>3.3735429138902679E-3</v>
      </c>
    </row>
    <row r="237" spans="1:9" s="183" customFormat="1" ht="24" customHeight="1" x14ac:dyDescent="0.2">
      <c r="A237" s="370" t="s">
        <v>888</v>
      </c>
      <c r="B237" s="372" t="s">
        <v>861</v>
      </c>
      <c r="C237" s="370" t="s">
        <v>255</v>
      </c>
      <c r="D237" s="370" t="s">
        <v>862</v>
      </c>
      <c r="E237" s="371" t="s">
        <v>269</v>
      </c>
      <c r="F237" s="372">
        <v>1</v>
      </c>
      <c r="G237" s="373">
        <v>8126.09</v>
      </c>
      <c r="H237" s="373">
        <v>8126.09</v>
      </c>
      <c r="I237" s="374">
        <v>2.6561127699120499E-3</v>
      </c>
    </row>
    <row r="238" spans="1:9" s="183" customFormat="1" ht="36" customHeight="1" x14ac:dyDescent="0.2">
      <c r="A238" s="370" t="s">
        <v>891</v>
      </c>
      <c r="B238" s="372" t="s">
        <v>864</v>
      </c>
      <c r="C238" s="370" t="s">
        <v>255</v>
      </c>
      <c r="D238" s="370" t="s">
        <v>865</v>
      </c>
      <c r="E238" s="371" t="s">
        <v>265</v>
      </c>
      <c r="F238" s="372">
        <v>33</v>
      </c>
      <c r="G238" s="373">
        <v>83.02</v>
      </c>
      <c r="H238" s="373">
        <v>2739.66</v>
      </c>
      <c r="I238" s="374">
        <v>8.9549167080567001E-4</v>
      </c>
    </row>
    <row r="239" spans="1:9" s="183" customFormat="1" ht="24" customHeight="1" x14ac:dyDescent="0.2">
      <c r="A239" s="370" t="s">
        <v>894</v>
      </c>
      <c r="B239" s="372" t="s">
        <v>866</v>
      </c>
      <c r="C239" s="370" t="s">
        <v>291</v>
      </c>
      <c r="D239" s="370" t="s">
        <v>867</v>
      </c>
      <c r="E239" s="371" t="s">
        <v>269</v>
      </c>
      <c r="F239" s="372">
        <v>5</v>
      </c>
      <c r="G239" s="373">
        <v>92.12</v>
      </c>
      <c r="H239" s="373">
        <v>460.6</v>
      </c>
      <c r="I239" s="374">
        <v>1.5055279252647831E-4</v>
      </c>
    </row>
    <row r="240" spans="1:9" s="183" customFormat="1" ht="24" customHeight="1" x14ac:dyDescent="0.2">
      <c r="A240" s="370" t="s">
        <v>897</v>
      </c>
      <c r="B240" s="372" t="s">
        <v>868</v>
      </c>
      <c r="C240" s="370" t="s">
        <v>255</v>
      </c>
      <c r="D240" s="370" t="s">
        <v>869</v>
      </c>
      <c r="E240" s="371" t="s">
        <v>269</v>
      </c>
      <c r="F240" s="372">
        <v>1</v>
      </c>
      <c r="G240" s="373">
        <v>58.28</v>
      </c>
      <c r="H240" s="373">
        <v>58.28</v>
      </c>
      <c r="I240" s="374">
        <v>1.90495370135544E-5</v>
      </c>
    </row>
    <row r="241" spans="1:9" s="183" customFormat="1" ht="24" customHeight="1" x14ac:dyDescent="0.2">
      <c r="A241" s="370" t="s">
        <v>900</v>
      </c>
      <c r="B241" s="372" t="s">
        <v>870</v>
      </c>
      <c r="C241" s="370" t="s">
        <v>291</v>
      </c>
      <c r="D241" s="370" t="s">
        <v>871</v>
      </c>
      <c r="E241" s="371" t="s">
        <v>269</v>
      </c>
      <c r="F241" s="372">
        <v>1</v>
      </c>
      <c r="G241" s="373">
        <v>37.57</v>
      </c>
      <c r="H241" s="373">
        <v>37.57</v>
      </c>
      <c r="I241" s="374">
        <v>1.2280218009595724E-5</v>
      </c>
    </row>
    <row r="242" spans="1:9" s="183" customFormat="1" ht="24" customHeight="1" x14ac:dyDescent="0.2">
      <c r="A242" s="370" t="s">
        <v>2030</v>
      </c>
      <c r="B242" s="372" t="s">
        <v>872</v>
      </c>
      <c r="C242" s="370" t="s">
        <v>255</v>
      </c>
      <c r="D242" s="370" t="s">
        <v>873</v>
      </c>
      <c r="E242" s="371" t="s">
        <v>269</v>
      </c>
      <c r="F242" s="372">
        <v>1</v>
      </c>
      <c r="G242" s="373">
        <v>4679.32</v>
      </c>
      <c r="H242" s="373">
        <v>4679.32</v>
      </c>
      <c r="I242" s="374">
        <v>1.5294934718302225E-3</v>
      </c>
    </row>
    <row r="243" spans="1:9" s="183" customFormat="1" ht="36" customHeight="1" x14ac:dyDescent="0.2">
      <c r="A243" s="370" t="s">
        <v>2031</v>
      </c>
      <c r="B243" s="372" t="s">
        <v>874</v>
      </c>
      <c r="C243" s="370" t="s">
        <v>291</v>
      </c>
      <c r="D243" s="370" t="s">
        <v>875</v>
      </c>
      <c r="E243" s="371" t="s">
        <v>269</v>
      </c>
      <c r="F243" s="372">
        <v>1</v>
      </c>
      <c r="G243" s="373">
        <v>202.68</v>
      </c>
      <c r="H243" s="373">
        <v>202.68</v>
      </c>
      <c r="I243" s="374">
        <v>6.6248458509046086E-5</v>
      </c>
    </row>
    <row r="244" spans="1:9" s="183" customFormat="1" ht="24" customHeight="1" x14ac:dyDescent="0.2">
      <c r="A244" s="366" t="s">
        <v>215</v>
      </c>
      <c r="B244" s="366"/>
      <c r="C244" s="366"/>
      <c r="D244" s="366" t="s">
        <v>214</v>
      </c>
      <c r="E244" s="366"/>
      <c r="F244" s="367"/>
      <c r="G244" s="366"/>
      <c r="H244" s="368">
        <v>3068.12</v>
      </c>
      <c r="I244" s="369">
        <v>1.0028528740910522E-3</v>
      </c>
    </row>
    <row r="245" spans="1:9" s="183" customFormat="1" ht="48" customHeight="1" x14ac:dyDescent="0.2">
      <c r="A245" s="370" t="s">
        <v>903</v>
      </c>
      <c r="B245" s="372" t="s">
        <v>877</v>
      </c>
      <c r="C245" s="370" t="s">
        <v>291</v>
      </c>
      <c r="D245" s="370" t="s">
        <v>878</v>
      </c>
      <c r="E245" s="371" t="s">
        <v>265</v>
      </c>
      <c r="F245" s="372">
        <v>27.74</v>
      </c>
      <c r="G245" s="373">
        <v>39.26</v>
      </c>
      <c r="H245" s="373">
        <v>1089.07</v>
      </c>
      <c r="I245" s="374">
        <v>3.5597596560315187E-4</v>
      </c>
    </row>
    <row r="246" spans="1:9" s="183" customFormat="1" ht="36" customHeight="1" x14ac:dyDescent="0.2">
      <c r="A246" s="370" t="s">
        <v>906</v>
      </c>
      <c r="B246" s="372" t="s">
        <v>880</v>
      </c>
      <c r="C246" s="370" t="s">
        <v>291</v>
      </c>
      <c r="D246" s="370" t="s">
        <v>881</v>
      </c>
      <c r="E246" s="371" t="s">
        <v>269</v>
      </c>
      <c r="F246" s="372">
        <v>4</v>
      </c>
      <c r="G246" s="373">
        <v>13.98</v>
      </c>
      <c r="H246" s="373">
        <v>55.92</v>
      </c>
      <c r="I246" s="374">
        <v>1.8278141897700103E-5</v>
      </c>
    </row>
    <row r="247" spans="1:9" s="183" customFormat="1" ht="48" customHeight="1" x14ac:dyDescent="0.2">
      <c r="A247" s="370" t="s">
        <v>909</v>
      </c>
      <c r="B247" s="372" t="s">
        <v>883</v>
      </c>
      <c r="C247" s="370" t="s">
        <v>291</v>
      </c>
      <c r="D247" s="370" t="s">
        <v>884</v>
      </c>
      <c r="E247" s="371" t="s">
        <v>269</v>
      </c>
      <c r="F247" s="372">
        <v>3</v>
      </c>
      <c r="G247" s="373">
        <v>25.07</v>
      </c>
      <c r="H247" s="373">
        <v>75.209999999999994</v>
      </c>
      <c r="I247" s="374">
        <v>2.4583316382797295E-5</v>
      </c>
    </row>
    <row r="248" spans="1:9" s="183" customFormat="1" ht="24" customHeight="1" x14ac:dyDescent="0.2">
      <c r="A248" s="370" t="s">
        <v>912</v>
      </c>
      <c r="B248" s="372" t="s">
        <v>886</v>
      </c>
      <c r="C248" s="370" t="s">
        <v>255</v>
      </c>
      <c r="D248" s="370" t="s">
        <v>887</v>
      </c>
      <c r="E248" s="371" t="s">
        <v>269</v>
      </c>
      <c r="F248" s="372">
        <v>1</v>
      </c>
      <c r="G248" s="373">
        <v>645.53</v>
      </c>
      <c r="H248" s="373">
        <v>645.53</v>
      </c>
      <c r="I248" s="374">
        <v>2.1099944454975586E-4</v>
      </c>
    </row>
    <row r="249" spans="1:9" s="183" customFormat="1" ht="24" customHeight="1" x14ac:dyDescent="0.2">
      <c r="A249" s="370" t="s">
        <v>913</v>
      </c>
      <c r="B249" s="372" t="s">
        <v>889</v>
      </c>
      <c r="C249" s="370" t="s">
        <v>255</v>
      </c>
      <c r="D249" s="370" t="s">
        <v>890</v>
      </c>
      <c r="E249" s="371" t="s">
        <v>269</v>
      </c>
      <c r="F249" s="372">
        <v>1</v>
      </c>
      <c r="G249" s="373">
        <v>31.1</v>
      </c>
      <c r="H249" s="373">
        <v>31.1</v>
      </c>
      <c r="I249" s="374">
        <v>1.0165418687740938E-5</v>
      </c>
    </row>
    <row r="250" spans="1:9" s="183" customFormat="1" ht="24" customHeight="1" x14ac:dyDescent="0.2">
      <c r="A250" s="370" t="s">
        <v>916</v>
      </c>
      <c r="B250" s="372" t="s">
        <v>892</v>
      </c>
      <c r="C250" s="370" t="s">
        <v>255</v>
      </c>
      <c r="D250" s="370" t="s">
        <v>893</v>
      </c>
      <c r="E250" s="371" t="s">
        <v>269</v>
      </c>
      <c r="F250" s="372">
        <v>1</v>
      </c>
      <c r="G250" s="373">
        <v>21.34</v>
      </c>
      <c r="H250" s="373">
        <v>21.34</v>
      </c>
      <c r="I250" s="374">
        <v>6.9752422764113058E-6</v>
      </c>
    </row>
    <row r="251" spans="1:9" s="183" customFormat="1" ht="24" customHeight="1" x14ac:dyDescent="0.2">
      <c r="A251" s="370" t="s">
        <v>917</v>
      </c>
      <c r="B251" s="372" t="s">
        <v>895</v>
      </c>
      <c r="C251" s="370" t="s">
        <v>255</v>
      </c>
      <c r="D251" s="370" t="s">
        <v>896</v>
      </c>
      <c r="E251" s="371" t="s">
        <v>269</v>
      </c>
      <c r="F251" s="372">
        <v>1</v>
      </c>
      <c r="G251" s="373">
        <v>684.72</v>
      </c>
      <c r="H251" s="373">
        <v>684.72</v>
      </c>
      <c r="I251" s="374">
        <v>2.2380917954565834E-4</v>
      </c>
    </row>
    <row r="252" spans="1:9" s="183" customFormat="1" ht="24" customHeight="1" x14ac:dyDescent="0.2">
      <c r="A252" s="370" t="s">
        <v>920</v>
      </c>
      <c r="B252" s="372" t="s">
        <v>898</v>
      </c>
      <c r="C252" s="370" t="s">
        <v>255</v>
      </c>
      <c r="D252" s="370" t="s">
        <v>899</v>
      </c>
      <c r="E252" s="371" t="s">
        <v>429</v>
      </c>
      <c r="F252" s="372">
        <v>1</v>
      </c>
      <c r="G252" s="373">
        <v>65.97</v>
      </c>
      <c r="H252" s="373">
        <v>65.97</v>
      </c>
      <c r="I252" s="374">
        <v>2.156310838682539E-5</v>
      </c>
    </row>
    <row r="253" spans="1:9" s="183" customFormat="1" ht="24" customHeight="1" x14ac:dyDescent="0.2">
      <c r="A253" s="370" t="s">
        <v>923</v>
      </c>
      <c r="B253" s="372" t="s">
        <v>901</v>
      </c>
      <c r="C253" s="370" t="s">
        <v>255</v>
      </c>
      <c r="D253" s="370" t="s">
        <v>902</v>
      </c>
      <c r="E253" s="371" t="s">
        <v>269</v>
      </c>
      <c r="F253" s="372">
        <v>1</v>
      </c>
      <c r="G253" s="373">
        <v>399.26</v>
      </c>
      <c r="H253" s="373">
        <v>399.26</v>
      </c>
      <c r="I253" s="374">
        <v>1.3050305676101114E-4</v>
      </c>
    </row>
    <row r="254" spans="1:9" s="183" customFormat="1" ht="24" customHeight="1" x14ac:dyDescent="0.2">
      <c r="A254" s="366" t="s">
        <v>217</v>
      </c>
      <c r="B254" s="366"/>
      <c r="C254" s="366"/>
      <c r="D254" s="366" t="s">
        <v>216</v>
      </c>
      <c r="E254" s="366"/>
      <c r="F254" s="367"/>
      <c r="G254" s="366"/>
      <c r="H254" s="368">
        <v>40362.43</v>
      </c>
      <c r="I254" s="369">
        <v>1.3192958205936831E-2</v>
      </c>
    </row>
    <row r="255" spans="1:9" s="183" customFormat="1" ht="36" customHeight="1" x14ac:dyDescent="0.2">
      <c r="A255" s="370" t="s">
        <v>933</v>
      </c>
      <c r="B255" s="372" t="s">
        <v>904</v>
      </c>
      <c r="C255" s="370" t="s">
        <v>291</v>
      </c>
      <c r="D255" s="370" t="s">
        <v>905</v>
      </c>
      <c r="E255" s="371" t="s">
        <v>269</v>
      </c>
      <c r="F255" s="372">
        <v>19</v>
      </c>
      <c r="G255" s="373">
        <v>35.770000000000003</v>
      </c>
      <c r="H255" s="373">
        <v>679.63</v>
      </c>
      <c r="I255" s="374">
        <v>2.2214545024917598E-4</v>
      </c>
    </row>
    <row r="256" spans="1:9" s="183" customFormat="1" ht="36" customHeight="1" x14ac:dyDescent="0.2">
      <c r="A256" s="370" t="s">
        <v>936</v>
      </c>
      <c r="B256" s="372" t="s">
        <v>907</v>
      </c>
      <c r="C256" s="370" t="s">
        <v>255</v>
      </c>
      <c r="D256" s="370" t="s">
        <v>908</v>
      </c>
      <c r="E256" s="371" t="s">
        <v>429</v>
      </c>
      <c r="F256" s="372">
        <v>1</v>
      </c>
      <c r="G256" s="373">
        <v>18.73</v>
      </c>
      <c r="H256" s="373">
        <v>18.73</v>
      </c>
      <c r="I256" s="374">
        <v>6.1221315762504105E-6</v>
      </c>
    </row>
    <row r="257" spans="1:9" s="183" customFormat="1" ht="36" customHeight="1" x14ac:dyDescent="0.2">
      <c r="A257" s="370" t="s">
        <v>939</v>
      </c>
      <c r="B257" s="372" t="s">
        <v>910</v>
      </c>
      <c r="C257" s="370" t="s">
        <v>255</v>
      </c>
      <c r="D257" s="370" t="s">
        <v>911</v>
      </c>
      <c r="E257" s="371" t="s">
        <v>429</v>
      </c>
      <c r="F257" s="372">
        <v>9</v>
      </c>
      <c r="G257" s="373">
        <v>266.58</v>
      </c>
      <c r="H257" s="373">
        <v>2399.2199999999998</v>
      </c>
      <c r="I257" s="374">
        <v>7.8421465672031548E-4</v>
      </c>
    </row>
    <row r="258" spans="1:9" s="183" customFormat="1" ht="36" customHeight="1" x14ac:dyDescent="0.2">
      <c r="A258" s="370" t="s">
        <v>942</v>
      </c>
      <c r="B258" s="372" t="s">
        <v>914</v>
      </c>
      <c r="C258" s="370" t="s">
        <v>291</v>
      </c>
      <c r="D258" s="370" t="s">
        <v>915</v>
      </c>
      <c r="E258" s="371" t="s">
        <v>265</v>
      </c>
      <c r="F258" s="372">
        <v>124.25</v>
      </c>
      <c r="G258" s="373">
        <v>170.73</v>
      </c>
      <c r="H258" s="373">
        <v>21213.200000000001</v>
      </c>
      <c r="I258" s="374">
        <v>6.9337961320509985E-3</v>
      </c>
    </row>
    <row r="259" spans="1:9" s="183" customFormat="1" ht="48" customHeight="1" x14ac:dyDescent="0.2">
      <c r="A259" s="370" t="s">
        <v>945</v>
      </c>
      <c r="B259" s="372" t="s">
        <v>918</v>
      </c>
      <c r="C259" s="370" t="s">
        <v>291</v>
      </c>
      <c r="D259" s="370" t="s">
        <v>919</v>
      </c>
      <c r="E259" s="371" t="s">
        <v>269</v>
      </c>
      <c r="F259" s="372">
        <v>4</v>
      </c>
      <c r="G259" s="373">
        <v>84.52</v>
      </c>
      <c r="H259" s="373">
        <v>338.08</v>
      </c>
      <c r="I259" s="374">
        <v>1.1050561896950019E-4</v>
      </c>
    </row>
    <row r="260" spans="1:9" s="183" customFormat="1" ht="60" customHeight="1" x14ac:dyDescent="0.2">
      <c r="A260" s="370" t="s">
        <v>948</v>
      </c>
      <c r="B260" s="372" t="s">
        <v>921</v>
      </c>
      <c r="C260" s="370" t="s">
        <v>291</v>
      </c>
      <c r="D260" s="370" t="s">
        <v>922</v>
      </c>
      <c r="E260" s="371" t="s">
        <v>269</v>
      </c>
      <c r="F260" s="372">
        <v>4</v>
      </c>
      <c r="G260" s="373">
        <v>1758.57</v>
      </c>
      <c r="H260" s="373">
        <v>7034.28</v>
      </c>
      <c r="I260" s="374">
        <v>2.2992412015048979E-3</v>
      </c>
    </row>
    <row r="261" spans="1:9" s="183" customFormat="1" ht="36" customHeight="1" x14ac:dyDescent="0.2">
      <c r="A261" s="370" t="s">
        <v>951</v>
      </c>
      <c r="B261" s="372" t="s">
        <v>907</v>
      </c>
      <c r="C261" s="370" t="s">
        <v>255</v>
      </c>
      <c r="D261" s="370" t="s">
        <v>908</v>
      </c>
      <c r="E261" s="371" t="s">
        <v>429</v>
      </c>
      <c r="F261" s="372">
        <v>9</v>
      </c>
      <c r="G261" s="373">
        <v>18.73</v>
      </c>
      <c r="H261" s="373">
        <v>168.57</v>
      </c>
      <c r="I261" s="374">
        <v>5.5099184186253687E-5</v>
      </c>
    </row>
    <row r="262" spans="1:9" s="183" customFormat="1" ht="48" customHeight="1" x14ac:dyDescent="0.2">
      <c r="A262" s="370" t="s">
        <v>952</v>
      </c>
      <c r="B262" s="372" t="s">
        <v>924</v>
      </c>
      <c r="C262" s="370" t="s">
        <v>255</v>
      </c>
      <c r="D262" s="370" t="s">
        <v>925</v>
      </c>
      <c r="E262" s="371" t="s">
        <v>926</v>
      </c>
      <c r="F262" s="372">
        <v>5</v>
      </c>
      <c r="G262" s="373">
        <v>30.55</v>
      </c>
      <c r="H262" s="373">
        <v>152.75</v>
      </c>
      <c r="I262" s="374">
        <v>4.9928222011332096E-5</v>
      </c>
    </row>
    <row r="263" spans="1:9" s="183" customFormat="1" ht="48" customHeight="1" x14ac:dyDescent="0.2">
      <c r="A263" s="370" t="s">
        <v>953</v>
      </c>
      <c r="B263" s="372" t="s">
        <v>927</v>
      </c>
      <c r="C263" s="370" t="s">
        <v>255</v>
      </c>
      <c r="D263" s="370" t="s">
        <v>928</v>
      </c>
      <c r="E263" s="371" t="s">
        <v>429</v>
      </c>
      <c r="F263" s="372">
        <v>19</v>
      </c>
      <c r="G263" s="373">
        <v>26.96</v>
      </c>
      <c r="H263" s="373">
        <v>512.24</v>
      </c>
      <c r="I263" s="374">
        <v>1.6743196362084943E-4</v>
      </c>
    </row>
    <row r="264" spans="1:9" s="183" customFormat="1" ht="24" customHeight="1" x14ac:dyDescent="0.2">
      <c r="A264" s="370" t="s">
        <v>2032</v>
      </c>
      <c r="B264" s="372" t="s">
        <v>929</v>
      </c>
      <c r="C264" s="370" t="s">
        <v>255</v>
      </c>
      <c r="D264" s="370" t="s">
        <v>930</v>
      </c>
      <c r="E264" s="371" t="s">
        <v>269</v>
      </c>
      <c r="F264" s="372">
        <v>1</v>
      </c>
      <c r="G264" s="373">
        <v>371.69</v>
      </c>
      <c r="H264" s="373">
        <v>371.69</v>
      </c>
      <c r="I264" s="374">
        <v>1.2149146212367939E-4</v>
      </c>
    </row>
    <row r="265" spans="1:9" s="183" customFormat="1" ht="24" customHeight="1" x14ac:dyDescent="0.2">
      <c r="A265" s="370" t="s">
        <v>2033</v>
      </c>
      <c r="B265" s="372" t="s">
        <v>2034</v>
      </c>
      <c r="C265" s="370" t="s">
        <v>255</v>
      </c>
      <c r="D265" s="370" t="s">
        <v>2035</v>
      </c>
      <c r="E265" s="371" t="s">
        <v>269</v>
      </c>
      <c r="F265" s="372">
        <v>1</v>
      </c>
      <c r="G265" s="373">
        <v>161.08000000000001</v>
      </c>
      <c r="H265" s="373">
        <v>161.08000000000001</v>
      </c>
      <c r="I265" s="374">
        <v>5.2650985280427977E-5</v>
      </c>
    </row>
    <row r="266" spans="1:9" s="183" customFormat="1" ht="48" customHeight="1" x14ac:dyDescent="0.2">
      <c r="A266" s="370" t="s">
        <v>2036</v>
      </c>
      <c r="B266" s="372" t="s">
        <v>2037</v>
      </c>
      <c r="C266" s="370" t="s">
        <v>291</v>
      </c>
      <c r="D266" s="370" t="s">
        <v>2038</v>
      </c>
      <c r="E266" s="371" t="s">
        <v>269</v>
      </c>
      <c r="F266" s="372">
        <v>1</v>
      </c>
      <c r="G266" s="373">
        <v>198.21</v>
      </c>
      <c r="H266" s="373">
        <v>198.21</v>
      </c>
      <c r="I266" s="374">
        <v>6.4787383861644092E-5</v>
      </c>
    </row>
    <row r="267" spans="1:9" s="183" customFormat="1" ht="24" customHeight="1" x14ac:dyDescent="0.2">
      <c r="A267" s="370" t="s">
        <v>2039</v>
      </c>
      <c r="B267" s="372" t="s">
        <v>2040</v>
      </c>
      <c r="C267" s="370" t="s">
        <v>255</v>
      </c>
      <c r="D267" s="370" t="s">
        <v>2041</v>
      </c>
      <c r="E267" s="371" t="s">
        <v>269</v>
      </c>
      <c r="F267" s="372">
        <v>1</v>
      </c>
      <c r="G267" s="373">
        <v>1372.57</v>
      </c>
      <c r="H267" s="373">
        <v>1372.57</v>
      </c>
      <c r="I267" s="374">
        <v>4.486414382068353E-4</v>
      </c>
    </row>
    <row r="268" spans="1:9" s="183" customFormat="1" ht="60" customHeight="1" x14ac:dyDescent="0.2">
      <c r="A268" s="370" t="s">
        <v>2042</v>
      </c>
      <c r="B268" s="372" t="s">
        <v>931</v>
      </c>
      <c r="C268" s="370" t="s">
        <v>291</v>
      </c>
      <c r="D268" s="370" t="s">
        <v>932</v>
      </c>
      <c r="E268" s="371" t="s">
        <v>269</v>
      </c>
      <c r="F268" s="372">
        <v>18</v>
      </c>
      <c r="G268" s="373">
        <v>112.16</v>
      </c>
      <c r="H268" s="373">
        <v>2018.88</v>
      </c>
      <c r="I268" s="374">
        <v>6.5989583537962775E-4</v>
      </c>
    </row>
    <row r="269" spans="1:9" s="183" customFormat="1" ht="48" customHeight="1" x14ac:dyDescent="0.2">
      <c r="A269" s="370" t="s">
        <v>2043</v>
      </c>
      <c r="B269" s="372" t="s">
        <v>2044</v>
      </c>
      <c r="C269" s="370" t="s">
        <v>255</v>
      </c>
      <c r="D269" s="370" t="s">
        <v>2045</v>
      </c>
      <c r="E269" s="371" t="s">
        <v>429</v>
      </c>
      <c r="F269" s="372">
        <v>1</v>
      </c>
      <c r="G269" s="373">
        <v>1237.31</v>
      </c>
      <c r="H269" s="373">
        <v>1237.31</v>
      </c>
      <c r="I269" s="374">
        <v>4.0443003847359291E-4</v>
      </c>
    </row>
    <row r="270" spans="1:9" s="183" customFormat="1" ht="24" customHeight="1" x14ac:dyDescent="0.2">
      <c r="A270" s="370" t="s">
        <v>2046</v>
      </c>
      <c r="B270" s="372" t="s">
        <v>2047</v>
      </c>
      <c r="C270" s="370" t="s">
        <v>291</v>
      </c>
      <c r="D270" s="370" t="s">
        <v>2048</v>
      </c>
      <c r="E270" s="371" t="s">
        <v>269</v>
      </c>
      <c r="F270" s="372">
        <v>1</v>
      </c>
      <c r="G270" s="373">
        <v>533.91</v>
      </c>
      <c r="H270" s="373">
        <v>533.91</v>
      </c>
      <c r="I270" s="374">
        <v>1.7451507046854545E-4</v>
      </c>
    </row>
    <row r="271" spans="1:9" s="183" customFormat="1" ht="24" customHeight="1" x14ac:dyDescent="0.2">
      <c r="A271" s="370" t="s">
        <v>2049</v>
      </c>
      <c r="B271" s="372" t="s">
        <v>2050</v>
      </c>
      <c r="C271" s="370" t="s">
        <v>291</v>
      </c>
      <c r="D271" s="370" t="s">
        <v>2051</v>
      </c>
      <c r="E271" s="371" t="s">
        <v>269</v>
      </c>
      <c r="F271" s="372">
        <v>1</v>
      </c>
      <c r="G271" s="373">
        <v>337.44</v>
      </c>
      <c r="H271" s="373">
        <v>337.44</v>
      </c>
      <c r="I271" s="374">
        <v>1.102964270736753E-4</v>
      </c>
    </row>
    <row r="272" spans="1:9" s="183" customFormat="1" ht="24" customHeight="1" x14ac:dyDescent="0.2">
      <c r="A272" s="370" t="s">
        <v>2052</v>
      </c>
      <c r="B272" s="372" t="s">
        <v>2134</v>
      </c>
      <c r="C272" s="370" t="s">
        <v>255</v>
      </c>
      <c r="D272" s="370" t="s">
        <v>2135</v>
      </c>
      <c r="E272" s="371" t="s">
        <v>269</v>
      </c>
      <c r="F272" s="372">
        <v>1</v>
      </c>
      <c r="G272" s="373">
        <v>1614.64</v>
      </c>
      <c r="H272" s="373">
        <v>1614.64</v>
      </c>
      <c r="I272" s="374">
        <v>5.2776500417922915E-4</v>
      </c>
    </row>
    <row r="273" spans="1:9" s="183" customFormat="1" ht="24" customHeight="1" x14ac:dyDescent="0.2">
      <c r="A273" s="366" t="s">
        <v>219</v>
      </c>
      <c r="B273" s="366"/>
      <c r="C273" s="366"/>
      <c r="D273" s="366" t="s">
        <v>218</v>
      </c>
      <c r="E273" s="366"/>
      <c r="F273" s="367"/>
      <c r="G273" s="366"/>
      <c r="H273" s="368">
        <v>44150.68</v>
      </c>
      <c r="I273" s="369">
        <v>1.4431194454934728E-2</v>
      </c>
    </row>
    <row r="274" spans="1:9" s="183" customFormat="1" ht="24" customHeight="1" x14ac:dyDescent="0.2">
      <c r="A274" s="370" t="s">
        <v>956</v>
      </c>
      <c r="B274" s="372" t="s">
        <v>934</v>
      </c>
      <c r="C274" s="370" t="s">
        <v>291</v>
      </c>
      <c r="D274" s="370" t="s">
        <v>935</v>
      </c>
      <c r="E274" s="371" t="s">
        <v>269</v>
      </c>
      <c r="F274" s="372">
        <v>8</v>
      </c>
      <c r="G274" s="373">
        <v>148.31</v>
      </c>
      <c r="H274" s="373">
        <v>1186.48</v>
      </c>
      <c r="I274" s="374">
        <v>3.8781562587237515E-4</v>
      </c>
    </row>
    <row r="275" spans="1:9" s="183" customFormat="1" ht="24" customHeight="1" x14ac:dyDescent="0.2">
      <c r="A275" s="370" t="s">
        <v>959</v>
      </c>
      <c r="B275" s="372" t="s">
        <v>937</v>
      </c>
      <c r="C275" s="370" t="s">
        <v>291</v>
      </c>
      <c r="D275" s="370" t="s">
        <v>938</v>
      </c>
      <c r="E275" s="371" t="s">
        <v>265</v>
      </c>
      <c r="F275" s="372">
        <v>338.98</v>
      </c>
      <c r="G275" s="373">
        <v>74.56</v>
      </c>
      <c r="H275" s="373">
        <v>25274.34</v>
      </c>
      <c r="I275" s="374">
        <v>8.2612298442546073E-3</v>
      </c>
    </row>
    <row r="276" spans="1:9" s="183" customFormat="1" ht="24" customHeight="1" x14ac:dyDescent="0.2">
      <c r="A276" s="370" t="s">
        <v>962</v>
      </c>
      <c r="B276" s="372" t="s">
        <v>940</v>
      </c>
      <c r="C276" s="370" t="s">
        <v>291</v>
      </c>
      <c r="D276" s="370" t="s">
        <v>941</v>
      </c>
      <c r="E276" s="371" t="s">
        <v>265</v>
      </c>
      <c r="F276" s="372">
        <v>144.97999999999999</v>
      </c>
      <c r="G276" s="373">
        <v>78.22</v>
      </c>
      <c r="H276" s="373">
        <v>11340.33</v>
      </c>
      <c r="I276" s="374">
        <v>3.7067267687186231E-3</v>
      </c>
    </row>
    <row r="277" spans="1:9" s="183" customFormat="1" ht="24" customHeight="1" x14ac:dyDescent="0.2">
      <c r="A277" s="370" t="s">
        <v>965</v>
      </c>
      <c r="B277" s="372" t="s">
        <v>943</v>
      </c>
      <c r="C277" s="370" t="s">
        <v>291</v>
      </c>
      <c r="D277" s="370" t="s">
        <v>944</v>
      </c>
      <c r="E277" s="371" t="s">
        <v>269</v>
      </c>
      <c r="F277" s="372">
        <v>12</v>
      </c>
      <c r="G277" s="373">
        <v>137.19</v>
      </c>
      <c r="H277" s="373">
        <v>1646.28</v>
      </c>
      <c r="I277" s="374">
        <v>5.3810692852907232E-4</v>
      </c>
    </row>
    <row r="278" spans="1:9" s="183" customFormat="1" ht="24" customHeight="1" x14ac:dyDescent="0.2">
      <c r="A278" s="370" t="s">
        <v>966</v>
      </c>
      <c r="B278" s="372" t="s">
        <v>949</v>
      </c>
      <c r="C278" s="370" t="s">
        <v>255</v>
      </c>
      <c r="D278" s="370" t="s">
        <v>950</v>
      </c>
      <c r="E278" s="371" t="s">
        <v>429</v>
      </c>
      <c r="F278" s="372">
        <v>2</v>
      </c>
      <c r="G278" s="373">
        <v>512.64</v>
      </c>
      <c r="H278" s="373">
        <v>1025.28</v>
      </c>
      <c r="I278" s="374">
        <v>3.3512541711147999E-4</v>
      </c>
    </row>
    <row r="279" spans="1:9" s="183" customFormat="1" ht="24" customHeight="1" x14ac:dyDescent="0.2">
      <c r="A279" s="370" t="s">
        <v>969</v>
      </c>
      <c r="B279" s="372" t="s">
        <v>792</v>
      </c>
      <c r="C279" s="370" t="s">
        <v>291</v>
      </c>
      <c r="D279" s="370" t="s">
        <v>793</v>
      </c>
      <c r="E279" s="371" t="s">
        <v>265</v>
      </c>
      <c r="F279" s="372">
        <v>75</v>
      </c>
      <c r="G279" s="373">
        <v>24.09</v>
      </c>
      <c r="H279" s="373">
        <v>1806.75</v>
      </c>
      <c r="I279" s="374">
        <v>5.9055852778379218E-4</v>
      </c>
    </row>
    <row r="280" spans="1:9" s="183" customFormat="1" ht="24" customHeight="1" x14ac:dyDescent="0.2">
      <c r="A280" s="370" t="s">
        <v>972</v>
      </c>
      <c r="B280" s="372" t="s">
        <v>647</v>
      </c>
      <c r="C280" s="370" t="s">
        <v>255</v>
      </c>
      <c r="D280" s="370" t="s">
        <v>648</v>
      </c>
      <c r="E280" s="371" t="s">
        <v>429</v>
      </c>
      <c r="F280" s="372">
        <v>12</v>
      </c>
      <c r="G280" s="373">
        <v>145.97</v>
      </c>
      <c r="H280" s="373">
        <v>1751.64</v>
      </c>
      <c r="I280" s="374">
        <v>5.7254514437924547E-4</v>
      </c>
    </row>
    <row r="281" spans="1:9" s="183" customFormat="1" ht="24" customHeight="1" x14ac:dyDescent="0.2">
      <c r="A281" s="370" t="s">
        <v>975</v>
      </c>
      <c r="B281" s="372" t="s">
        <v>954</v>
      </c>
      <c r="C281" s="370" t="s">
        <v>291</v>
      </c>
      <c r="D281" s="370" t="s">
        <v>955</v>
      </c>
      <c r="E281" s="371" t="s">
        <v>265</v>
      </c>
      <c r="F281" s="372">
        <v>3</v>
      </c>
      <c r="G281" s="373">
        <v>39.86</v>
      </c>
      <c r="H281" s="373">
        <v>119.58</v>
      </c>
      <c r="I281" s="374">
        <v>3.9086198285532516E-5</v>
      </c>
    </row>
    <row r="282" spans="1:9" s="183" customFormat="1" ht="24" customHeight="1" x14ac:dyDescent="0.2">
      <c r="A282" s="366" t="s">
        <v>221</v>
      </c>
      <c r="B282" s="366"/>
      <c r="C282" s="366"/>
      <c r="D282" s="366" t="s">
        <v>220</v>
      </c>
      <c r="E282" s="366"/>
      <c r="F282" s="367"/>
      <c r="G282" s="366"/>
      <c r="H282" s="368">
        <v>132358.1</v>
      </c>
      <c r="I282" s="369">
        <v>4.326287791684514E-2</v>
      </c>
    </row>
    <row r="283" spans="1:9" s="183" customFormat="1" ht="24" customHeight="1" x14ac:dyDescent="0.2">
      <c r="A283" s="370" t="s">
        <v>980</v>
      </c>
      <c r="B283" s="372" t="s">
        <v>957</v>
      </c>
      <c r="C283" s="370" t="s">
        <v>291</v>
      </c>
      <c r="D283" s="370" t="s">
        <v>958</v>
      </c>
      <c r="E283" s="371" t="s">
        <v>288</v>
      </c>
      <c r="F283" s="372">
        <v>721.59</v>
      </c>
      <c r="G283" s="373">
        <v>30.61</v>
      </c>
      <c r="H283" s="373">
        <v>22087.86</v>
      </c>
      <c r="I283" s="374">
        <v>7.2196895439294384E-3</v>
      </c>
    </row>
    <row r="284" spans="1:9" s="183" customFormat="1" ht="36" customHeight="1" x14ac:dyDescent="0.2">
      <c r="A284" s="370" t="s">
        <v>983</v>
      </c>
      <c r="B284" s="372" t="s">
        <v>960</v>
      </c>
      <c r="C284" s="370" t="s">
        <v>291</v>
      </c>
      <c r="D284" s="370" t="s">
        <v>961</v>
      </c>
      <c r="E284" s="371" t="s">
        <v>288</v>
      </c>
      <c r="F284" s="372">
        <v>674.21</v>
      </c>
      <c r="G284" s="373">
        <v>63.81</v>
      </c>
      <c r="H284" s="373">
        <v>43021.34</v>
      </c>
      <c r="I284" s="374">
        <v>1.4062055743011469E-2</v>
      </c>
    </row>
    <row r="285" spans="1:9" s="183" customFormat="1" ht="24" customHeight="1" x14ac:dyDescent="0.2">
      <c r="A285" s="370" t="s">
        <v>986</v>
      </c>
      <c r="B285" s="372" t="s">
        <v>963</v>
      </c>
      <c r="C285" s="370" t="s">
        <v>291</v>
      </c>
      <c r="D285" s="370" t="s">
        <v>964</v>
      </c>
      <c r="E285" s="371" t="s">
        <v>288</v>
      </c>
      <c r="F285" s="372">
        <v>143.12</v>
      </c>
      <c r="G285" s="373">
        <v>186.35</v>
      </c>
      <c r="H285" s="373">
        <v>26670.41</v>
      </c>
      <c r="I285" s="374">
        <v>8.717552547386263E-3</v>
      </c>
    </row>
    <row r="286" spans="1:9" s="183" customFormat="1" ht="36" customHeight="1" x14ac:dyDescent="0.2">
      <c r="A286" s="370" t="s">
        <v>989</v>
      </c>
      <c r="B286" s="372" t="s">
        <v>967</v>
      </c>
      <c r="C286" s="370" t="s">
        <v>255</v>
      </c>
      <c r="D286" s="370" t="s">
        <v>968</v>
      </c>
      <c r="E286" s="371" t="s">
        <v>261</v>
      </c>
      <c r="F286" s="372">
        <v>94.46</v>
      </c>
      <c r="G286" s="373">
        <v>68.75</v>
      </c>
      <c r="H286" s="373">
        <v>6494.12</v>
      </c>
      <c r="I286" s="374">
        <v>2.1226832414286871E-3</v>
      </c>
    </row>
    <row r="287" spans="1:9" s="183" customFormat="1" ht="36" customHeight="1" x14ac:dyDescent="0.2">
      <c r="A287" s="370" t="s">
        <v>992</v>
      </c>
      <c r="B287" s="372" t="s">
        <v>970</v>
      </c>
      <c r="C287" s="370" t="s">
        <v>291</v>
      </c>
      <c r="D287" s="370" t="s">
        <v>971</v>
      </c>
      <c r="E287" s="371" t="s">
        <v>288</v>
      </c>
      <c r="F287" s="372">
        <v>34.479999999999997</v>
      </c>
      <c r="G287" s="373">
        <v>211.58</v>
      </c>
      <c r="H287" s="373">
        <v>7295.27</v>
      </c>
      <c r="I287" s="374">
        <v>2.384549002897615E-3</v>
      </c>
    </row>
    <row r="288" spans="1:9" s="183" customFormat="1" ht="24" customHeight="1" x14ac:dyDescent="0.2">
      <c r="A288" s="370" t="s">
        <v>995</v>
      </c>
      <c r="B288" s="372" t="s">
        <v>973</v>
      </c>
      <c r="C288" s="370" t="s">
        <v>255</v>
      </c>
      <c r="D288" s="370" t="s">
        <v>974</v>
      </c>
      <c r="E288" s="371" t="s">
        <v>288</v>
      </c>
      <c r="F288" s="372">
        <v>224.67</v>
      </c>
      <c r="G288" s="373">
        <v>36.450000000000003</v>
      </c>
      <c r="H288" s="373">
        <v>8189.22</v>
      </c>
      <c r="I288" s="374">
        <v>2.6767475892611522E-3</v>
      </c>
    </row>
    <row r="289" spans="1:9" s="183" customFormat="1" ht="24" customHeight="1" x14ac:dyDescent="0.2">
      <c r="A289" s="370" t="s">
        <v>998</v>
      </c>
      <c r="B289" s="372" t="s">
        <v>976</v>
      </c>
      <c r="C289" s="370" t="s">
        <v>255</v>
      </c>
      <c r="D289" s="370" t="s">
        <v>977</v>
      </c>
      <c r="E289" s="371" t="s">
        <v>288</v>
      </c>
      <c r="F289" s="372">
        <v>365.74</v>
      </c>
      <c r="G289" s="373">
        <v>48.62</v>
      </c>
      <c r="H289" s="373">
        <v>17782.27</v>
      </c>
      <c r="I289" s="374">
        <v>5.8123543333908371E-3</v>
      </c>
    </row>
    <row r="290" spans="1:9" s="183" customFormat="1" ht="36" customHeight="1" x14ac:dyDescent="0.2">
      <c r="A290" s="370" t="s">
        <v>2053</v>
      </c>
      <c r="B290" s="372" t="s">
        <v>978</v>
      </c>
      <c r="C290" s="370" t="s">
        <v>255</v>
      </c>
      <c r="D290" s="370" t="s">
        <v>979</v>
      </c>
      <c r="E290" s="371" t="s">
        <v>288</v>
      </c>
      <c r="F290" s="372">
        <v>4.51</v>
      </c>
      <c r="G290" s="373">
        <v>181.29</v>
      </c>
      <c r="H290" s="373">
        <v>817.61</v>
      </c>
      <c r="I290" s="374">
        <v>2.6724591553967418E-4</v>
      </c>
    </row>
    <row r="291" spans="1:9" s="183" customFormat="1" ht="24" customHeight="1" x14ac:dyDescent="0.2">
      <c r="A291" s="366" t="s">
        <v>223</v>
      </c>
      <c r="B291" s="366"/>
      <c r="C291" s="366"/>
      <c r="D291" s="366" t="s">
        <v>222</v>
      </c>
      <c r="E291" s="366"/>
      <c r="F291" s="367"/>
      <c r="G291" s="366"/>
      <c r="H291" s="368">
        <v>121387.32</v>
      </c>
      <c r="I291" s="369">
        <v>3.9676943124848527E-2</v>
      </c>
    </row>
    <row r="292" spans="1:9" s="183" customFormat="1" ht="48" customHeight="1" x14ac:dyDescent="0.2">
      <c r="A292" s="370" t="s">
        <v>1001</v>
      </c>
      <c r="B292" s="372" t="s">
        <v>981</v>
      </c>
      <c r="C292" s="370" t="s">
        <v>291</v>
      </c>
      <c r="D292" s="370" t="s">
        <v>982</v>
      </c>
      <c r="E292" s="371" t="s">
        <v>288</v>
      </c>
      <c r="F292" s="372">
        <v>1593.4</v>
      </c>
      <c r="G292" s="373">
        <v>3.98</v>
      </c>
      <c r="H292" s="373">
        <v>6341.73</v>
      </c>
      <c r="I292" s="374">
        <v>2.0728726898587568E-3</v>
      </c>
    </row>
    <row r="293" spans="1:9" s="183" customFormat="1" ht="48" customHeight="1" x14ac:dyDescent="0.2">
      <c r="A293" s="370" t="s">
        <v>1004</v>
      </c>
      <c r="B293" s="372" t="s">
        <v>984</v>
      </c>
      <c r="C293" s="370" t="s">
        <v>291</v>
      </c>
      <c r="D293" s="370" t="s">
        <v>985</v>
      </c>
      <c r="E293" s="371" t="s">
        <v>288</v>
      </c>
      <c r="F293" s="372">
        <v>1593.4</v>
      </c>
      <c r="G293" s="373">
        <v>65.319999999999993</v>
      </c>
      <c r="H293" s="373">
        <v>104080.88</v>
      </c>
      <c r="I293" s="374">
        <v>3.4020119697380127E-2</v>
      </c>
    </row>
    <row r="294" spans="1:9" s="183" customFormat="1" ht="60" customHeight="1" x14ac:dyDescent="0.2">
      <c r="A294" s="370" t="s">
        <v>1007</v>
      </c>
      <c r="B294" s="372" t="s">
        <v>987</v>
      </c>
      <c r="C294" s="370" t="s">
        <v>255</v>
      </c>
      <c r="D294" s="370" t="s">
        <v>988</v>
      </c>
      <c r="E294" s="371" t="s">
        <v>288</v>
      </c>
      <c r="F294" s="372">
        <v>4.16</v>
      </c>
      <c r="G294" s="373">
        <v>87.69</v>
      </c>
      <c r="H294" s="373">
        <v>364.79</v>
      </c>
      <c r="I294" s="374">
        <v>1.1923611199681725E-4</v>
      </c>
    </row>
    <row r="295" spans="1:9" s="183" customFormat="1" ht="60" customHeight="1" x14ac:dyDescent="0.2">
      <c r="A295" s="370" t="s">
        <v>2054</v>
      </c>
      <c r="B295" s="372" t="s">
        <v>990</v>
      </c>
      <c r="C295" s="370" t="s">
        <v>255</v>
      </c>
      <c r="D295" s="370" t="s">
        <v>991</v>
      </c>
      <c r="E295" s="371" t="s">
        <v>288</v>
      </c>
      <c r="F295" s="372">
        <v>57.17</v>
      </c>
      <c r="G295" s="373">
        <v>87.69</v>
      </c>
      <c r="H295" s="373">
        <v>5013.2299999999996</v>
      </c>
      <c r="I295" s="374">
        <v>1.6386360748534886E-3</v>
      </c>
    </row>
    <row r="296" spans="1:9" s="183" customFormat="1" ht="60" customHeight="1" x14ac:dyDescent="0.2">
      <c r="A296" s="370" t="s">
        <v>2055</v>
      </c>
      <c r="B296" s="372" t="s">
        <v>993</v>
      </c>
      <c r="C296" s="370" t="s">
        <v>255</v>
      </c>
      <c r="D296" s="370" t="s">
        <v>994</v>
      </c>
      <c r="E296" s="371" t="s">
        <v>288</v>
      </c>
      <c r="F296" s="372">
        <v>38.17</v>
      </c>
      <c r="G296" s="373">
        <v>87.69</v>
      </c>
      <c r="H296" s="373">
        <v>3347.12</v>
      </c>
      <c r="I296" s="374">
        <v>1.094047466177217E-3</v>
      </c>
    </row>
    <row r="297" spans="1:9" s="183" customFormat="1" ht="24" customHeight="1" x14ac:dyDescent="0.2">
      <c r="A297" s="370" t="s">
        <v>2056</v>
      </c>
      <c r="B297" s="372" t="s">
        <v>996</v>
      </c>
      <c r="C297" s="370" t="s">
        <v>255</v>
      </c>
      <c r="D297" s="370" t="s">
        <v>997</v>
      </c>
      <c r="E297" s="371" t="s">
        <v>288</v>
      </c>
      <c r="F297" s="372">
        <v>8.32</v>
      </c>
      <c r="G297" s="373">
        <v>225.57</v>
      </c>
      <c r="H297" s="373">
        <v>1876.74</v>
      </c>
      <c r="I297" s="374">
        <v>6.1343562276626777E-4</v>
      </c>
    </row>
    <row r="298" spans="1:9" s="183" customFormat="1" ht="24" customHeight="1" x14ac:dyDescent="0.2">
      <c r="A298" s="370" t="s">
        <v>2057</v>
      </c>
      <c r="B298" s="372" t="s">
        <v>999</v>
      </c>
      <c r="C298" s="370" t="s">
        <v>291</v>
      </c>
      <c r="D298" s="370" t="s">
        <v>1000</v>
      </c>
      <c r="E298" s="371" t="s">
        <v>265</v>
      </c>
      <c r="F298" s="372">
        <v>8.76</v>
      </c>
      <c r="G298" s="373">
        <v>41.42</v>
      </c>
      <c r="H298" s="373">
        <v>362.83</v>
      </c>
      <c r="I298" s="374">
        <v>1.1859546181585352E-4</v>
      </c>
    </row>
    <row r="299" spans="1:9" s="183" customFormat="1" ht="24" customHeight="1" x14ac:dyDescent="0.2">
      <c r="A299" s="366" t="s">
        <v>225</v>
      </c>
      <c r="B299" s="366"/>
      <c r="C299" s="366"/>
      <c r="D299" s="366" t="s">
        <v>224</v>
      </c>
      <c r="E299" s="366"/>
      <c r="F299" s="367"/>
      <c r="G299" s="366"/>
      <c r="H299" s="368">
        <v>44220.7</v>
      </c>
      <c r="I299" s="369">
        <v>1.445408135578732E-2</v>
      </c>
    </row>
    <row r="300" spans="1:9" s="183" customFormat="1" ht="24" customHeight="1" x14ac:dyDescent="0.2">
      <c r="A300" s="370" t="s">
        <v>1010</v>
      </c>
      <c r="B300" s="372" t="s">
        <v>1002</v>
      </c>
      <c r="C300" s="370" t="s">
        <v>291</v>
      </c>
      <c r="D300" s="370" t="s">
        <v>1003</v>
      </c>
      <c r="E300" s="371" t="s">
        <v>288</v>
      </c>
      <c r="F300" s="372">
        <v>431.04</v>
      </c>
      <c r="G300" s="373">
        <v>34.36</v>
      </c>
      <c r="H300" s="373">
        <v>14810.53</v>
      </c>
      <c r="I300" s="374">
        <v>4.8410044513616654E-3</v>
      </c>
    </row>
    <row r="301" spans="1:9" s="183" customFormat="1" ht="60" customHeight="1" x14ac:dyDescent="0.2">
      <c r="A301" s="370" t="s">
        <v>1013</v>
      </c>
      <c r="B301" s="372" t="s">
        <v>1005</v>
      </c>
      <c r="C301" s="370" t="s">
        <v>255</v>
      </c>
      <c r="D301" s="370" t="s">
        <v>1006</v>
      </c>
      <c r="E301" s="371" t="s">
        <v>288</v>
      </c>
      <c r="F301" s="372">
        <v>137.22</v>
      </c>
      <c r="G301" s="373">
        <v>168.71</v>
      </c>
      <c r="H301" s="373">
        <v>23150.38</v>
      </c>
      <c r="I301" s="374">
        <v>7.5669873144792298E-3</v>
      </c>
    </row>
    <row r="302" spans="1:9" s="183" customFormat="1" ht="24" customHeight="1" x14ac:dyDescent="0.2">
      <c r="A302" s="370" t="s">
        <v>1016</v>
      </c>
      <c r="B302" s="372" t="s">
        <v>1008</v>
      </c>
      <c r="C302" s="370" t="s">
        <v>291</v>
      </c>
      <c r="D302" s="370" t="s">
        <v>1009</v>
      </c>
      <c r="E302" s="371" t="s">
        <v>288</v>
      </c>
      <c r="F302" s="372">
        <v>45.93</v>
      </c>
      <c r="G302" s="373">
        <v>136.29</v>
      </c>
      <c r="H302" s="373">
        <v>6259.79</v>
      </c>
      <c r="I302" s="374">
        <v>2.0460895899464255E-3</v>
      </c>
    </row>
    <row r="303" spans="1:9" s="183" customFormat="1" ht="24" customHeight="1" x14ac:dyDescent="0.2">
      <c r="A303" s="366" t="s">
        <v>227</v>
      </c>
      <c r="B303" s="366"/>
      <c r="C303" s="366"/>
      <c r="D303" s="366" t="s">
        <v>226</v>
      </c>
      <c r="E303" s="366"/>
      <c r="F303" s="367"/>
      <c r="G303" s="366"/>
      <c r="H303" s="368">
        <v>158044.93</v>
      </c>
      <c r="I303" s="369">
        <v>5.1658935206582261E-2</v>
      </c>
    </row>
    <row r="304" spans="1:9" s="183" customFormat="1" ht="24" customHeight="1" x14ac:dyDescent="0.2">
      <c r="A304" s="370" t="s">
        <v>1037</v>
      </c>
      <c r="B304" s="372" t="s">
        <v>1011</v>
      </c>
      <c r="C304" s="370" t="s">
        <v>291</v>
      </c>
      <c r="D304" s="370" t="s">
        <v>1012</v>
      </c>
      <c r="E304" s="371" t="s">
        <v>288</v>
      </c>
      <c r="F304" s="372">
        <v>53.76</v>
      </c>
      <c r="G304" s="373">
        <v>535.63</v>
      </c>
      <c r="H304" s="373">
        <v>28795.46</v>
      </c>
      <c r="I304" s="374">
        <v>9.4121513571092177E-3</v>
      </c>
    </row>
    <row r="305" spans="1:9" s="183" customFormat="1" ht="36" customHeight="1" x14ac:dyDescent="0.2">
      <c r="A305" s="370" t="s">
        <v>1040</v>
      </c>
      <c r="B305" s="372" t="s">
        <v>1014</v>
      </c>
      <c r="C305" s="370" t="s">
        <v>291</v>
      </c>
      <c r="D305" s="370" t="s">
        <v>1015</v>
      </c>
      <c r="E305" s="371" t="s">
        <v>288</v>
      </c>
      <c r="F305" s="372">
        <v>54.91</v>
      </c>
      <c r="G305" s="373">
        <v>789.16</v>
      </c>
      <c r="H305" s="373">
        <v>43332.77</v>
      </c>
      <c r="I305" s="374">
        <v>1.4163850480693886E-2</v>
      </c>
    </row>
    <row r="306" spans="1:9" s="183" customFormat="1" ht="48" customHeight="1" x14ac:dyDescent="0.2">
      <c r="A306" s="370" t="s">
        <v>1043</v>
      </c>
      <c r="B306" s="372" t="s">
        <v>1017</v>
      </c>
      <c r="C306" s="370" t="s">
        <v>291</v>
      </c>
      <c r="D306" s="370" t="s">
        <v>1018</v>
      </c>
      <c r="E306" s="371" t="s">
        <v>288</v>
      </c>
      <c r="F306" s="372">
        <v>26.4</v>
      </c>
      <c r="G306" s="373">
        <v>508.71</v>
      </c>
      <c r="H306" s="373">
        <v>13429.94</v>
      </c>
      <c r="I306" s="374">
        <v>4.3897415772102743E-3</v>
      </c>
    </row>
    <row r="307" spans="1:9" s="183" customFormat="1" ht="72" customHeight="1" x14ac:dyDescent="0.2">
      <c r="A307" s="370" t="s">
        <v>1046</v>
      </c>
      <c r="B307" s="372" t="s">
        <v>1019</v>
      </c>
      <c r="C307" s="370" t="s">
        <v>255</v>
      </c>
      <c r="D307" s="370" t="s">
        <v>1020</v>
      </c>
      <c r="E307" s="371" t="s">
        <v>429</v>
      </c>
      <c r="F307" s="372">
        <v>12</v>
      </c>
      <c r="G307" s="373">
        <v>999.74</v>
      </c>
      <c r="H307" s="373">
        <v>11996.88</v>
      </c>
      <c r="I307" s="374">
        <v>3.9213282362246136E-3</v>
      </c>
    </row>
    <row r="308" spans="1:9" s="183" customFormat="1" ht="36" customHeight="1" x14ac:dyDescent="0.2">
      <c r="A308" s="370" t="s">
        <v>1049</v>
      </c>
      <c r="B308" s="372" t="s">
        <v>1021</v>
      </c>
      <c r="C308" s="370" t="s">
        <v>291</v>
      </c>
      <c r="D308" s="370" t="s">
        <v>1022</v>
      </c>
      <c r="E308" s="371" t="s">
        <v>288</v>
      </c>
      <c r="F308" s="372">
        <v>4.41</v>
      </c>
      <c r="G308" s="373">
        <v>646</v>
      </c>
      <c r="H308" s="373">
        <v>2848.86</v>
      </c>
      <c r="I308" s="374">
        <v>9.3118503803079245E-4</v>
      </c>
    </row>
    <row r="309" spans="1:9" s="183" customFormat="1" ht="24" customHeight="1" x14ac:dyDescent="0.2">
      <c r="A309" s="370" t="s">
        <v>1052</v>
      </c>
      <c r="B309" s="372" t="s">
        <v>1023</v>
      </c>
      <c r="C309" s="370" t="s">
        <v>291</v>
      </c>
      <c r="D309" s="370" t="s">
        <v>1024</v>
      </c>
      <c r="E309" s="371" t="s">
        <v>288</v>
      </c>
      <c r="F309" s="372">
        <v>40.49</v>
      </c>
      <c r="G309" s="373">
        <v>559.14</v>
      </c>
      <c r="H309" s="373">
        <v>22639.57</v>
      </c>
      <c r="I309" s="374">
        <v>7.4000227640006137E-3</v>
      </c>
    </row>
    <row r="310" spans="1:9" s="183" customFormat="1" ht="24" customHeight="1" x14ac:dyDescent="0.2">
      <c r="A310" s="370" t="s">
        <v>1055</v>
      </c>
      <c r="B310" s="372" t="s">
        <v>1025</v>
      </c>
      <c r="C310" s="370" t="s">
        <v>291</v>
      </c>
      <c r="D310" s="370" t="s">
        <v>1026</v>
      </c>
      <c r="E310" s="371" t="s">
        <v>288</v>
      </c>
      <c r="F310" s="372">
        <v>8.58</v>
      </c>
      <c r="G310" s="373">
        <v>202.26</v>
      </c>
      <c r="H310" s="373">
        <v>1735.39</v>
      </c>
      <c r="I310" s="374">
        <v>5.6723363139931651E-4</v>
      </c>
    </row>
    <row r="311" spans="1:9" s="183" customFormat="1" ht="24" customHeight="1" x14ac:dyDescent="0.2">
      <c r="A311" s="370" t="s">
        <v>2058</v>
      </c>
      <c r="B311" s="372" t="s">
        <v>1027</v>
      </c>
      <c r="C311" s="370" t="s">
        <v>255</v>
      </c>
      <c r="D311" s="370" t="s">
        <v>1028</v>
      </c>
      <c r="E311" s="371" t="s">
        <v>261</v>
      </c>
      <c r="F311" s="372">
        <v>49.37</v>
      </c>
      <c r="G311" s="373">
        <v>333.79</v>
      </c>
      <c r="H311" s="373">
        <v>16479.21</v>
      </c>
      <c r="I311" s="374">
        <v>5.386433096244609E-3</v>
      </c>
    </row>
    <row r="312" spans="1:9" s="183" customFormat="1" ht="36" customHeight="1" x14ac:dyDescent="0.2">
      <c r="A312" s="370" t="s">
        <v>2059</v>
      </c>
      <c r="B312" s="372" t="s">
        <v>1029</v>
      </c>
      <c r="C312" s="370" t="s">
        <v>291</v>
      </c>
      <c r="D312" s="370" t="s">
        <v>1030</v>
      </c>
      <c r="E312" s="371" t="s">
        <v>288</v>
      </c>
      <c r="F312" s="372">
        <v>5.0999999999999996</v>
      </c>
      <c r="G312" s="373">
        <v>500.02</v>
      </c>
      <c r="H312" s="373">
        <v>2550.1</v>
      </c>
      <c r="I312" s="374">
        <v>8.3353164616103417E-4</v>
      </c>
    </row>
    <row r="313" spans="1:9" s="183" customFormat="1" ht="36" customHeight="1" x14ac:dyDescent="0.2">
      <c r="A313" s="370" t="s">
        <v>2060</v>
      </c>
      <c r="B313" s="372" t="s">
        <v>1031</v>
      </c>
      <c r="C313" s="370" t="s">
        <v>291</v>
      </c>
      <c r="D313" s="370" t="s">
        <v>1032</v>
      </c>
      <c r="E313" s="371" t="s">
        <v>269</v>
      </c>
      <c r="F313" s="372">
        <v>1</v>
      </c>
      <c r="G313" s="373">
        <v>848.62</v>
      </c>
      <c r="H313" s="373">
        <v>848.62</v>
      </c>
      <c r="I313" s="374">
        <v>2.7738191661706474E-4</v>
      </c>
    </row>
    <row r="314" spans="1:9" s="183" customFormat="1" ht="24" customHeight="1" x14ac:dyDescent="0.2">
      <c r="A314" s="370" t="s">
        <v>2061</v>
      </c>
      <c r="B314" s="372" t="s">
        <v>1033</v>
      </c>
      <c r="C314" s="370" t="s">
        <v>291</v>
      </c>
      <c r="D314" s="370" t="s">
        <v>1034</v>
      </c>
      <c r="E314" s="371" t="s">
        <v>288</v>
      </c>
      <c r="F314" s="372">
        <v>1.24</v>
      </c>
      <c r="G314" s="373">
        <v>394.9</v>
      </c>
      <c r="H314" s="373">
        <v>489.67</v>
      </c>
      <c r="I314" s="374">
        <v>1.6005468066964968E-4</v>
      </c>
    </row>
    <row r="315" spans="1:9" s="183" customFormat="1" ht="36" customHeight="1" x14ac:dyDescent="0.2">
      <c r="A315" s="370" t="s">
        <v>2062</v>
      </c>
      <c r="B315" s="372" t="s">
        <v>1021</v>
      </c>
      <c r="C315" s="370" t="s">
        <v>291</v>
      </c>
      <c r="D315" s="370" t="s">
        <v>1022</v>
      </c>
      <c r="E315" s="371" t="s">
        <v>288</v>
      </c>
      <c r="F315" s="372">
        <v>1.85</v>
      </c>
      <c r="G315" s="373">
        <v>646</v>
      </c>
      <c r="H315" s="373">
        <v>1195.0999999999999</v>
      </c>
      <c r="I315" s="374">
        <v>3.9063317921926669E-4</v>
      </c>
    </row>
    <row r="316" spans="1:9" s="183" customFormat="1" ht="60" customHeight="1" x14ac:dyDescent="0.2">
      <c r="A316" s="370" t="s">
        <v>2063</v>
      </c>
      <c r="B316" s="372" t="s">
        <v>1035</v>
      </c>
      <c r="C316" s="370" t="s">
        <v>291</v>
      </c>
      <c r="D316" s="370" t="s">
        <v>1036</v>
      </c>
      <c r="E316" s="371" t="s">
        <v>269</v>
      </c>
      <c r="F316" s="372">
        <v>12</v>
      </c>
      <c r="G316" s="373">
        <v>975.28</v>
      </c>
      <c r="H316" s="373">
        <v>11703.36</v>
      </c>
      <c r="I316" s="374">
        <v>3.8253876030019218E-3</v>
      </c>
    </row>
    <row r="317" spans="1:9" s="183" customFormat="1" ht="24" customHeight="1" x14ac:dyDescent="0.2">
      <c r="A317" s="366" t="s">
        <v>229</v>
      </c>
      <c r="B317" s="366"/>
      <c r="C317" s="366"/>
      <c r="D317" s="366" t="s">
        <v>228</v>
      </c>
      <c r="E317" s="366"/>
      <c r="F317" s="367"/>
      <c r="G317" s="366"/>
      <c r="H317" s="368">
        <v>135655.12</v>
      </c>
      <c r="I317" s="369">
        <v>4.4340549579927307E-2</v>
      </c>
    </row>
    <row r="318" spans="1:9" s="183" customFormat="1" ht="24" customHeight="1" x14ac:dyDescent="0.2">
      <c r="A318" s="370" t="s">
        <v>1058</v>
      </c>
      <c r="B318" s="372" t="s">
        <v>1038</v>
      </c>
      <c r="C318" s="370" t="s">
        <v>291</v>
      </c>
      <c r="D318" s="370" t="s">
        <v>1039</v>
      </c>
      <c r="E318" s="371" t="s">
        <v>288</v>
      </c>
      <c r="F318" s="372">
        <v>2217.7800000000002</v>
      </c>
      <c r="G318" s="373">
        <v>14.63</v>
      </c>
      <c r="H318" s="373">
        <v>32446.12</v>
      </c>
      <c r="I318" s="374">
        <v>1.0605414617128134E-2</v>
      </c>
    </row>
    <row r="319" spans="1:9" s="183" customFormat="1" ht="24" customHeight="1" x14ac:dyDescent="0.2">
      <c r="A319" s="370" t="s">
        <v>1061</v>
      </c>
      <c r="B319" s="372" t="s">
        <v>1041</v>
      </c>
      <c r="C319" s="370" t="s">
        <v>291</v>
      </c>
      <c r="D319" s="370" t="s">
        <v>1042</v>
      </c>
      <c r="E319" s="371" t="s">
        <v>288</v>
      </c>
      <c r="F319" s="372">
        <v>2217.7800000000002</v>
      </c>
      <c r="G319" s="373">
        <v>13.56</v>
      </c>
      <c r="H319" s="373">
        <v>30073.09</v>
      </c>
      <c r="I319" s="374">
        <v>9.8297604850197777E-3</v>
      </c>
    </row>
    <row r="320" spans="1:9" s="183" customFormat="1" ht="24" customHeight="1" x14ac:dyDescent="0.2">
      <c r="A320" s="370" t="s">
        <v>1064</v>
      </c>
      <c r="B320" s="372" t="s">
        <v>1044</v>
      </c>
      <c r="C320" s="370" t="s">
        <v>291</v>
      </c>
      <c r="D320" s="370" t="s">
        <v>1045</v>
      </c>
      <c r="E320" s="371" t="s">
        <v>288</v>
      </c>
      <c r="F320" s="372">
        <v>857.62</v>
      </c>
      <c r="G320" s="373">
        <v>19.2</v>
      </c>
      <c r="H320" s="373">
        <v>16466.3</v>
      </c>
      <c r="I320" s="374">
        <v>5.382213303471016E-3</v>
      </c>
    </row>
    <row r="321" spans="1:9" s="183" customFormat="1" ht="48" customHeight="1" x14ac:dyDescent="0.2">
      <c r="A321" s="370" t="s">
        <v>2064</v>
      </c>
      <c r="B321" s="372" t="s">
        <v>1050</v>
      </c>
      <c r="C321" s="370" t="s">
        <v>291</v>
      </c>
      <c r="D321" s="370" t="s">
        <v>1051</v>
      </c>
      <c r="E321" s="371" t="s">
        <v>288</v>
      </c>
      <c r="F321" s="372">
        <v>50.77</v>
      </c>
      <c r="G321" s="373">
        <v>42.98</v>
      </c>
      <c r="H321" s="373">
        <v>2182.09</v>
      </c>
      <c r="I321" s="374">
        <v>7.1324303743834801E-4</v>
      </c>
    </row>
    <row r="322" spans="1:9" s="183" customFormat="1" ht="48" customHeight="1" x14ac:dyDescent="0.2">
      <c r="A322" s="370" t="s">
        <v>2065</v>
      </c>
      <c r="B322" s="372" t="s">
        <v>1053</v>
      </c>
      <c r="C322" s="370" t="s">
        <v>291</v>
      </c>
      <c r="D322" s="370" t="s">
        <v>1054</v>
      </c>
      <c r="E322" s="371" t="s">
        <v>288</v>
      </c>
      <c r="F322" s="372">
        <v>50.99</v>
      </c>
      <c r="G322" s="373">
        <v>19.27</v>
      </c>
      <c r="H322" s="373">
        <v>982.57</v>
      </c>
      <c r="I322" s="374">
        <v>3.2116512668854062E-4</v>
      </c>
    </row>
    <row r="323" spans="1:9" s="183" customFormat="1" ht="24" customHeight="1" x14ac:dyDescent="0.2">
      <c r="A323" s="370" t="s">
        <v>2066</v>
      </c>
      <c r="B323" s="372" t="s">
        <v>1056</v>
      </c>
      <c r="C323" s="370" t="s">
        <v>255</v>
      </c>
      <c r="D323" s="370" t="s">
        <v>1057</v>
      </c>
      <c r="E323" s="371" t="s">
        <v>288</v>
      </c>
      <c r="F323" s="372">
        <v>857.62</v>
      </c>
      <c r="G323" s="373">
        <v>13.02</v>
      </c>
      <c r="H323" s="373">
        <v>11166.21</v>
      </c>
      <c r="I323" s="374">
        <v>3.649813498560763E-3</v>
      </c>
    </row>
    <row r="324" spans="1:9" s="183" customFormat="1" ht="36" customHeight="1" x14ac:dyDescent="0.2">
      <c r="A324" s="370" t="s">
        <v>2067</v>
      </c>
      <c r="B324" s="372" t="s">
        <v>2166</v>
      </c>
      <c r="C324" s="370" t="s">
        <v>291</v>
      </c>
      <c r="D324" s="370" t="s">
        <v>2167</v>
      </c>
      <c r="E324" s="371" t="s">
        <v>288</v>
      </c>
      <c r="F324" s="372">
        <v>1041.8</v>
      </c>
      <c r="G324" s="373">
        <v>21.33</v>
      </c>
      <c r="H324" s="373">
        <v>22221.59</v>
      </c>
      <c r="I324" s="374">
        <v>7.2634008442867245E-3</v>
      </c>
    </row>
    <row r="325" spans="1:9" s="183" customFormat="1" ht="24" customHeight="1" x14ac:dyDescent="0.2">
      <c r="A325" s="370" t="s">
        <v>2168</v>
      </c>
      <c r="B325" s="372" t="s">
        <v>1047</v>
      </c>
      <c r="C325" s="370" t="s">
        <v>255</v>
      </c>
      <c r="D325" s="370" t="s">
        <v>1048</v>
      </c>
      <c r="E325" s="371" t="s">
        <v>261</v>
      </c>
      <c r="F325" s="372">
        <v>1041.8</v>
      </c>
      <c r="G325" s="373">
        <v>19.309999999999999</v>
      </c>
      <c r="H325" s="373">
        <v>20117.150000000001</v>
      </c>
      <c r="I325" s="374">
        <v>6.5755386673340063E-3</v>
      </c>
    </row>
    <row r="326" spans="1:9" s="183" customFormat="1" ht="24" customHeight="1" x14ac:dyDescent="0.2">
      <c r="A326" s="366" t="s">
        <v>231</v>
      </c>
      <c r="B326" s="366"/>
      <c r="C326" s="366"/>
      <c r="D326" s="366" t="s">
        <v>230</v>
      </c>
      <c r="E326" s="366"/>
      <c r="F326" s="367"/>
      <c r="G326" s="366"/>
      <c r="H326" s="368">
        <v>8066.24</v>
      </c>
      <c r="I326" s="369">
        <v>2.63655005902905E-3</v>
      </c>
    </row>
    <row r="327" spans="1:9" s="183" customFormat="1" ht="36" customHeight="1" x14ac:dyDescent="0.2">
      <c r="A327" s="370" t="s">
        <v>1068</v>
      </c>
      <c r="B327" s="372" t="s">
        <v>1059</v>
      </c>
      <c r="C327" s="370" t="s">
        <v>255</v>
      </c>
      <c r="D327" s="370" t="s">
        <v>1060</v>
      </c>
      <c r="E327" s="371" t="s">
        <v>261</v>
      </c>
      <c r="F327" s="372">
        <v>7.19</v>
      </c>
      <c r="G327" s="373">
        <v>686.43</v>
      </c>
      <c r="H327" s="373">
        <v>4935.43</v>
      </c>
      <c r="I327" s="374">
        <v>1.613206185017275E-3</v>
      </c>
    </row>
    <row r="328" spans="1:9" s="183" customFormat="1" ht="24" customHeight="1" x14ac:dyDescent="0.2">
      <c r="A328" s="370" t="s">
        <v>1071</v>
      </c>
      <c r="B328" s="372" t="s">
        <v>1062</v>
      </c>
      <c r="C328" s="370" t="s">
        <v>291</v>
      </c>
      <c r="D328" s="370" t="s">
        <v>1063</v>
      </c>
      <c r="E328" s="371" t="s">
        <v>269</v>
      </c>
      <c r="F328" s="372">
        <v>10</v>
      </c>
      <c r="G328" s="373">
        <v>41.8</v>
      </c>
      <c r="H328" s="373">
        <v>418</v>
      </c>
      <c r="I328" s="374">
        <v>1.3662845696063382E-4</v>
      </c>
    </row>
    <row r="329" spans="1:9" s="183" customFormat="1" ht="24" customHeight="1" x14ac:dyDescent="0.2">
      <c r="A329" s="370" t="s">
        <v>1074</v>
      </c>
      <c r="B329" s="372" t="s">
        <v>1065</v>
      </c>
      <c r="C329" s="370" t="s">
        <v>255</v>
      </c>
      <c r="D329" s="370" t="s">
        <v>1066</v>
      </c>
      <c r="E329" s="371" t="s">
        <v>1067</v>
      </c>
      <c r="F329" s="372">
        <v>11.14</v>
      </c>
      <c r="G329" s="373">
        <v>243.52</v>
      </c>
      <c r="H329" s="373">
        <v>2712.81</v>
      </c>
      <c r="I329" s="374">
        <v>8.8671541705114118E-4</v>
      </c>
    </row>
    <row r="330" spans="1:9" s="183" customFormat="1" ht="48" customHeight="1" x14ac:dyDescent="0.2">
      <c r="A330" s="366" t="s">
        <v>233</v>
      </c>
      <c r="B330" s="366"/>
      <c r="C330" s="366"/>
      <c r="D330" s="366" t="s">
        <v>232</v>
      </c>
      <c r="E330" s="366"/>
      <c r="F330" s="367"/>
      <c r="G330" s="366"/>
      <c r="H330" s="368">
        <v>19380.61</v>
      </c>
      <c r="I330" s="369">
        <v>6.3347914814732764E-3</v>
      </c>
    </row>
    <row r="331" spans="1:9" s="183" customFormat="1" ht="36" customHeight="1" x14ac:dyDescent="0.2">
      <c r="A331" s="370" t="s">
        <v>1097</v>
      </c>
      <c r="B331" s="372" t="s">
        <v>1069</v>
      </c>
      <c r="C331" s="370" t="s">
        <v>291</v>
      </c>
      <c r="D331" s="370" t="s">
        <v>1070</v>
      </c>
      <c r="E331" s="371" t="s">
        <v>269</v>
      </c>
      <c r="F331" s="372">
        <v>3</v>
      </c>
      <c r="G331" s="373">
        <v>369.25</v>
      </c>
      <c r="H331" s="373">
        <v>1107.75</v>
      </c>
      <c r="I331" s="374">
        <v>3.6208175406254092E-4</v>
      </c>
    </row>
    <row r="332" spans="1:9" s="183" customFormat="1" ht="24" customHeight="1" x14ac:dyDescent="0.2">
      <c r="A332" s="370" t="s">
        <v>1100</v>
      </c>
      <c r="B332" s="372" t="s">
        <v>1072</v>
      </c>
      <c r="C332" s="370" t="s">
        <v>291</v>
      </c>
      <c r="D332" s="370" t="s">
        <v>1073</v>
      </c>
      <c r="E332" s="371" t="s">
        <v>269</v>
      </c>
      <c r="F332" s="372">
        <v>5</v>
      </c>
      <c r="G332" s="373">
        <v>143.31</v>
      </c>
      <c r="H332" s="373">
        <v>716.55</v>
      </c>
      <c r="I332" s="374">
        <v>2.3421320773957455E-4</v>
      </c>
    </row>
    <row r="333" spans="1:9" s="183" customFormat="1" ht="24" customHeight="1" x14ac:dyDescent="0.2">
      <c r="A333" s="370" t="s">
        <v>1103</v>
      </c>
      <c r="B333" s="372" t="s">
        <v>1075</v>
      </c>
      <c r="C333" s="370" t="s">
        <v>291</v>
      </c>
      <c r="D333" s="370" t="s">
        <v>1076</v>
      </c>
      <c r="E333" s="371" t="s">
        <v>269</v>
      </c>
      <c r="F333" s="372">
        <v>12</v>
      </c>
      <c r="G333" s="373">
        <v>73.260000000000005</v>
      </c>
      <c r="H333" s="373">
        <v>879.12</v>
      </c>
      <c r="I333" s="374">
        <v>2.8735121790246987E-4</v>
      </c>
    </row>
    <row r="334" spans="1:9" s="183" customFormat="1" ht="24" customHeight="1" x14ac:dyDescent="0.2">
      <c r="A334" s="370" t="s">
        <v>1106</v>
      </c>
      <c r="B334" s="372" t="s">
        <v>1077</v>
      </c>
      <c r="C334" s="370" t="s">
        <v>255</v>
      </c>
      <c r="D334" s="370" t="s">
        <v>1078</v>
      </c>
      <c r="E334" s="371" t="s">
        <v>269</v>
      </c>
      <c r="F334" s="372">
        <v>8</v>
      </c>
      <c r="G334" s="373">
        <v>74.319999999999993</v>
      </c>
      <c r="H334" s="373">
        <v>594.55999999999995</v>
      </c>
      <c r="I334" s="374">
        <v>1.9433927122132643E-4</v>
      </c>
    </row>
    <row r="335" spans="1:9" s="183" customFormat="1" ht="48" customHeight="1" x14ac:dyDescent="0.2">
      <c r="A335" s="370" t="s">
        <v>1109</v>
      </c>
      <c r="B335" s="372" t="s">
        <v>1079</v>
      </c>
      <c r="C335" s="370" t="s">
        <v>255</v>
      </c>
      <c r="D335" s="370" t="s">
        <v>1080</v>
      </c>
      <c r="E335" s="371" t="s">
        <v>269</v>
      </c>
      <c r="F335" s="372">
        <v>4</v>
      </c>
      <c r="G335" s="373">
        <v>706.14</v>
      </c>
      <c r="H335" s="373">
        <v>2824.56</v>
      </c>
      <c r="I335" s="374">
        <v>9.2324228323619102E-4</v>
      </c>
    </row>
    <row r="336" spans="1:9" s="183" customFormat="1" ht="24" customHeight="1" x14ac:dyDescent="0.2">
      <c r="A336" s="370" t="s">
        <v>1112</v>
      </c>
      <c r="B336" s="372" t="s">
        <v>1081</v>
      </c>
      <c r="C336" s="370" t="s">
        <v>291</v>
      </c>
      <c r="D336" s="370" t="s">
        <v>1082</v>
      </c>
      <c r="E336" s="371" t="s">
        <v>269</v>
      </c>
      <c r="F336" s="372">
        <v>8</v>
      </c>
      <c r="G336" s="373">
        <v>417.71</v>
      </c>
      <c r="H336" s="373">
        <v>3341.68</v>
      </c>
      <c r="I336" s="374">
        <v>1.0922693350627053E-3</v>
      </c>
    </row>
    <row r="337" spans="1:9" s="183" customFormat="1" ht="24" customHeight="1" x14ac:dyDescent="0.2">
      <c r="A337" s="370" t="s">
        <v>1115</v>
      </c>
      <c r="B337" s="372" t="s">
        <v>1083</v>
      </c>
      <c r="C337" s="370" t="s">
        <v>291</v>
      </c>
      <c r="D337" s="370" t="s">
        <v>1084</v>
      </c>
      <c r="E337" s="371" t="s">
        <v>269</v>
      </c>
      <c r="F337" s="372">
        <v>4</v>
      </c>
      <c r="G337" s="373">
        <v>696.05</v>
      </c>
      <c r="H337" s="373">
        <v>2784.2</v>
      </c>
      <c r="I337" s="374">
        <v>9.1005011930573373E-4</v>
      </c>
    </row>
    <row r="338" spans="1:9" s="183" customFormat="1" ht="60" customHeight="1" x14ac:dyDescent="0.2">
      <c r="A338" s="370" t="s">
        <v>1118</v>
      </c>
      <c r="B338" s="372" t="s">
        <v>1085</v>
      </c>
      <c r="C338" s="370" t="s">
        <v>291</v>
      </c>
      <c r="D338" s="370" t="s">
        <v>1086</v>
      </c>
      <c r="E338" s="371" t="s">
        <v>269</v>
      </c>
      <c r="F338" s="372">
        <v>4</v>
      </c>
      <c r="G338" s="373">
        <v>44.77</v>
      </c>
      <c r="H338" s="373">
        <v>179.08</v>
      </c>
      <c r="I338" s="374">
        <v>5.853450735050312E-5</v>
      </c>
    </row>
    <row r="339" spans="1:9" s="183" customFormat="1" ht="36" customHeight="1" x14ac:dyDescent="0.2">
      <c r="A339" s="370" t="s">
        <v>1121</v>
      </c>
      <c r="B339" s="372" t="s">
        <v>1087</v>
      </c>
      <c r="C339" s="370" t="s">
        <v>291</v>
      </c>
      <c r="D339" s="370" t="s">
        <v>1088</v>
      </c>
      <c r="E339" s="371" t="s">
        <v>269</v>
      </c>
      <c r="F339" s="372">
        <v>16</v>
      </c>
      <c r="G339" s="373">
        <v>226.84</v>
      </c>
      <c r="H339" s="373">
        <v>3629.44</v>
      </c>
      <c r="I339" s="374">
        <v>1.1863272412229733E-3</v>
      </c>
    </row>
    <row r="340" spans="1:9" s="183" customFormat="1" ht="48" customHeight="1" x14ac:dyDescent="0.2">
      <c r="A340" s="370" t="s">
        <v>1124</v>
      </c>
      <c r="B340" s="372" t="s">
        <v>1089</v>
      </c>
      <c r="C340" s="370" t="s">
        <v>291</v>
      </c>
      <c r="D340" s="370" t="s">
        <v>1090</v>
      </c>
      <c r="E340" s="371" t="s">
        <v>269</v>
      </c>
      <c r="F340" s="372">
        <v>8</v>
      </c>
      <c r="G340" s="373">
        <v>69.12</v>
      </c>
      <c r="H340" s="373">
        <v>552.96</v>
      </c>
      <c r="I340" s="374">
        <v>1.8074179799270831E-4</v>
      </c>
    </row>
    <row r="341" spans="1:9" s="183" customFormat="1" ht="48" customHeight="1" x14ac:dyDescent="0.2">
      <c r="A341" s="370" t="s">
        <v>1127</v>
      </c>
      <c r="B341" s="372" t="s">
        <v>1091</v>
      </c>
      <c r="C341" s="370" t="s">
        <v>291</v>
      </c>
      <c r="D341" s="370" t="s">
        <v>1092</v>
      </c>
      <c r="E341" s="371" t="s">
        <v>269</v>
      </c>
      <c r="F341" s="372">
        <v>6</v>
      </c>
      <c r="G341" s="373">
        <v>236.08</v>
      </c>
      <c r="H341" s="373">
        <v>1416.48</v>
      </c>
      <c r="I341" s="374">
        <v>4.629939634344464E-4</v>
      </c>
    </row>
    <row r="342" spans="1:9" s="183" customFormat="1" ht="24" customHeight="1" x14ac:dyDescent="0.2">
      <c r="A342" s="370" t="s">
        <v>1130</v>
      </c>
      <c r="B342" s="372" t="s">
        <v>1093</v>
      </c>
      <c r="C342" s="370" t="s">
        <v>255</v>
      </c>
      <c r="D342" s="370" t="s">
        <v>1094</v>
      </c>
      <c r="E342" s="371" t="s">
        <v>429</v>
      </c>
      <c r="F342" s="372">
        <v>1</v>
      </c>
      <c r="G342" s="373">
        <v>867.51</v>
      </c>
      <c r="H342" s="373">
        <v>867.51</v>
      </c>
      <c r="I342" s="374">
        <v>2.8355634616727141E-4</v>
      </c>
    </row>
    <row r="343" spans="1:9" s="183" customFormat="1" ht="24" customHeight="1" x14ac:dyDescent="0.2">
      <c r="A343" s="370" t="s">
        <v>1133</v>
      </c>
      <c r="B343" s="372" t="s">
        <v>1095</v>
      </c>
      <c r="C343" s="370" t="s">
        <v>255</v>
      </c>
      <c r="D343" s="370" t="s">
        <v>1096</v>
      </c>
      <c r="E343" s="371" t="s">
        <v>269</v>
      </c>
      <c r="F343" s="372">
        <v>4</v>
      </c>
      <c r="G343" s="373">
        <v>121.68</v>
      </c>
      <c r="H343" s="373">
        <v>486.72</v>
      </c>
      <c r="I343" s="374">
        <v>1.5909043677483179E-4</v>
      </c>
    </row>
    <row r="344" spans="1:9" s="183" customFormat="1" ht="24" customHeight="1" x14ac:dyDescent="0.2">
      <c r="A344" s="366" t="s">
        <v>235</v>
      </c>
      <c r="B344" s="366"/>
      <c r="C344" s="366"/>
      <c r="D344" s="366" t="s">
        <v>234</v>
      </c>
      <c r="E344" s="366"/>
      <c r="F344" s="367"/>
      <c r="G344" s="366"/>
      <c r="H344" s="368">
        <v>247008.55</v>
      </c>
      <c r="I344" s="369">
        <v>8.0737791967903275E-2</v>
      </c>
    </row>
    <row r="345" spans="1:9" s="183" customFormat="1" ht="24" customHeight="1" x14ac:dyDescent="0.2">
      <c r="A345" s="370" t="s">
        <v>1138</v>
      </c>
      <c r="B345" s="372" t="s">
        <v>1098</v>
      </c>
      <c r="C345" s="370" t="s">
        <v>291</v>
      </c>
      <c r="D345" s="370" t="s">
        <v>1099</v>
      </c>
      <c r="E345" s="371" t="s">
        <v>269</v>
      </c>
      <c r="F345" s="372">
        <v>12</v>
      </c>
      <c r="G345" s="373">
        <v>82.32</v>
      </c>
      <c r="H345" s="373">
        <v>987.84</v>
      </c>
      <c r="I345" s="374">
        <v>3.2288769120572373E-4</v>
      </c>
    </row>
    <row r="346" spans="1:9" s="183" customFormat="1" ht="24" customHeight="1" x14ac:dyDescent="0.2">
      <c r="A346" s="370" t="s">
        <v>1141</v>
      </c>
      <c r="B346" s="372" t="s">
        <v>1101</v>
      </c>
      <c r="C346" s="370" t="s">
        <v>291</v>
      </c>
      <c r="D346" s="370" t="s">
        <v>1102</v>
      </c>
      <c r="E346" s="371" t="s">
        <v>269</v>
      </c>
      <c r="F346" s="372">
        <v>4</v>
      </c>
      <c r="G346" s="373">
        <v>284.25</v>
      </c>
      <c r="H346" s="373">
        <v>1137</v>
      </c>
      <c r="I346" s="374">
        <v>3.7164247742641306E-4</v>
      </c>
    </row>
    <row r="347" spans="1:9" s="183" customFormat="1" ht="24" customHeight="1" x14ac:dyDescent="0.2">
      <c r="A347" s="370" t="s">
        <v>2068</v>
      </c>
      <c r="B347" s="372" t="s">
        <v>1104</v>
      </c>
      <c r="C347" s="370" t="s">
        <v>291</v>
      </c>
      <c r="D347" s="370" t="s">
        <v>1105</v>
      </c>
      <c r="E347" s="371" t="s">
        <v>265</v>
      </c>
      <c r="F347" s="372">
        <v>33.200000000000003</v>
      </c>
      <c r="G347" s="373">
        <v>137.82</v>
      </c>
      <c r="H347" s="373">
        <v>4575.62</v>
      </c>
      <c r="I347" s="374">
        <v>1.4955978474598453E-3</v>
      </c>
    </row>
    <row r="348" spans="1:9" s="183" customFormat="1" ht="24" customHeight="1" x14ac:dyDescent="0.2">
      <c r="A348" s="370" t="s">
        <v>2069</v>
      </c>
      <c r="B348" s="372" t="s">
        <v>1107</v>
      </c>
      <c r="C348" s="370" t="s">
        <v>291</v>
      </c>
      <c r="D348" s="370" t="s">
        <v>1108</v>
      </c>
      <c r="E348" s="371" t="s">
        <v>288</v>
      </c>
      <c r="F348" s="372">
        <v>118.35</v>
      </c>
      <c r="G348" s="373">
        <v>14.95</v>
      </c>
      <c r="H348" s="373">
        <v>1769.33</v>
      </c>
      <c r="I348" s="374">
        <v>5.7832733912478046E-4</v>
      </c>
    </row>
    <row r="349" spans="1:9" s="183" customFormat="1" ht="24" customHeight="1" x14ac:dyDescent="0.2">
      <c r="A349" s="370" t="s">
        <v>2070</v>
      </c>
      <c r="B349" s="372" t="s">
        <v>1110</v>
      </c>
      <c r="C349" s="370" t="s">
        <v>255</v>
      </c>
      <c r="D349" s="370" t="s">
        <v>1111</v>
      </c>
      <c r="E349" s="371" t="s">
        <v>269</v>
      </c>
      <c r="F349" s="372">
        <v>6</v>
      </c>
      <c r="G349" s="373">
        <v>588.30999999999995</v>
      </c>
      <c r="H349" s="373">
        <v>3529.86</v>
      </c>
      <c r="I349" s="374">
        <v>1.1537782896819686E-3</v>
      </c>
    </row>
    <row r="350" spans="1:9" s="183" customFormat="1" ht="24" customHeight="1" x14ac:dyDescent="0.2">
      <c r="A350" s="370" t="s">
        <v>2071</v>
      </c>
      <c r="B350" s="372" t="s">
        <v>1113</v>
      </c>
      <c r="C350" s="370" t="s">
        <v>291</v>
      </c>
      <c r="D350" s="370" t="s">
        <v>1114</v>
      </c>
      <c r="E350" s="371" t="s">
        <v>269</v>
      </c>
      <c r="F350" s="372">
        <v>6</v>
      </c>
      <c r="G350" s="373">
        <v>119.96</v>
      </c>
      <c r="H350" s="373">
        <v>719.76</v>
      </c>
      <c r="I350" s="374">
        <v>2.3526243584207128E-4</v>
      </c>
    </row>
    <row r="351" spans="1:9" s="183" customFormat="1" ht="36" customHeight="1" x14ac:dyDescent="0.2">
      <c r="A351" s="370" t="s">
        <v>2072</v>
      </c>
      <c r="B351" s="372" t="s">
        <v>1116</v>
      </c>
      <c r="C351" s="370" t="s">
        <v>291</v>
      </c>
      <c r="D351" s="370" t="s">
        <v>1117</v>
      </c>
      <c r="E351" s="371" t="s">
        <v>269</v>
      </c>
      <c r="F351" s="372">
        <v>27</v>
      </c>
      <c r="G351" s="373">
        <v>88.2</v>
      </c>
      <c r="H351" s="373">
        <v>2381.4</v>
      </c>
      <c r="I351" s="374">
        <v>7.7838996987094104E-4</v>
      </c>
    </row>
    <row r="352" spans="1:9" s="183" customFormat="1" ht="24" customHeight="1" x14ac:dyDescent="0.2">
      <c r="A352" s="370" t="s">
        <v>2073</v>
      </c>
      <c r="B352" s="372" t="s">
        <v>1119</v>
      </c>
      <c r="C352" s="370" t="s">
        <v>291</v>
      </c>
      <c r="D352" s="370" t="s">
        <v>1120</v>
      </c>
      <c r="E352" s="371" t="s">
        <v>269</v>
      </c>
      <c r="F352" s="372">
        <v>15</v>
      </c>
      <c r="G352" s="373">
        <v>3461.38</v>
      </c>
      <c r="H352" s="373">
        <v>51920.7</v>
      </c>
      <c r="I352" s="374">
        <v>1.6970921352430574E-2</v>
      </c>
    </row>
    <row r="353" spans="1:9" s="183" customFormat="1" ht="36" customHeight="1" x14ac:dyDescent="0.2">
      <c r="A353" s="370" t="s">
        <v>2074</v>
      </c>
      <c r="B353" s="372" t="s">
        <v>1122</v>
      </c>
      <c r="C353" s="370" t="s">
        <v>255</v>
      </c>
      <c r="D353" s="370" t="s">
        <v>1123</v>
      </c>
      <c r="E353" s="371" t="s">
        <v>288</v>
      </c>
      <c r="F353" s="372">
        <v>3.53</v>
      </c>
      <c r="G353" s="373">
        <v>539.79999999999995</v>
      </c>
      <c r="H353" s="373">
        <v>1905.49</v>
      </c>
      <c r="I353" s="374">
        <v>6.228329149615266E-4</v>
      </c>
    </row>
    <row r="354" spans="1:9" s="183" customFormat="1" ht="24" customHeight="1" x14ac:dyDescent="0.2">
      <c r="A354" s="370" t="s">
        <v>2075</v>
      </c>
      <c r="B354" s="372" t="s">
        <v>1125</v>
      </c>
      <c r="C354" s="370" t="s">
        <v>291</v>
      </c>
      <c r="D354" s="370" t="s">
        <v>1126</v>
      </c>
      <c r="E354" s="371" t="s">
        <v>288</v>
      </c>
      <c r="F354" s="372">
        <v>49.83</v>
      </c>
      <c r="G354" s="373">
        <v>175.78</v>
      </c>
      <c r="H354" s="373">
        <v>8759.11</v>
      </c>
      <c r="I354" s="374">
        <v>2.8630231666231035E-3</v>
      </c>
    </row>
    <row r="355" spans="1:9" s="183" customFormat="1" ht="24" customHeight="1" x14ac:dyDescent="0.2">
      <c r="A355" s="370" t="s">
        <v>2076</v>
      </c>
      <c r="B355" s="372" t="s">
        <v>1128</v>
      </c>
      <c r="C355" s="370" t="s">
        <v>255</v>
      </c>
      <c r="D355" s="370" t="s">
        <v>1129</v>
      </c>
      <c r="E355" s="371" t="s">
        <v>269</v>
      </c>
      <c r="F355" s="372">
        <v>1</v>
      </c>
      <c r="G355" s="373">
        <v>75539.59</v>
      </c>
      <c r="H355" s="373">
        <v>75539.59</v>
      </c>
      <c r="I355" s="374">
        <v>2.4691046940523743E-2</v>
      </c>
    </row>
    <row r="356" spans="1:9" s="183" customFormat="1" ht="36" customHeight="1" x14ac:dyDescent="0.2">
      <c r="A356" s="370" t="s">
        <v>2077</v>
      </c>
      <c r="B356" s="372" t="s">
        <v>1131</v>
      </c>
      <c r="C356" s="370" t="s">
        <v>255</v>
      </c>
      <c r="D356" s="370" t="s">
        <v>1132</v>
      </c>
      <c r="E356" s="371" t="s">
        <v>261</v>
      </c>
      <c r="F356" s="372">
        <v>104.32</v>
      </c>
      <c r="G356" s="373">
        <v>847.13</v>
      </c>
      <c r="H356" s="373">
        <v>88372.6</v>
      </c>
      <c r="I356" s="374">
        <v>2.8885674582773465E-2</v>
      </c>
    </row>
    <row r="357" spans="1:9" s="183" customFormat="1" ht="24" customHeight="1" x14ac:dyDescent="0.2">
      <c r="A357" s="370" t="s">
        <v>2078</v>
      </c>
      <c r="B357" s="372" t="s">
        <v>1134</v>
      </c>
      <c r="C357" s="370" t="s">
        <v>291</v>
      </c>
      <c r="D357" s="370" t="s">
        <v>1135</v>
      </c>
      <c r="E357" s="371" t="s">
        <v>269</v>
      </c>
      <c r="F357" s="372">
        <v>16</v>
      </c>
      <c r="G357" s="373">
        <v>315.63</v>
      </c>
      <c r="H357" s="373">
        <v>5050.08</v>
      </c>
      <c r="I357" s="374">
        <v>1.6506809519802814E-3</v>
      </c>
    </row>
    <row r="358" spans="1:9" s="183" customFormat="1" ht="24" customHeight="1" x14ac:dyDescent="0.2">
      <c r="A358" s="370" t="s">
        <v>2079</v>
      </c>
      <c r="B358" s="372" t="s">
        <v>1136</v>
      </c>
      <c r="C358" s="370" t="s">
        <v>255</v>
      </c>
      <c r="D358" s="370" t="s">
        <v>1137</v>
      </c>
      <c r="E358" s="371" t="s">
        <v>288</v>
      </c>
      <c r="F358" s="372">
        <v>4.58</v>
      </c>
      <c r="G358" s="373">
        <v>78.64</v>
      </c>
      <c r="H358" s="373">
        <v>360.17</v>
      </c>
      <c r="I358" s="374">
        <v>1.177260079988313E-4</v>
      </c>
    </row>
    <row r="359" spans="1:9" s="183" customFormat="1" ht="24" customHeight="1" x14ac:dyDescent="0.2">
      <c r="A359" s="366" t="s">
        <v>237</v>
      </c>
      <c r="B359" s="366"/>
      <c r="C359" s="366"/>
      <c r="D359" s="366" t="s">
        <v>236</v>
      </c>
      <c r="E359" s="366"/>
      <c r="F359" s="367"/>
      <c r="G359" s="366"/>
      <c r="H359" s="368">
        <v>13711.34</v>
      </c>
      <c r="I359" s="369">
        <v>4.4817206389057822E-3</v>
      </c>
    </row>
    <row r="360" spans="1:9" s="183" customFormat="1" ht="24" customHeight="1" x14ac:dyDescent="0.2">
      <c r="A360" s="370" t="s">
        <v>1144</v>
      </c>
      <c r="B360" s="372" t="s">
        <v>1139</v>
      </c>
      <c r="C360" s="370" t="s">
        <v>291</v>
      </c>
      <c r="D360" s="370" t="s">
        <v>1140</v>
      </c>
      <c r="E360" s="371" t="s">
        <v>265</v>
      </c>
      <c r="F360" s="372">
        <v>85.22</v>
      </c>
      <c r="G360" s="373">
        <v>158.68</v>
      </c>
      <c r="H360" s="373">
        <v>13522.7</v>
      </c>
      <c r="I360" s="374">
        <v>4.4200613276113949E-3</v>
      </c>
    </row>
    <row r="361" spans="1:9" s="183" customFormat="1" ht="24" customHeight="1" x14ac:dyDescent="0.2">
      <c r="A361" s="370" t="s">
        <v>1147</v>
      </c>
      <c r="B361" s="372" t="s">
        <v>1142</v>
      </c>
      <c r="C361" s="370" t="s">
        <v>255</v>
      </c>
      <c r="D361" s="370" t="s">
        <v>1143</v>
      </c>
      <c r="E361" s="371" t="s">
        <v>429</v>
      </c>
      <c r="F361" s="372">
        <v>12</v>
      </c>
      <c r="G361" s="373">
        <v>15.72</v>
      </c>
      <c r="H361" s="373">
        <v>188.64</v>
      </c>
      <c r="I361" s="374">
        <v>6.1659311294387471E-5</v>
      </c>
    </row>
    <row r="362" spans="1:9" s="183" customFormat="1" ht="24" customHeight="1" x14ac:dyDescent="0.2">
      <c r="A362" s="366" t="s">
        <v>2017</v>
      </c>
      <c r="B362" s="366"/>
      <c r="C362" s="366"/>
      <c r="D362" s="366" t="s">
        <v>238</v>
      </c>
      <c r="E362" s="366"/>
      <c r="F362" s="367"/>
      <c r="G362" s="366"/>
      <c r="H362" s="368">
        <v>14376.06</v>
      </c>
      <c r="I362" s="369">
        <v>4.6989925717069126E-3</v>
      </c>
    </row>
    <row r="363" spans="1:9" s="183" customFormat="1" ht="24" customHeight="1" x14ac:dyDescent="0.2">
      <c r="A363" s="370" t="s">
        <v>2080</v>
      </c>
      <c r="B363" s="372" t="s">
        <v>1145</v>
      </c>
      <c r="C363" s="370" t="s">
        <v>291</v>
      </c>
      <c r="D363" s="370" t="s">
        <v>1146</v>
      </c>
      <c r="E363" s="371" t="s">
        <v>288</v>
      </c>
      <c r="F363" s="372">
        <v>61.33</v>
      </c>
      <c r="G363" s="373">
        <v>0.73</v>
      </c>
      <c r="H363" s="373">
        <v>44.77</v>
      </c>
      <c r="I363" s="374">
        <v>1.463362683762578E-5</v>
      </c>
    </row>
    <row r="364" spans="1:9" s="183" customFormat="1" ht="24" customHeight="1" x14ac:dyDescent="0.2">
      <c r="A364" s="370" t="s">
        <v>2081</v>
      </c>
      <c r="B364" s="372" t="s">
        <v>1148</v>
      </c>
      <c r="C364" s="370" t="s">
        <v>291</v>
      </c>
      <c r="D364" s="370" t="s">
        <v>1149</v>
      </c>
      <c r="E364" s="371" t="s">
        <v>288</v>
      </c>
      <c r="F364" s="372">
        <v>94.46</v>
      </c>
      <c r="G364" s="373">
        <v>1.78</v>
      </c>
      <c r="H364" s="373">
        <v>168.13</v>
      </c>
      <c r="I364" s="374">
        <v>5.4955364757874077E-5</v>
      </c>
    </row>
    <row r="365" spans="1:9" s="183" customFormat="1" ht="24" customHeight="1" x14ac:dyDescent="0.2">
      <c r="A365" s="370" t="s">
        <v>2082</v>
      </c>
      <c r="B365" s="372" t="s">
        <v>1150</v>
      </c>
      <c r="C365" s="370" t="s">
        <v>255</v>
      </c>
      <c r="D365" s="370" t="s">
        <v>1151</v>
      </c>
      <c r="E365" s="371" t="s">
        <v>308</v>
      </c>
      <c r="F365" s="372">
        <v>525.73</v>
      </c>
      <c r="G365" s="373">
        <v>26.94</v>
      </c>
      <c r="H365" s="373">
        <v>14163.16</v>
      </c>
      <c r="I365" s="374">
        <v>4.6294035801114127E-3</v>
      </c>
    </row>
    <row r="366" spans="1:9" s="183" customFormat="1" ht="24" customHeight="1" x14ac:dyDescent="0.2">
      <c r="A366" s="366" t="s">
        <v>239</v>
      </c>
      <c r="B366" s="366"/>
      <c r="C366" s="366"/>
      <c r="D366" s="366" t="s">
        <v>240</v>
      </c>
      <c r="E366" s="366"/>
      <c r="F366" s="367"/>
      <c r="G366" s="366"/>
      <c r="H366" s="368">
        <v>260619.28</v>
      </c>
      <c r="I366" s="369">
        <v>8.5186626987060698E-2</v>
      </c>
    </row>
    <row r="367" spans="1:9" s="183" customFormat="1" ht="24" customHeight="1" x14ac:dyDescent="0.2">
      <c r="A367" s="366" t="s">
        <v>241</v>
      </c>
      <c r="B367" s="366"/>
      <c r="C367" s="366"/>
      <c r="D367" s="366" t="s">
        <v>242</v>
      </c>
      <c r="E367" s="366"/>
      <c r="F367" s="367"/>
      <c r="G367" s="366"/>
      <c r="H367" s="368">
        <v>2376.4899999999998</v>
      </c>
      <c r="I367" s="369">
        <v>7.7678507579515943E-4</v>
      </c>
    </row>
    <row r="368" spans="1:9" s="183" customFormat="1" ht="24" customHeight="1" x14ac:dyDescent="0.2">
      <c r="A368" s="370" t="s">
        <v>1152</v>
      </c>
      <c r="B368" s="372" t="s">
        <v>322</v>
      </c>
      <c r="C368" s="370" t="s">
        <v>291</v>
      </c>
      <c r="D368" s="370" t="s">
        <v>323</v>
      </c>
      <c r="E368" s="371" t="s">
        <v>308</v>
      </c>
      <c r="F368" s="372">
        <v>33.909999999999997</v>
      </c>
      <c r="G368" s="373">
        <v>48.3</v>
      </c>
      <c r="H368" s="373">
        <v>1637.85</v>
      </c>
      <c r="I368" s="374">
        <v>5.3535147902625388E-4</v>
      </c>
    </row>
    <row r="369" spans="1:9" s="183" customFormat="1" ht="24" customHeight="1" x14ac:dyDescent="0.2">
      <c r="A369" s="370" t="s">
        <v>1153</v>
      </c>
      <c r="B369" s="372" t="s">
        <v>331</v>
      </c>
      <c r="C369" s="370" t="s">
        <v>291</v>
      </c>
      <c r="D369" s="370" t="s">
        <v>332</v>
      </c>
      <c r="E369" s="371" t="s">
        <v>288</v>
      </c>
      <c r="F369" s="372">
        <v>261.93</v>
      </c>
      <c r="G369" s="373">
        <v>2.82</v>
      </c>
      <c r="H369" s="373">
        <v>738.64</v>
      </c>
      <c r="I369" s="374">
        <v>2.4143359676890566E-4</v>
      </c>
    </row>
    <row r="370" spans="1:9" s="183" customFormat="1" ht="24" customHeight="1" x14ac:dyDescent="0.2">
      <c r="A370" s="366" t="s">
        <v>243</v>
      </c>
      <c r="B370" s="366"/>
      <c r="C370" s="366"/>
      <c r="D370" s="366" t="s">
        <v>188</v>
      </c>
      <c r="E370" s="366"/>
      <c r="F370" s="367"/>
      <c r="G370" s="366"/>
      <c r="H370" s="368">
        <v>832.03</v>
      </c>
      <c r="I370" s="369">
        <v>2.7195927044247885E-4</v>
      </c>
    </row>
    <row r="371" spans="1:9" s="183" customFormat="1" ht="36" customHeight="1" x14ac:dyDescent="0.2">
      <c r="A371" s="370" t="s">
        <v>1154</v>
      </c>
      <c r="B371" s="372" t="s">
        <v>337</v>
      </c>
      <c r="C371" s="370" t="s">
        <v>291</v>
      </c>
      <c r="D371" s="370" t="s">
        <v>338</v>
      </c>
      <c r="E371" s="371" t="s">
        <v>308</v>
      </c>
      <c r="F371" s="372">
        <v>8.31</v>
      </c>
      <c r="G371" s="373">
        <v>73.069999999999993</v>
      </c>
      <c r="H371" s="373">
        <v>607.21</v>
      </c>
      <c r="I371" s="374">
        <v>1.9847407978724034E-4</v>
      </c>
    </row>
    <row r="372" spans="1:9" s="183" customFormat="1" ht="24" customHeight="1" x14ac:dyDescent="0.2">
      <c r="A372" s="370" t="s">
        <v>1155</v>
      </c>
      <c r="B372" s="372" t="s">
        <v>343</v>
      </c>
      <c r="C372" s="370" t="s">
        <v>291</v>
      </c>
      <c r="D372" s="370" t="s">
        <v>344</v>
      </c>
      <c r="E372" s="371" t="s">
        <v>288</v>
      </c>
      <c r="F372" s="372">
        <v>13.85</v>
      </c>
      <c r="G372" s="373">
        <v>2.93</v>
      </c>
      <c r="H372" s="373">
        <v>40.58</v>
      </c>
      <c r="I372" s="374">
        <v>1.3264073644647178E-5</v>
      </c>
    </row>
    <row r="373" spans="1:9" s="183" customFormat="1" ht="24" customHeight="1" x14ac:dyDescent="0.2">
      <c r="A373" s="370" t="s">
        <v>1156</v>
      </c>
      <c r="B373" s="372" t="s">
        <v>340</v>
      </c>
      <c r="C373" s="370" t="s">
        <v>291</v>
      </c>
      <c r="D373" s="370" t="s">
        <v>341</v>
      </c>
      <c r="E373" s="371" t="s">
        <v>308</v>
      </c>
      <c r="F373" s="372">
        <v>4.16</v>
      </c>
      <c r="G373" s="373">
        <v>44.29</v>
      </c>
      <c r="H373" s="373">
        <v>184.24</v>
      </c>
      <c r="I373" s="374">
        <v>6.0221117010591325E-5</v>
      </c>
    </row>
    <row r="374" spans="1:9" s="183" customFormat="1" ht="24" customHeight="1" x14ac:dyDescent="0.2">
      <c r="A374" s="366" t="s">
        <v>244</v>
      </c>
      <c r="B374" s="366"/>
      <c r="C374" s="366"/>
      <c r="D374" s="366" t="s">
        <v>190</v>
      </c>
      <c r="E374" s="366"/>
      <c r="F374" s="367"/>
      <c r="G374" s="366"/>
      <c r="H374" s="368">
        <v>3415.94</v>
      </c>
      <c r="I374" s="369">
        <v>1.1165421322251376E-3</v>
      </c>
    </row>
    <row r="375" spans="1:9" s="183" customFormat="1" ht="24" customHeight="1" x14ac:dyDescent="0.2">
      <c r="A375" s="370" t="s">
        <v>1157</v>
      </c>
      <c r="B375" s="372" t="s">
        <v>957</v>
      </c>
      <c r="C375" s="370" t="s">
        <v>291</v>
      </c>
      <c r="D375" s="370" t="s">
        <v>958</v>
      </c>
      <c r="E375" s="371" t="s">
        <v>288</v>
      </c>
      <c r="F375" s="372">
        <v>13.85</v>
      </c>
      <c r="G375" s="373">
        <v>30.61</v>
      </c>
      <c r="H375" s="373">
        <v>423.94</v>
      </c>
      <c r="I375" s="374">
        <v>1.385700192437586E-4</v>
      </c>
    </row>
    <row r="376" spans="1:9" s="183" customFormat="1" ht="24" customHeight="1" x14ac:dyDescent="0.2">
      <c r="A376" s="370" t="s">
        <v>1158</v>
      </c>
      <c r="B376" s="372" t="s">
        <v>366</v>
      </c>
      <c r="C376" s="370" t="s">
        <v>291</v>
      </c>
      <c r="D376" s="370" t="s">
        <v>367</v>
      </c>
      <c r="E376" s="371" t="s">
        <v>265</v>
      </c>
      <c r="F376" s="372">
        <v>46.18</v>
      </c>
      <c r="G376" s="373">
        <v>64.790000000000006</v>
      </c>
      <c r="H376" s="373">
        <v>2992</v>
      </c>
      <c r="I376" s="374">
        <v>9.7797211298137894E-4</v>
      </c>
    </row>
    <row r="377" spans="1:9" s="183" customFormat="1" ht="48" customHeight="1" x14ac:dyDescent="0.2">
      <c r="A377" s="366" t="s">
        <v>245</v>
      </c>
      <c r="B377" s="366"/>
      <c r="C377" s="366"/>
      <c r="D377" s="366" t="s">
        <v>192</v>
      </c>
      <c r="E377" s="366"/>
      <c r="F377" s="367"/>
      <c r="G377" s="366"/>
      <c r="H377" s="368">
        <v>3792.8</v>
      </c>
      <c r="I377" s="369">
        <v>1.2397234726322774E-3</v>
      </c>
    </row>
    <row r="378" spans="1:9" s="183" customFormat="1" ht="48" customHeight="1" x14ac:dyDescent="0.2">
      <c r="A378" s="370" t="s">
        <v>1159</v>
      </c>
      <c r="B378" s="372" t="s">
        <v>1160</v>
      </c>
      <c r="C378" s="370" t="s">
        <v>291</v>
      </c>
      <c r="D378" s="370" t="s">
        <v>1161</v>
      </c>
      <c r="E378" s="371" t="s">
        <v>308</v>
      </c>
      <c r="F378" s="372">
        <v>0.98</v>
      </c>
      <c r="G378" s="373">
        <v>2834.33</v>
      </c>
      <c r="H378" s="373">
        <v>2777.64</v>
      </c>
      <c r="I378" s="374">
        <v>9.0790590237352852E-4</v>
      </c>
    </row>
    <row r="379" spans="1:9" s="183" customFormat="1" ht="24" customHeight="1" x14ac:dyDescent="0.2">
      <c r="A379" s="370" t="s">
        <v>1162</v>
      </c>
      <c r="B379" s="372" t="s">
        <v>372</v>
      </c>
      <c r="C379" s="370" t="s">
        <v>291</v>
      </c>
      <c r="D379" s="370" t="s">
        <v>373</v>
      </c>
      <c r="E379" s="371" t="s">
        <v>288</v>
      </c>
      <c r="F379" s="372">
        <v>4.34</v>
      </c>
      <c r="G379" s="373">
        <v>233.91</v>
      </c>
      <c r="H379" s="373">
        <v>1015.16</v>
      </c>
      <c r="I379" s="374">
        <v>3.3181757025874884E-4</v>
      </c>
    </row>
    <row r="380" spans="1:9" s="183" customFormat="1" ht="60" customHeight="1" x14ac:dyDescent="0.2">
      <c r="A380" s="366" t="s">
        <v>246</v>
      </c>
      <c r="B380" s="366"/>
      <c r="C380" s="366"/>
      <c r="D380" s="366" t="s">
        <v>247</v>
      </c>
      <c r="E380" s="366"/>
      <c r="F380" s="367"/>
      <c r="G380" s="366"/>
      <c r="H380" s="368">
        <v>17797.740000000002</v>
      </c>
      <c r="I380" s="369">
        <v>5.8174108937477298E-3</v>
      </c>
    </row>
    <row r="381" spans="1:9" s="183" customFormat="1" ht="48" customHeight="1" x14ac:dyDescent="0.2">
      <c r="A381" s="370" t="s">
        <v>1163</v>
      </c>
      <c r="B381" s="372" t="s">
        <v>1164</v>
      </c>
      <c r="C381" s="370" t="s">
        <v>291</v>
      </c>
      <c r="D381" s="370" t="s">
        <v>1165</v>
      </c>
      <c r="E381" s="371" t="s">
        <v>288</v>
      </c>
      <c r="F381" s="372">
        <v>74.08</v>
      </c>
      <c r="G381" s="373">
        <v>143.9</v>
      </c>
      <c r="H381" s="373">
        <v>10660.11</v>
      </c>
      <c r="I381" s="374">
        <v>3.4843884696904837E-3</v>
      </c>
    </row>
    <row r="382" spans="1:9" s="183" customFormat="1" ht="24" customHeight="1" x14ac:dyDescent="0.2">
      <c r="A382" s="370" t="s">
        <v>1166</v>
      </c>
      <c r="B382" s="372" t="s">
        <v>390</v>
      </c>
      <c r="C382" s="370" t="s">
        <v>255</v>
      </c>
      <c r="D382" s="370" t="s">
        <v>391</v>
      </c>
      <c r="E382" s="371" t="s">
        <v>265</v>
      </c>
      <c r="F382" s="372">
        <v>169.54</v>
      </c>
      <c r="G382" s="373">
        <v>42.1</v>
      </c>
      <c r="H382" s="373">
        <v>7137.63</v>
      </c>
      <c r="I382" s="374">
        <v>2.333022424057246E-3</v>
      </c>
    </row>
    <row r="383" spans="1:9" s="183" customFormat="1" ht="48" customHeight="1" x14ac:dyDescent="0.2">
      <c r="A383" s="366" t="s">
        <v>248</v>
      </c>
      <c r="B383" s="366"/>
      <c r="C383" s="366"/>
      <c r="D383" s="366" t="s">
        <v>220</v>
      </c>
      <c r="E383" s="366"/>
      <c r="F383" s="367"/>
      <c r="G383" s="366"/>
      <c r="H383" s="368">
        <v>19920.84</v>
      </c>
      <c r="I383" s="369">
        <v>6.5113723219130922E-3</v>
      </c>
    </row>
    <row r="384" spans="1:9" s="183" customFormat="1" ht="24" customHeight="1" x14ac:dyDescent="0.2">
      <c r="A384" s="370" t="s">
        <v>1167</v>
      </c>
      <c r="B384" s="372" t="s">
        <v>1168</v>
      </c>
      <c r="C384" s="370" t="s">
        <v>291</v>
      </c>
      <c r="D384" s="370" t="s">
        <v>1169</v>
      </c>
      <c r="E384" s="371" t="s">
        <v>265</v>
      </c>
      <c r="F384" s="372">
        <v>50.92</v>
      </c>
      <c r="G384" s="373">
        <v>73.91</v>
      </c>
      <c r="H384" s="373">
        <v>3763.49</v>
      </c>
      <c r="I384" s="374">
        <v>1.2301431375281717E-3</v>
      </c>
    </row>
    <row r="385" spans="1:9" s="183" customFormat="1" ht="36" customHeight="1" x14ac:dyDescent="0.2">
      <c r="A385" s="370" t="s">
        <v>1170</v>
      </c>
      <c r="B385" s="372" t="s">
        <v>1139</v>
      </c>
      <c r="C385" s="370" t="s">
        <v>291</v>
      </c>
      <c r="D385" s="370" t="s">
        <v>1140</v>
      </c>
      <c r="E385" s="371" t="s">
        <v>265</v>
      </c>
      <c r="F385" s="372">
        <v>93.6</v>
      </c>
      <c r="G385" s="373">
        <v>158.68</v>
      </c>
      <c r="H385" s="373">
        <v>14852.44</v>
      </c>
      <c r="I385" s="374">
        <v>4.8547032519148233E-3</v>
      </c>
    </row>
    <row r="386" spans="1:9" s="183" customFormat="1" ht="24" customHeight="1" x14ac:dyDescent="0.2">
      <c r="A386" s="370" t="s">
        <v>1171</v>
      </c>
      <c r="B386" s="372" t="s">
        <v>960</v>
      </c>
      <c r="C386" s="370" t="s">
        <v>291</v>
      </c>
      <c r="D386" s="370" t="s">
        <v>961</v>
      </c>
      <c r="E386" s="371" t="s">
        <v>288</v>
      </c>
      <c r="F386" s="372">
        <v>20.45</v>
      </c>
      <c r="G386" s="373">
        <v>63.81</v>
      </c>
      <c r="H386" s="373">
        <v>1304.9100000000001</v>
      </c>
      <c r="I386" s="374">
        <v>4.2652593247009731E-4</v>
      </c>
    </row>
    <row r="387" spans="1:9" s="183" customFormat="1" ht="48" customHeight="1" x14ac:dyDescent="0.2">
      <c r="A387" s="366" t="s">
        <v>249</v>
      </c>
      <c r="B387" s="366"/>
      <c r="C387" s="366"/>
      <c r="D387" s="366" t="s">
        <v>222</v>
      </c>
      <c r="E387" s="366"/>
      <c r="F387" s="367"/>
      <c r="G387" s="366"/>
      <c r="H387" s="368">
        <v>11265.6</v>
      </c>
      <c r="I387" s="369">
        <v>3.6823003462576947E-3</v>
      </c>
    </row>
    <row r="388" spans="1:9" s="183" customFormat="1" ht="60" customHeight="1" x14ac:dyDescent="0.2">
      <c r="A388" s="370" t="s">
        <v>1172</v>
      </c>
      <c r="B388" s="372" t="s">
        <v>1173</v>
      </c>
      <c r="C388" s="370" t="s">
        <v>291</v>
      </c>
      <c r="D388" s="370" t="s">
        <v>1174</v>
      </c>
      <c r="E388" s="371" t="s">
        <v>288</v>
      </c>
      <c r="F388" s="372">
        <v>261.93</v>
      </c>
      <c r="G388" s="373">
        <v>6.3</v>
      </c>
      <c r="H388" s="373">
        <v>1650.15</v>
      </c>
      <c r="I388" s="374">
        <v>5.3937188577413847E-4</v>
      </c>
    </row>
    <row r="389" spans="1:9" s="183" customFormat="1" ht="24" customHeight="1" x14ac:dyDescent="0.2">
      <c r="A389" s="370" t="s">
        <v>1175</v>
      </c>
      <c r="B389" s="372" t="s">
        <v>1176</v>
      </c>
      <c r="C389" s="370" t="s">
        <v>291</v>
      </c>
      <c r="D389" s="370" t="s">
        <v>1177</v>
      </c>
      <c r="E389" s="371" t="s">
        <v>288</v>
      </c>
      <c r="F389" s="372">
        <v>261.93</v>
      </c>
      <c r="G389" s="373">
        <v>36.71</v>
      </c>
      <c r="H389" s="373">
        <v>9615.4500000000007</v>
      </c>
      <c r="I389" s="374">
        <v>3.1429284604835559E-3</v>
      </c>
    </row>
    <row r="390" spans="1:9" s="183" customFormat="1" ht="24" customHeight="1" x14ac:dyDescent="0.2">
      <c r="A390" s="366" t="s">
        <v>250</v>
      </c>
      <c r="B390" s="366"/>
      <c r="C390" s="366"/>
      <c r="D390" s="366" t="s">
        <v>226</v>
      </c>
      <c r="E390" s="366"/>
      <c r="F390" s="367"/>
      <c r="G390" s="366"/>
      <c r="H390" s="368">
        <v>26644.83</v>
      </c>
      <c r="I390" s="369">
        <v>8.709191408800011E-3</v>
      </c>
    </row>
    <row r="391" spans="1:9" s="183" customFormat="1" ht="36" customHeight="1" x14ac:dyDescent="0.2">
      <c r="A391" s="370" t="s">
        <v>1178</v>
      </c>
      <c r="B391" s="372" t="s">
        <v>1179</v>
      </c>
      <c r="C391" s="370" t="s">
        <v>255</v>
      </c>
      <c r="D391" s="370" t="s">
        <v>1180</v>
      </c>
      <c r="E391" s="371" t="s">
        <v>261</v>
      </c>
      <c r="F391" s="372">
        <v>7.2</v>
      </c>
      <c r="G391" s="373">
        <v>919.49</v>
      </c>
      <c r="H391" s="373">
        <v>6620.32</v>
      </c>
      <c r="I391" s="374">
        <v>2.1639332683866586E-3</v>
      </c>
    </row>
    <row r="392" spans="1:9" s="183" customFormat="1" ht="36" customHeight="1" x14ac:dyDescent="0.2">
      <c r="A392" s="370" t="s">
        <v>1181</v>
      </c>
      <c r="B392" s="372" t="s">
        <v>1029</v>
      </c>
      <c r="C392" s="370" t="s">
        <v>291</v>
      </c>
      <c r="D392" s="370" t="s">
        <v>1030</v>
      </c>
      <c r="E392" s="371" t="s">
        <v>288</v>
      </c>
      <c r="F392" s="372">
        <v>7.26</v>
      </c>
      <c r="G392" s="373">
        <v>500.02</v>
      </c>
      <c r="H392" s="373">
        <v>3630.14</v>
      </c>
      <c r="I392" s="374">
        <v>1.1865560448590317E-3</v>
      </c>
    </row>
    <row r="393" spans="1:9" s="183" customFormat="1" ht="24" customHeight="1" x14ac:dyDescent="0.2">
      <c r="A393" s="370" t="s">
        <v>1182</v>
      </c>
      <c r="B393" s="372" t="s">
        <v>1183</v>
      </c>
      <c r="C393" s="370" t="s">
        <v>255</v>
      </c>
      <c r="D393" s="370" t="s">
        <v>1184</v>
      </c>
      <c r="E393" s="371" t="s">
        <v>261</v>
      </c>
      <c r="F393" s="372">
        <v>42.86</v>
      </c>
      <c r="G393" s="373">
        <v>382.51</v>
      </c>
      <c r="H393" s="373">
        <v>16394.37</v>
      </c>
      <c r="I393" s="374">
        <v>5.3587020955543213E-3</v>
      </c>
    </row>
    <row r="394" spans="1:9" s="183" customFormat="1" ht="24" customHeight="1" x14ac:dyDescent="0.2">
      <c r="A394" s="366" t="s">
        <v>251</v>
      </c>
      <c r="B394" s="366"/>
      <c r="C394" s="366"/>
      <c r="D394" s="366" t="s">
        <v>228</v>
      </c>
      <c r="E394" s="366"/>
      <c r="F394" s="367"/>
      <c r="G394" s="366"/>
      <c r="H394" s="368">
        <v>16548.52</v>
      </c>
      <c r="I394" s="369">
        <v>5.4090879248377705E-3</v>
      </c>
    </row>
    <row r="395" spans="1:9" s="183" customFormat="1" ht="36" customHeight="1" x14ac:dyDescent="0.2">
      <c r="A395" s="370" t="s">
        <v>1185</v>
      </c>
      <c r="B395" s="372" t="s">
        <v>1186</v>
      </c>
      <c r="C395" s="370" t="s">
        <v>291</v>
      </c>
      <c r="D395" s="370" t="s">
        <v>1187</v>
      </c>
      <c r="E395" s="371" t="s">
        <v>288</v>
      </c>
      <c r="F395" s="372">
        <v>615.29999999999995</v>
      </c>
      <c r="G395" s="373">
        <v>2.76</v>
      </c>
      <c r="H395" s="373">
        <v>1698.22</v>
      </c>
      <c r="I395" s="374">
        <v>5.5508415832461141E-4</v>
      </c>
    </row>
    <row r="396" spans="1:9" s="183" customFormat="1" ht="48" customHeight="1" x14ac:dyDescent="0.2">
      <c r="A396" s="370" t="s">
        <v>1188</v>
      </c>
      <c r="B396" s="372" t="s">
        <v>1189</v>
      </c>
      <c r="C396" s="370" t="s">
        <v>291</v>
      </c>
      <c r="D396" s="370" t="s">
        <v>1190</v>
      </c>
      <c r="E396" s="371" t="s">
        <v>288</v>
      </c>
      <c r="F396" s="372">
        <v>615.29999999999995</v>
      </c>
      <c r="G396" s="373">
        <v>22.79</v>
      </c>
      <c r="H396" s="373">
        <v>14022.68</v>
      </c>
      <c r="I396" s="374">
        <v>4.5834859589778485E-3</v>
      </c>
    </row>
    <row r="397" spans="1:9" s="183" customFormat="1" ht="24" customHeight="1" x14ac:dyDescent="0.2">
      <c r="A397" s="370" t="s">
        <v>1191</v>
      </c>
      <c r="B397" s="372" t="s">
        <v>1047</v>
      </c>
      <c r="C397" s="370" t="s">
        <v>255</v>
      </c>
      <c r="D397" s="370" t="s">
        <v>1048</v>
      </c>
      <c r="E397" s="371" t="s">
        <v>261</v>
      </c>
      <c r="F397" s="372">
        <v>42.86</v>
      </c>
      <c r="G397" s="373">
        <v>19.309999999999999</v>
      </c>
      <c r="H397" s="373">
        <v>827.62</v>
      </c>
      <c r="I397" s="374">
        <v>2.7051780753531044E-4</v>
      </c>
    </row>
    <row r="398" spans="1:9" s="183" customFormat="1" ht="24" customHeight="1" x14ac:dyDescent="0.2">
      <c r="A398" s="366" t="s">
        <v>252</v>
      </c>
      <c r="B398" s="366"/>
      <c r="C398" s="366"/>
      <c r="D398" s="366" t="s">
        <v>234</v>
      </c>
      <c r="E398" s="366"/>
      <c r="F398" s="367"/>
      <c r="G398" s="366"/>
      <c r="H398" s="368">
        <v>156596.67000000001</v>
      </c>
      <c r="I398" s="369">
        <v>5.1185553558070758E-2</v>
      </c>
    </row>
    <row r="399" spans="1:9" s="183" customFormat="1" ht="24" customHeight="1" x14ac:dyDescent="0.2">
      <c r="A399" s="370" t="s">
        <v>1192</v>
      </c>
      <c r="B399" s="372" t="s">
        <v>1193</v>
      </c>
      <c r="C399" s="370" t="s">
        <v>255</v>
      </c>
      <c r="D399" s="370" t="s">
        <v>1194</v>
      </c>
      <c r="E399" s="371" t="s">
        <v>261</v>
      </c>
      <c r="F399" s="372">
        <v>119.32</v>
      </c>
      <c r="G399" s="373">
        <v>362.24</v>
      </c>
      <c r="H399" s="373">
        <v>43222.47</v>
      </c>
      <c r="I399" s="374">
        <v>1.4127797564897814E-2</v>
      </c>
    </row>
    <row r="400" spans="1:9" s="183" customFormat="1" ht="24" customHeight="1" x14ac:dyDescent="0.2">
      <c r="A400" s="370" t="s">
        <v>1195</v>
      </c>
      <c r="B400" s="372" t="s">
        <v>1131</v>
      </c>
      <c r="C400" s="370" t="s">
        <v>255</v>
      </c>
      <c r="D400" s="370" t="s">
        <v>1132</v>
      </c>
      <c r="E400" s="371" t="s">
        <v>261</v>
      </c>
      <c r="F400" s="372">
        <v>111.87</v>
      </c>
      <c r="G400" s="373">
        <v>847.13</v>
      </c>
      <c r="H400" s="373">
        <v>94768.43</v>
      </c>
      <c r="I400" s="374">
        <v>3.097623052507617E-2</v>
      </c>
    </row>
    <row r="401" spans="1:9" s="183" customFormat="1" ht="24" customHeight="1" x14ac:dyDescent="0.2">
      <c r="A401" s="370" t="s">
        <v>1196</v>
      </c>
      <c r="B401" s="372" t="s">
        <v>1197</v>
      </c>
      <c r="C401" s="370" t="s">
        <v>255</v>
      </c>
      <c r="D401" s="370" t="s">
        <v>1198</v>
      </c>
      <c r="E401" s="371" t="s">
        <v>429</v>
      </c>
      <c r="F401" s="372">
        <v>30.03</v>
      </c>
      <c r="G401" s="373">
        <v>462.58</v>
      </c>
      <c r="H401" s="373">
        <v>13891.27</v>
      </c>
      <c r="I401" s="374">
        <v>4.540532979242928E-3</v>
      </c>
    </row>
    <row r="402" spans="1:9" s="183" customFormat="1" ht="24" customHeight="1" x14ac:dyDescent="0.2">
      <c r="A402" s="370" t="s">
        <v>2083</v>
      </c>
      <c r="B402" s="372" t="s">
        <v>946</v>
      </c>
      <c r="C402" s="370" t="s">
        <v>255</v>
      </c>
      <c r="D402" s="370" t="s">
        <v>947</v>
      </c>
      <c r="E402" s="371" t="s">
        <v>269</v>
      </c>
      <c r="F402" s="372">
        <v>1</v>
      </c>
      <c r="G402" s="373">
        <v>4714.5</v>
      </c>
      <c r="H402" s="373">
        <v>4714.5</v>
      </c>
      <c r="I402" s="374">
        <v>1.5409924888538473E-3</v>
      </c>
    </row>
    <row r="403" spans="1:9" s="183" customFormat="1" ht="24" customHeight="1" x14ac:dyDescent="0.2">
      <c r="A403" s="366" t="s">
        <v>253</v>
      </c>
      <c r="B403" s="366"/>
      <c r="C403" s="366"/>
      <c r="D403" s="366" t="s">
        <v>238</v>
      </c>
      <c r="E403" s="366"/>
      <c r="F403" s="367"/>
      <c r="G403" s="366"/>
      <c r="H403" s="368">
        <v>1427.82</v>
      </c>
      <c r="I403" s="369">
        <v>4.667005823385937E-4</v>
      </c>
    </row>
    <row r="404" spans="1:9" s="183" customFormat="1" ht="25.5" x14ac:dyDescent="0.2">
      <c r="A404" s="370" t="s">
        <v>1199</v>
      </c>
      <c r="B404" s="372" t="s">
        <v>1150</v>
      </c>
      <c r="C404" s="370" t="s">
        <v>255</v>
      </c>
      <c r="D404" s="370" t="s">
        <v>1151</v>
      </c>
      <c r="E404" s="371" t="s">
        <v>308</v>
      </c>
      <c r="F404" s="372">
        <v>53</v>
      </c>
      <c r="G404" s="373">
        <v>26.94</v>
      </c>
      <c r="H404" s="373">
        <v>1427.82</v>
      </c>
      <c r="I404" s="374">
        <v>4.667005823385937E-4</v>
      </c>
    </row>
    <row r="405" spans="1:9" s="120" customFormat="1" ht="24" customHeight="1" x14ac:dyDescent="0.2">
      <c r="A405" s="226"/>
      <c r="B405" s="226"/>
      <c r="C405" s="226"/>
      <c r="D405" s="375"/>
      <c r="E405" s="227" t="s">
        <v>1200</v>
      </c>
      <c r="F405" s="226"/>
      <c r="G405" s="228">
        <v>3059391.94</v>
      </c>
      <c r="H405" s="226"/>
      <c r="I405" s="226"/>
    </row>
    <row r="406" spans="1:9" s="120" customFormat="1" ht="24" customHeight="1" x14ac:dyDescent="0.2">
      <c r="A406" s="144"/>
      <c r="B406" s="146"/>
      <c r="C406" s="144"/>
      <c r="D406" s="144"/>
      <c r="E406" s="145"/>
      <c r="F406" s="146"/>
      <c r="G406" s="147"/>
      <c r="H406" s="147"/>
      <c r="I406" s="148"/>
    </row>
    <row r="407" spans="1:9" s="120" customFormat="1" ht="36" customHeight="1" x14ac:dyDescent="0.2">
      <c r="A407" s="144"/>
      <c r="B407" s="146"/>
      <c r="C407" s="144"/>
      <c r="D407" s="144"/>
      <c r="E407" s="145"/>
      <c r="F407" s="146"/>
      <c r="G407" s="147"/>
      <c r="H407" s="147"/>
      <c r="I407" s="148"/>
    </row>
    <row r="408" spans="1:9" s="120" customFormat="1" ht="24" customHeight="1" x14ac:dyDescent="0.2">
      <c r="A408" s="140"/>
      <c r="B408" s="140"/>
      <c r="C408" s="140"/>
      <c r="D408" s="140"/>
      <c r="E408" s="140"/>
      <c r="F408" s="141"/>
      <c r="G408" s="140"/>
      <c r="H408" s="142"/>
      <c r="I408" s="143"/>
    </row>
    <row r="409" spans="1:9" s="120" customFormat="1" ht="60" customHeight="1" x14ac:dyDescent="0.2">
      <c r="A409" s="144"/>
      <c r="B409" s="146"/>
      <c r="C409" s="144"/>
      <c r="D409" s="144"/>
      <c r="E409" s="145"/>
      <c r="F409" s="146"/>
      <c r="G409" s="147"/>
      <c r="H409" s="147"/>
      <c r="I409" s="148"/>
    </row>
    <row r="410" spans="1:9" s="120" customFormat="1" ht="24" customHeight="1" x14ac:dyDescent="0.2">
      <c r="A410" s="144"/>
      <c r="B410" s="146"/>
      <c r="C410" s="144"/>
      <c r="D410" s="144"/>
      <c r="E410" s="145"/>
      <c r="F410" s="146"/>
      <c r="G410" s="147"/>
      <c r="H410" s="147"/>
      <c r="I410" s="148"/>
    </row>
    <row r="411" spans="1:9" s="120" customFormat="1" ht="36" customHeight="1" x14ac:dyDescent="0.2">
      <c r="A411" s="140"/>
      <c r="B411" s="140"/>
      <c r="C411" s="140"/>
      <c r="D411" s="140"/>
      <c r="E411" s="140"/>
      <c r="F411" s="141"/>
      <c r="G411" s="140"/>
      <c r="H411" s="142"/>
      <c r="I411" s="143"/>
    </row>
    <row r="412" spans="1:9" s="120" customFormat="1" ht="24" customHeight="1" x14ac:dyDescent="0.2">
      <c r="A412" s="144"/>
      <c r="B412" s="146"/>
      <c r="C412" s="144"/>
      <c r="D412" s="144"/>
      <c r="E412" s="145"/>
      <c r="F412" s="146"/>
      <c r="G412" s="147"/>
      <c r="H412" s="147"/>
      <c r="I412" s="148"/>
    </row>
    <row r="413" spans="1:9" s="120" customFormat="1" ht="48" customHeight="1" x14ac:dyDescent="0.2">
      <c r="A413" s="144"/>
      <c r="B413" s="146"/>
      <c r="C413" s="144"/>
      <c r="D413" s="144"/>
      <c r="E413" s="145"/>
      <c r="F413" s="146"/>
      <c r="G413" s="147"/>
      <c r="H413" s="147"/>
      <c r="I413" s="148"/>
    </row>
    <row r="414" spans="1:9" s="120" customFormat="1" ht="48" customHeight="1" x14ac:dyDescent="0.2">
      <c r="A414" s="144"/>
      <c r="B414" s="146"/>
      <c r="C414" s="144"/>
      <c r="D414" s="144"/>
      <c r="E414" s="145"/>
      <c r="F414" s="146"/>
      <c r="G414" s="147"/>
      <c r="H414" s="147"/>
      <c r="I414" s="148"/>
    </row>
    <row r="415" spans="1:9" s="120" customFormat="1" ht="48" customHeight="1" x14ac:dyDescent="0.2">
      <c r="A415" s="144"/>
      <c r="B415" s="146"/>
      <c r="C415" s="144"/>
      <c r="D415" s="144"/>
      <c r="E415" s="145"/>
      <c r="F415" s="146"/>
      <c r="G415" s="147"/>
      <c r="H415" s="147"/>
      <c r="I415" s="148"/>
    </row>
    <row r="416" spans="1:9" s="120" customFormat="1" ht="48" customHeight="1" x14ac:dyDescent="0.2">
      <c r="A416" s="144"/>
      <c r="B416" s="146"/>
      <c r="C416" s="144"/>
      <c r="D416" s="144"/>
      <c r="E416" s="145"/>
      <c r="F416" s="146"/>
      <c r="G416" s="147"/>
      <c r="H416" s="147"/>
      <c r="I416" s="148"/>
    </row>
    <row r="417" spans="1:9" s="120" customFormat="1" ht="48" customHeight="1" x14ac:dyDescent="0.2">
      <c r="A417" s="140"/>
      <c r="B417" s="140"/>
      <c r="C417" s="140"/>
      <c r="D417" s="140"/>
      <c r="E417" s="140"/>
      <c r="F417" s="141"/>
      <c r="G417" s="140"/>
      <c r="H417" s="142"/>
      <c r="I417" s="143"/>
    </row>
    <row r="418" spans="1:9" s="120" customFormat="1" ht="48" customHeight="1" x14ac:dyDescent="0.2">
      <c r="A418" s="144"/>
      <c r="B418" s="146"/>
      <c r="C418" s="144"/>
      <c r="D418" s="144"/>
      <c r="E418" s="145"/>
      <c r="F418" s="146"/>
      <c r="G418" s="147"/>
      <c r="H418" s="147"/>
      <c r="I418" s="148"/>
    </row>
    <row r="419" spans="1:9" s="120" customFormat="1" ht="48" customHeight="1" x14ac:dyDescent="0.2">
      <c r="A419" s="144"/>
      <c r="B419" s="146"/>
      <c r="C419" s="144"/>
      <c r="D419" s="144"/>
      <c r="E419" s="145"/>
      <c r="F419" s="146"/>
      <c r="G419" s="147"/>
      <c r="H419" s="147"/>
      <c r="I419" s="148"/>
    </row>
    <row r="420" spans="1:9" s="120" customFormat="1" ht="48" customHeight="1" x14ac:dyDescent="0.2">
      <c r="A420" s="144"/>
      <c r="B420" s="146"/>
      <c r="C420" s="144"/>
      <c r="D420" s="144"/>
      <c r="E420" s="145"/>
      <c r="F420" s="146"/>
      <c r="G420" s="147"/>
      <c r="H420" s="147"/>
      <c r="I420" s="148"/>
    </row>
    <row r="421" spans="1:9" s="120" customFormat="1" ht="48" customHeight="1" x14ac:dyDescent="0.2">
      <c r="A421" s="144"/>
      <c r="B421" s="146"/>
      <c r="C421" s="144"/>
      <c r="D421" s="144"/>
      <c r="E421" s="145"/>
      <c r="F421" s="146"/>
      <c r="G421" s="147"/>
      <c r="H421" s="147"/>
      <c r="I421" s="148"/>
    </row>
    <row r="422" spans="1:9" s="120" customFormat="1" ht="36" customHeight="1" x14ac:dyDescent="0.2">
      <c r="A422" s="140"/>
      <c r="B422" s="140"/>
      <c r="C422" s="140"/>
      <c r="D422" s="140"/>
      <c r="E422" s="140"/>
      <c r="F422" s="141"/>
      <c r="G422" s="140"/>
      <c r="H422" s="142"/>
      <c r="I422" s="143"/>
    </row>
    <row r="423" spans="1:9" s="120" customFormat="1" ht="36" customHeight="1" x14ac:dyDescent="0.2">
      <c r="A423" s="144"/>
      <c r="B423" s="146"/>
      <c r="C423" s="144"/>
      <c r="D423" s="144"/>
      <c r="E423" s="145"/>
      <c r="F423" s="146"/>
      <c r="G423" s="147"/>
      <c r="H423" s="147"/>
      <c r="I423" s="148"/>
    </row>
    <row r="424" spans="1:9" s="120" customFormat="1" ht="24" customHeight="1" x14ac:dyDescent="0.2">
      <c r="A424" s="140"/>
      <c r="B424" s="140"/>
      <c r="C424" s="140"/>
      <c r="D424" s="140"/>
      <c r="E424" s="140"/>
      <c r="F424" s="141"/>
      <c r="G424" s="140"/>
      <c r="H424" s="142"/>
      <c r="I424" s="143"/>
    </row>
    <row r="425" spans="1:9" s="120" customFormat="1" ht="48" customHeight="1" x14ac:dyDescent="0.2">
      <c r="A425" s="144"/>
      <c r="B425" s="146"/>
      <c r="C425" s="144"/>
      <c r="D425" s="144"/>
      <c r="E425" s="145"/>
      <c r="F425" s="146"/>
      <c r="G425" s="147"/>
      <c r="H425" s="147"/>
      <c r="I425" s="148"/>
    </row>
    <row r="426" spans="1:9" s="120" customFormat="1" ht="24" customHeight="1" x14ac:dyDescent="0.2">
      <c r="A426" s="144"/>
      <c r="B426" s="146"/>
      <c r="C426" s="144"/>
      <c r="D426" s="144"/>
      <c r="E426" s="145"/>
      <c r="F426" s="146"/>
      <c r="G426" s="147"/>
      <c r="H426" s="147"/>
      <c r="I426" s="148"/>
    </row>
    <row r="427" spans="1:9" s="120" customFormat="1" ht="24" customHeight="1" x14ac:dyDescent="0.2">
      <c r="A427" s="144"/>
      <c r="B427" s="146"/>
      <c r="C427" s="144"/>
      <c r="D427" s="144"/>
      <c r="E427" s="145"/>
      <c r="F427" s="146"/>
      <c r="G427" s="147"/>
      <c r="H427" s="147"/>
      <c r="I427" s="148"/>
    </row>
    <row r="428" spans="1:9" s="120" customFormat="1" ht="48" customHeight="1" x14ac:dyDescent="0.2">
      <c r="A428" s="144"/>
      <c r="B428" s="146"/>
      <c r="C428" s="144"/>
      <c r="D428" s="144"/>
      <c r="E428" s="145"/>
      <c r="F428" s="146"/>
      <c r="G428" s="147"/>
      <c r="H428" s="147"/>
      <c r="I428" s="148"/>
    </row>
    <row r="429" spans="1:9" s="120" customFormat="1" ht="24" customHeight="1" x14ac:dyDescent="0.2">
      <c r="A429" s="144"/>
      <c r="B429" s="146"/>
      <c r="C429" s="144"/>
      <c r="D429" s="144"/>
      <c r="E429" s="145"/>
      <c r="F429" s="146"/>
      <c r="G429" s="147"/>
      <c r="H429" s="147"/>
      <c r="I429" s="148"/>
    </row>
    <row r="430" spans="1:9" s="120" customFormat="1" ht="36" customHeight="1" x14ac:dyDescent="0.2">
      <c r="A430" s="140"/>
      <c r="B430" s="140"/>
      <c r="C430" s="140"/>
      <c r="D430" s="140"/>
      <c r="E430" s="140"/>
      <c r="F430" s="141"/>
      <c r="G430" s="140"/>
      <c r="H430" s="142"/>
      <c r="I430" s="143"/>
    </row>
    <row r="431" spans="1:9" s="120" customFormat="1" ht="48" customHeight="1" x14ac:dyDescent="0.2">
      <c r="A431" s="144"/>
      <c r="B431" s="146"/>
      <c r="C431" s="144"/>
      <c r="D431" s="144"/>
      <c r="E431" s="145"/>
      <c r="F431" s="146"/>
      <c r="G431" s="147"/>
      <c r="H431" s="147"/>
      <c r="I431" s="148"/>
    </row>
    <row r="432" spans="1:9" s="120" customFormat="1" ht="24" customHeight="1" x14ac:dyDescent="0.2">
      <c r="A432" s="144"/>
      <c r="B432" s="146"/>
      <c r="C432" s="144"/>
      <c r="D432" s="144"/>
      <c r="E432" s="145"/>
      <c r="F432" s="146"/>
      <c r="G432" s="147"/>
      <c r="H432" s="147"/>
      <c r="I432" s="148"/>
    </row>
    <row r="433" spans="1:9" s="120" customFormat="1" ht="24" customHeight="1" x14ac:dyDescent="0.2">
      <c r="A433" s="144"/>
      <c r="B433" s="146"/>
      <c r="C433" s="144"/>
      <c r="D433" s="144"/>
      <c r="E433" s="145"/>
      <c r="F433" s="146"/>
      <c r="G433" s="147"/>
      <c r="H433" s="147"/>
      <c r="I433" s="148"/>
    </row>
    <row r="434" spans="1:9" s="120" customFormat="1" ht="48" customHeight="1" x14ac:dyDescent="0.2">
      <c r="A434" s="144"/>
      <c r="B434" s="146"/>
      <c r="C434" s="144"/>
      <c r="D434" s="144"/>
      <c r="E434" s="145"/>
      <c r="F434" s="146"/>
      <c r="G434" s="147"/>
      <c r="H434" s="147"/>
      <c r="I434" s="148"/>
    </row>
    <row r="435" spans="1:9" s="120" customFormat="1" ht="60" customHeight="1" x14ac:dyDescent="0.2">
      <c r="A435" s="144"/>
      <c r="B435" s="146"/>
      <c r="C435" s="144"/>
      <c r="D435" s="144"/>
      <c r="E435" s="145"/>
      <c r="F435" s="146"/>
      <c r="G435" s="147"/>
      <c r="H435" s="147"/>
      <c r="I435" s="148"/>
    </row>
    <row r="436" spans="1:9" s="120" customFormat="1" ht="48" customHeight="1" x14ac:dyDescent="0.2">
      <c r="A436" s="144"/>
      <c r="B436" s="146"/>
      <c r="C436" s="144"/>
      <c r="D436" s="144"/>
      <c r="E436" s="145"/>
      <c r="F436" s="146"/>
      <c r="G436" s="147"/>
      <c r="H436" s="147"/>
      <c r="I436" s="148"/>
    </row>
    <row r="437" spans="1:9" s="120" customFormat="1" ht="48" customHeight="1" x14ac:dyDescent="0.2">
      <c r="A437" s="144"/>
      <c r="B437" s="146"/>
      <c r="C437" s="144"/>
      <c r="D437" s="144"/>
      <c r="E437" s="145"/>
      <c r="F437" s="146"/>
      <c r="G437" s="147"/>
      <c r="H437" s="147"/>
      <c r="I437" s="148"/>
    </row>
    <row r="438" spans="1:9" s="120" customFormat="1" ht="24" customHeight="1" x14ac:dyDescent="0.2">
      <c r="A438" s="144"/>
      <c r="B438" s="146"/>
      <c r="C438" s="144"/>
      <c r="D438" s="144"/>
      <c r="E438" s="145"/>
      <c r="F438" s="146"/>
      <c r="G438" s="147"/>
      <c r="H438" s="147"/>
      <c r="I438" s="148"/>
    </row>
    <row r="439" spans="1:9" s="120" customFormat="1" ht="24" customHeight="1" x14ac:dyDescent="0.2">
      <c r="A439" s="144"/>
      <c r="B439" s="146"/>
      <c r="C439" s="144"/>
      <c r="D439" s="144"/>
      <c r="E439" s="145"/>
      <c r="F439" s="146"/>
      <c r="G439" s="147"/>
      <c r="H439" s="147"/>
      <c r="I439" s="148"/>
    </row>
    <row r="440" spans="1:9" s="120" customFormat="1" ht="24" customHeight="1" x14ac:dyDescent="0.2">
      <c r="A440" s="140"/>
      <c r="B440" s="140"/>
      <c r="C440" s="140"/>
      <c r="D440" s="140"/>
      <c r="E440" s="140"/>
      <c r="F440" s="141"/>
      <c r="G440" s="140"/>
      <c r="H440" s="142"/>
      <c r="I440" s="143"/>
    </row>
    <row r="441" spans="1:9" s="120" customFormat="1" ht="24" customHeight="1" x14ac:dyDescent="0.2">
      <c r="A441" s="144"/>
      <c r="B441" s="146"/>
      <c r="C441" s="144"/>
      <c r="D441" s="144"/>
      <c r="E441" s="145"/>
      <c r="F441" s="146"/>
      <c r="G441" s="147"/>
      <c r="H441" s="147"/>
      <c r="I441" s="148"/>
    </row>
    <row r="442" spans="1:9" s="120" customFormat="1" ht="24" customHeight="1" x14ac:dyDescent="0.2">
      <c r="A442" s="144"/>
      <c r="B442" s="146"/>
      <c r="C442" s="144"/>
      <c r="D442" s="144"/>
      <c r="E442" s="145"/>
      <c r="F442" s="146"/>
      <c r="G442" s="147"/>
      <c r="H442" s="147"/>
      <c r="I442" s="148"/>
    </row>
    <row r="443" spans="1:9" s="120" customFormat="1" ht="24" customHeight="1" x14ac:dyDescent="0.2">
      <c r="A443" s="140"/>
      <c r="B443" s="140"/>
      <c r="C443" s="140"/>
      <c r="D443" s="140"/>
      <c r="E443" s="140"/>
      <c r="F443" s="141"/>
      <c r="G443" s="140"/>
      <c r="H443" s="142"/>
      <c r="I443" s="143"/>
    </row>
    <row r="444" spans="1:9" s="120" customFormat="1" ht="24" customHeight="1" x14ac:dyDescent="0.2">
      <c r="A444" s="140"/>
      <c r="B444" s="140"/>
      <c r="C444" s="140"/>
      <c r="D444" s="140"/>
      <c r="E444" s="140"/>
      <c r="F444" s="141"/>
      <c r="G444" s="140"/>
      <c r="H444" s="142"/>
      <c r="I444" s="143"/>
    </row>
    <row r="445" spans="1:9" s="120" customFormat="1" ht="48" customHeight="1" x14ac:dyDescent="0.2">
      <c r="A445" s="144"/>
      <c r="B445" s="146"/>
      <c r="C445" s="144"/>
      <c r="D445" s="144"/>
      <c r="E445" s="145"/>
      <c r="F445" s="146"/>
      <c r="G445" s="147"/>
      <c r="H445" s="147"/>
      <c r="I445" s="148"/>
    </row>
    <row r="446" spans="1:9" s="120" customFormat="1" ht="24" customHeight="1" x14ac:dyDescent="0.2">
      <c r="A446" s="140"/>
      <c r="B446" s="140"/>
      <c r="C446" s="140"/>
      <c r="D446" s="140"/>
      <c r="E446" s="140"/>
      <c r="F446" s="141"/>
      <c r="G446" s="140"/>
      <c r="H446" s="142"/>
      <c r="I446" s="143"/>
    </row>
    <row r="447" spans="1:9" s="120" customFormat="1" ht="24" customHeight="1" x14ac:dyDescent="0.2">
      <c r="A447" s="144"/>
      <c r="B447" s="146"/>
      <c r="C447" s="144"/>
      <c r="D447" s="144"/>
      <c r="E447" s="145"/>
      <c r="F447" s="146"/>
      <c r="G447" s="147"/>
      <c r="H447" s="147"/>
      <c r="I447" s="148"/>
    </row>
    <row r="448" spans="1:9" s="120" customFormat="1" ht="24" customHeight="1" x14ac:dyDescent="0.2">
      <c r="A448" s="144"/>
      <c r="B448" s="146"/>
      <c r="C448" s="144"/>
      <c r="D448" s="144"/>
      <c r="E448" s="145"/>
      <c r="F448" s="146"/>
      <c r="G448" s="147"/>
      <c r="H448" s="147"/>
      <c r="I448" s="148"/>
    </row>
    <row r="449" spans="1:9" s="120" customFormat="1" ht="36" customHeight="1" x14ac:dyDescent="0.2">
      <c r="A449" s="144"/>
      <c r="B449" s="146"/>
      <c r="C449" s="144"/>
      <c r="D449" s="144"/>
      <c r="E449" s="145"/>
      <c r="F449" s="146"/>
      <c r="G449" s="147"/>
      <c r="H449" s="147"/>
      <c r="I449" s="148"/>
    </row>
    <row r="450" spans="1:9" s="120" customFormat="1" ht="36" customHeight="1" x14ac:dyDescent="0.2">
      <c r="A450" s="144"/>
      <c r="B450" s="146"/>
      <c r="C450" s="144"/>
      <c r="D450" s="144"/>
      <c r="E450" s="145"/>
      <c r="F450" s="146"/>
      <c r="G450" s="147"/>
      <c r="H450" s="147"/>
      <c r="I450" s="148"/>
    </row>
    <row r="451" spans="1:9" s="120" customFormat="1" ht="24" customHeight="1" x14ac:dyDescent="0.2">
      <c r="A451" s="140"/>
      <c r="B451" s="140"/>
      <c r="C451" s="140"/>
      <c r="D451" s="140"/>
      <c r="E451" s="140"/>
      <c r="F451" s="141"/>
      <c r="G451" s="140"/>
      <c r="H451" s="142"/>
      <c r="I451" s="143"/>
    </row>
    <row r="452" spans="1:9" s="120" customFormat="1" ht="24" customHeight="1" x14ac:dyDescent="0.2">
      <c r="A452" s="144"/>
      <c r="B452" s="146"/>
      <c r="C452" s="144"/>
      <c r="D452" s="144"/>
      <c r="E452" s="145"/>
      <c r="F452" s="146"/>
      <c r="G452" s="147"/>
      <c r="H452" s="147"/>
      <c r="I452" s="148"/>
    </row>
    <row r="453" spans="1:9" s="120" customFormat="1" ht="24" customHeight="1" x14ac:dyDescent="0.2">
      <c r="A453" s="144"/>
      <c r="B453" s="146"/>
      <c r="C453" s="144"/>
      <c r="D453" s="144"/>
      <c r="E453" s="145"/>
      <c r="F453" s="146"/>
      <c r="G453" s="147"/>
      <c r="H453" s="147"/>
      <c r="I453" s="148"/>
    </row>
    <row r="454" spans="1:9" s="120" customFormat="1" ht="24" customHeight="1" x14ac:dyDescent="0.2">
      <c r="A454" s="144"/>
      <c r="B454" s="146"/>
      <c r="C454" s="144"/>
      <c r="D454" s="144"/>
      <c r="E454" s="145"/>
      <c r="F454" s="146"/>
      <c r="G454" s="147"/>
      <c r="H454" s="147"/>
      <c r="I454" s="148"/>
    </row>
    <row r="455" spans="1:9" s="120" customFormat="1" ht="24" customHeight="1" x14ac:dyDescent="0.2">
      <c r="A455" s="144"/>
      <c r="B455" s="146"/>
      <c r="C455" s="144"/>
      <c r="D455" s="144"/>
      <c r="E455" s="145"/>
      <c r="F455" s="146"/>
      <c r="G455" s="147"/>
      <c r="H455" s="147"/>
      <c r="I455" s="148"/>
    </row>
    <row r="456" spans="1:9" s="120" customFormat="1" ht="24" customHeight="1" x14ac:dyDescent="0.2">
      <c r="A456" s="144"/>
      <c r="B456" s="146"/>
      <c r="C456" s="144"/>
      <c r="D456" s="144"/>
      <c r="E456" s="145"/>
      <c r="F456" s="146"/>
      <c r="G456" s="147"/>
      <c r="H456" s="147"/>
      <c r="I456" s="148"/>
    </row>
    <row r="457" spans="1:9" s="120" customFormat="1" ht="24" customHeight="1" x14ac:dyDescent="0.2">
      <c r="A457" s="140"/>
      <c r="B457" s="140"/>
      <c r="C457" s="140"/>
      <c r="D457" s="140"/>
      <c r="E457" s="140"/>
      <c r="F457" s="141"/>
      <c r="G457" s="140"/>
      <c r="H457" s="142"/>
      <c r="I457" s="143"/>
    </row>
    <row r="458" spans="1:9" s="120" customFormat="1" ht="24" customHeight="1" x14ac:dyDescent="0.2">
      <c r="A458" s="144"/>
      <c r="B458" s="146"/>
      <c r="C458" s="144"/>
      <c r="D458" s="144"/>
      <c r="E458" s="145"/>
      <c r="F458" s="146"/>
      <c r="G458" s="147"/>
      <c r="H458" s="147"/>
      <c r="I458" s="148"/>
    </row>
    <row r="459" spans="1:9" s="120" customFormat="1" ht="36" customHeight="1" x14ac:dyDescent="0.2">
      <c r="A459" s="140"/>
      <c r="B459" s="140"/>
      <c r="C459" s="140"/>
      <c r="D459" s="140"/>
      <c r="E459" s="140"/>
      <c r="F459" s="141"/>
      <c r="G459" s="140"/>
      <c r="H459" s="142"/>
      <c r="I459" s="143"/>
    </row>
    <row r="460" spans="1:9" s="120" customFormat="1" ht="24" customHeight="1" x14ac:dyDescent="0.2">
      <c r="A460" s="144"/>
      <c r="B460" s="146"/>
      <c r="C460" s="144"/>
      <c r="D460" s="144"/>
      <c r="E460" s="145"/>
      <c r="F460" s="146"/>
      <c r="G460" s="147"/>
      <c r="H460" s="147"/>
      <c r="I460" s="148"/>
    </row>
    <row r="461" spans="1:9" s="120" customFormat="1" ht="24" customHeight="1" x14ac:dyDescent="0.2">
      <c r="A461" s="144"/>
      <c r="B461" s="146"/>
      <c r="C461" s="144"/>
      <c r="D461" s="144"/>
      <c r="E461" s="145"/>
      <c r="F461" s="146"/>
      <c r="G461" s="147"/>
      <c r="H461" s="147"/>
      <c r="I461" s="148"/>
    </row>
    <row r="462" spans="1:9" s="120" customFormat="1" ht="24" customHeight="1" x14ac:dyDescent="0.2">
      <c r="A462" s="144"/>
      <c r="B462" s="146"/>
      <c r="C462" s="144"/>
      <c r="D462" s="144"/>
      <c r="E462" s="145"/>
      <c r="F462" s="146"/>
      <c r="G462" s="147"/>
      <c r="H462" s="147"/>
      <c r="I462" s="148"/>
    </row>
    <row r="463" spans="1:9" s="120" customFormat="1" ht="24" customHeight="1" x14ac:dyDescent="0.2">
      <c r="A463" s="140"/>
      <c r="B463" s="140"/>
      <c r="C463" s="140"/>
      <c r="D463" s="140"/>
      <c r="E463" s="140"/>
      <c r="F463" s="141"/>
      <c r="G463" s="140"/>
      <c r="H463" s="142"/>
      <c r="I463" s="143"/>
    </row>
    <row r="464" spans="1:9" s="120" customFormat="1" ht="60" customHeight="1" x14ac:dyDescent="0.2">
      <c r="A464" s="144"/>
      <c r="B464" s="146"/>
      <c r="C464" s="144"/>
      <c r="D464" s="144"/>
      <c r="E464" s="145"/>
      <c r="F464" s="146"/>
      <c r="G464" s="147"/>
      <c r="H464" s="147"/>
      <c r="I464" s="148"/>
    </row>
    <row r="465" spans="1:9" s="120" customFormat="1" ht="24" customHeight="1" x14ac:dyDescent="0.2">
      <c r="A465" s="144"/>
      <c r="B465" s="146"/>
      <c r="C465" s="144"/>
      <c r="D465" s="144"/>
      <c r="E465" s="145"/>
      <c r="F465" s="146"/>
      <c r="G465" s="147"/>
      <c r="H465" s="147"/>
      <c r="I465" s="148"/>
    </row>
    <row r="466" spans="1:9" s="120" customFormat="1" ht="36" customHeight="1" x14ac:dyDescent="0.2">
      <c r="A466" s="144"/>
      <c r="B466" s="146"/>
      <c r="C466" s="144"/>
      <c r="D466" s="144"/>
      <c r="E466" s="145"/>
      <c r="F466" s="146"/>
      <c r="G466" s="147"/>
      <c r="H466" s="147"/>
      <c r="I466" s="148"/>
    </row>
    <row r="467" spans="1:9" s="120" customFormat="1" ht="48" customHeight="1" x14ac:dyDescent="0.2">
      <c r="A467" s="140"/>
      <c r="B467" s="140"/>
      <c r="C467" s="140"/>
      <c r="D467" s="140"/>
      <c r="E467" s="140"/>
      <c r="F467" s="141"/>
      <c r="G467" s="140"/>
      <c r="H467" s="142"/>
      <c r="I467" s="143"/>
    </row>
    <row r="468" spans="1:9" s="120" customFormat="1" ht="24" customHeight="1" x14ac:dyDescent="0.2">
      <c r="A468" s="144"/>
      <c r="B468" s="146"/>
      <c r="C468" s="144"/>
      <c r="D468" s="144"/>
      <c r="E468" s="145"/>
      <c r="F468" s="146"/>
      <c r="G468" s="147"/>
      <c r="H468" s="147"/>
      <c r="I468" s="148"/>
    </row>
    <row r="469" spans="1:9" s="120" customFormat="1" ht="48" customHeight="1" x14ac:dyDescent="0.2">
      <c r="A469" s="144"/>
      <c r="B469" s="146"/>
      <c r="C469" s="144"/>
      <c r="D469" s="144"/>
      <c r="E469" s="145"/>
      <c r="F469" s="146"/>
      <c r="G469" s="147"/>
      <c r="H469" s="147"/>
      <c r="I469" s="148"/>
    </row>
    <row r="470" spans="1:9" s="120" customFormat="1" ht="60" customHeight="1" x14ac:dyDescent="0.2">
      <c r="A470" s="144"/>
      <c r="B470" s="146"/>
      <c r="C470" s="144"/>
      <c r="D470" s="144"/>
      <c r="E470" s="145"/>
      <c r="F470" s="146"/>
      <c r="G470" s="147"/>
      <c r="H470" s="147"/>
      <c r="I470" s="148"/>
    </row>
    <row r="471" spans="1:9" s="120" customFormat="1" ht="60" customHeight="1" x14ac:dyDescent="0.2">
      <c r="A471" s="140"/>
      <c r="B471" s="140"/>
      <c r="C471" s="140"/>
      <c r="D471" s="140"/>
      <c r="E471" s="140"/>
      <c r="F471" s="141"/>
      <c r="G471" s="140"/>
      <c r="H471" s="142"/>
      <c r="I471" s="143"/>
    </row>
    <row r="472" spans="1:9" s="120" customFormat="1" ht="24" customHeight="1" x14ac:dyDescent="0.2">
      <c r="A472" s="144"/>
      <c r="B472" s="146"/>
      <c r="C472" s="144"/>
      <c r="D472" s="144"/>
      <c r="E472" s="145"/>
      <c r="F472" s="146"/>
      <c r="G472" s="147"/>
      <c r="H472" s="147"/>
      <c r="I472" s="148"/>
    </row>
    <row r="473" spans="1:9" s="120" customFormat="1" ht="36" customHeight="1" x14ac:dyDescent="0.2">
      <c r="A473" s="144"/>
      <c r="B473" s="146"/>
      <c r="C473" s="144"/>
      <c r="D473" s="144"/>
      <c r="E473" s="145"/>
      <c r="F473" s="146"/>
      <c r="G473" s="147"/>
      <c r="H473" s="147"/>
      <c r="I473" s="148"/>
    </row>
    <row r="474" spans="1:9" s="120" customFormat="1" ht="24" customHeight="1" x14ac:dyDescent="0.2">
      <c r="A474" s="140"/>
      <c r="B474" s="140"/>
      <c r="C474" s="140"/>
      <c r="D474" s="140"/>
      <c r="E474" s="140"/>
      <c r="F474" s="141"/>
      <c r="G474" s="140"/>
      <c r="H474" s="142"/>
      <c r="I474" s="143"/>
    </row>
    <row r="475" spans="1:9" s="120" customFormat="1" ht="24" customHeight="1" x14ac:dyDescent="0.2">
      <c r="A475" s="144"/>
      <c r="B475" s="146"/>
      <c r="C475" s="144"/>
      <c r="D475" s="144"/>
      <c r="E475" s="145"/>
      <c r="F475" s="146"/>
      <c r="G475" s="147"/>
      <c r="H475" s="147"/>
      <c r="I475" s="148"/>
    </row>
    <row r="476" spans="1:9" s="120" customFormat="1" ht="24" customHeight="1" x14ac:dyDescent="0.2">
      <c r="A476" s="144"/>
      <c r="B476" s="146"/>
      <c r="C476" s="144"/>
      <c r="D476" s="144"/>
      <c r="E476" s="145"/>
      <c r="F476" s="146"/>
      <c r="G476" s="147"/>
      <c r="H476" s="147"/>
      <c r="I476" s="148"/>
    </row>
    <row r="477" spans="1:9" s="120" customFormat="1" ht="24" customHeight="1" x14ac:dyDescent="0.2">
      <c r="A477" s="152"/>
      <c r="B477" s="152"/>
      <c r="C477" s="152"/>
      <c r="D477" s="152"/>
      <c r="E477" s="152"/>
      <c r="F477" s="152"/>
      <c r="G477" s="152"/>
      <c r="H477" s="152"/>
      <c r="I477" s="152"/>
    </row>
    <row r="478" spans="1:9" s="120" customFormat="1" ht="36" customHeight="1" x14ac:dyDescent="0.2">
      <c r="A478" s="226"/>
      <c r="B478" s="226"/>
      <c r="C478" s="226"/>
      <c r="D478" s="151"/>
      <c r="E478" s="150"/>
      <c r="F478" s="227"/>
      <c r="G478" s="226"/>
      <c r="H478" s="226"/>
      <c r="I478" s="226"/>
    </row>
    <row r="479" spans="1:9" s="120" customFormat="1" ht="24" customHeight="1" x14ac:dyDescent="0.2">
      <c r="A479" s="226"/>
      <c r="B479" s="226"/>
      <c r="C479" s="226"/>
      <c r="D479" s="151"/>
      <c r="E479" s="150"/>
      <c r="F479" s="227"/>
      <c r="G479" s="226"/>
      <c r="H479" s="226"/>
      <c r="I479" s="226"/>
    </row>
    <row r="480" spans="1:9" s="120" customFormat="1" ht="24" customHeight="1" x14ac:dyDescent="0.2">
      <c r="A480" s="226"/>
      <c r="B480" s="226"/>
      <c r="C480" s="226"/>
      <c r="D480" s="151"/>
      <c r="E480" s="150"/>
      <c r="F480" s="227"/>
      <c r="G480" s="226"/>
      <c r="H480" s="226"/>
      <c r="I480" s="226"/>
    </row>
    <row r="481" spans="1:9" s="120" customFormat="1" ht="60" customHeight="1" x14ac:dyDescent="0.2">
      <c r="A481" s="149"/>
      <c r="B481" s="149"/>
      <c r="C481" s="149"/>
      <c r="D481" s="149"/>
      <c r="E481" s="149"/>
      <c r="F481" s="149"/>
      <c r="G481" s="149"/>
      <c r="H481" s="149"/>
      <c r="I481" s="149"/>
    </row>
    <row r="482" spans="1:9" s="120" customFormat="1" ht="24" customHeight="1" x14ac:dyDescent="0.2">
      <c r="A482" s="224"/>
      <c r="B482" s="225"/>
      <c r="C482" s="225"/>
      <c r="D482" s="225"/>
      <c r="E482" s="225"/>
      <c r="F482" s="225"/>
      <c r="G482" s="225"/>
      <c r="H482" s="225"/>
      <c r="I482" s="225"/>
    </row>
    <row r="483" spans="1:9" s="120" customFormat="1" x14ac:dyDescent="0.2">
      <c r="A483" s="118"/>
      <c r="B483" s="118"/>
      <c r="C483" s="118"/>
      <c r="D483" s="118"/>
      <c r="E483" s="118"/>
      <c r="F483" s="118"/>
      <c r="G483" s="118"/>
      <c r="H483" s="118"/>
    </row>
    <row r="484" spans="1:9" s="120" customFormat="1" x14ac:dyDescent="0.2">
      <c r="A484" s="226"/>
      <c r="B484" s="226"/>
      <c r="C484" s="226"/>
      <c r="D484" s="117"/>
      <c r="E484" s="227"/>
      <c r="F484" s="226"/>
      <c r="G484" s="228"/>
      <c r="H484" s="226"/>
    </row>
    <row r="485" spans="1:9" s="120" customFormat="1" x14ac:dyDescent="0.2">
      <c r="A485" s="226"/>
      <c r="B485" s="226"/>
      <c r="C485" s="226"/>
      <c r="D485" s="117"/>
      <c r="E485" s="227"/>
      <c r="F485" s="226"/>
      <c r="G485" s="228"/>
      <c r="H485" s="226"/>
    </row>
    <row r="486" spans="1:9" s="120" customFormat="1" ht="60" customHeight="1" x14ac:dyDescent="0.2">
      <c r="A486" s="114"/>
      <c r="B486" s="114"/>
      <c r="C486" s="114"/>
      <c r="D486" s="114"/>
      <c r="E486" s="114"/>
      <c r="F486" s="114"/>
      <c r="G486" s="114"/>
      <c r="H486" s="114"/>
    </row>
  </sheetData>
  <mergeCells count="29">
    <mergeCell ref="A405:C405"/>
    <mergeCell ref="E405:F405"/>
    <mergeCell ref="G405:I405"/>
    <mergeCell ref="H6:H9"/>
    <mergeCell ref="A1:G1"/>
    <mergeCell ref="A2:G2"/>
    <mergeCell ref="A3:G3"/>
    <mergeCell ref="A9:D9"/>
    <mergeCell ref="A4:G4"/>
    <mergeCell ref="A5:G5"/>
    <mergeCell ref="A6:G6"/>
    <mergeCell ref="A7:G7"/>
    <mergeCell ref="A8:G8"/>
    <mergeCell ref="A478:C478"/>
    <mergeCell ref="F478:G478"/>
    <mergeCell ref="H478:I478"/>
    <mergeCell ref="A485:C485"/>
    <mergeCell ref="E485:F485"/>
    <mergeCell ref="G485:H485"/>
    <mergeCell ref="A484:C484"/>
    <mergeCell ref="E484:F484"/>
    <mergeCell ref="G484:H484"/>
    <mergeCell ref="A480:C480"/>
    <mergeCell ref="F480:G480"/>
    <mergeCell ref="H480:I480"/>
    <mergeCell ref="A482:I482"/>
    <mergeCell ref="A479:C479"/>
    <mergeCell ref="F479:G479"/>
    <mergeCell ref="H479:I479"/>
  </mergeCells>
  <pageMargins left="0.51181102362204722" right="0.51181102362204722" top="0.78740157480314965" bottom="0.78740157480314965" header="0.31496062992125984" footer="0.31496062992125984"/>
  <pageSetup paperSize="9" scale="58" fitToHeight="0" orientation="portrait" r:id="rId1"/>
  <headerFooter>
    <oddFooter>&amp;R&amp;G</oddFooter>
  </headerFooter>
  <rowBreaks count="2" manualBreakCount="2">
    <brk id="362" max="8" man="1"/>
    <brk id="434" max="9"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57"/>
  <sheetViews>
    <sheetView view="pageBreakPreview" topLeftCell="A16" zoomScaleNormal="100" zoomScaleSheetLayoutView="100" workbookViewId="0">
      <selection activeCell="D16" sqref="D16"/>
    </sheetView>
  </sheetViews>
  <sheetFormatPr defaultRowHeight="14.25" x14ac:dyDescent="0.2"/>
  <cols>
    <col min="1" max="1" width="9.75" customWidth="1"/>
    <col min="2" max="2" width="38.5" customWidth="1"/>
    <col min="3" max="3" width="16.75" customWidth="1"/>
    <col min="4" max="5" width="14" customWidth="1"/>
    <col min="6" max="6" width="14.5" customWidth="1"/>
    <col min="7" max="7" width="15" customWidth="1"/>
    <col min="8" max="8" width="13.5" customWidth="1"/>
    <col min="9" max="9" width="11.875" customWidth="1"/>
    <col min="10" max="12" width="11.625" customWidth="1"/>
    <col min="13" max="13" width="11.875" customWidth="1"/>
  </cols>
  <sheetData>
    <row r="1" spans="1:13" ht="22.5" customHeight="1" x14ac:dyDescent="0.2">
      <c r="A1" s="244" t="s">
        <v>9</v>
      </c>
      <c r="B1" s="244"/>
      <c r="C1" s="244"/>
      <c r="D1" s="244"/>
      <c r="E1" s="244"/>
      <c r="F1" s="244"/>
      <c r="G1" s="244"/>
      <c r="H1" s="244"/>
      <c r="I1" s="244"/>
      <c r="J1" s="244"/>
      <c r="K1" s="19"/>
      <c r="L1" s="19"/>
      <c r="M1" s="19"/>
    </row>
    <row r="2" spans="1:13" ht="20.100000000000001" customHeight="1" x14ac:dyDescent="0.2">
      <c r="A2" s="246" t="s">
        <v>10</v>
      </c>
      <c r="B2" s="246"/>
      <c r="C2" s="246"/>
      <c r="D2" s="246"/>
      <c r="E2" s="246"/>
      <c r="F2" s="246"/>
      <c r="G2" s="246"/>
      <c r="H2" s="246"/>
      <c r="I2" s="246"/>
      <c r="J2" s="246"/>
      <c r="K2" s="19"/>
      <c r="L2" s="19"/>
      <c r="M2" s="19"/>
    </row>
    <row r="3" spans="1:13" ht="20.100000000000001" customHeight="1" x14ac:dyDescent="0.2">
      <c r="A3" s="246" t="s">
        <v>11</v>
      </c>
      <c r="B3" s="246"/>
      <c r="C3" s="246"/>
      <c r="D3" s="246"/>
      <c r="E3" s="246"/>
      <c r="F3" s="246"/>
      <c r="G3" s="246"/>
      <c r="H3" s="246"/>
      <c r="I3" s="246"/>
      <c r="J3" s="246"/>
      <c r="K3" s="19"/>
      <c r="L3" s="19"/>
      <c r="M3" s="19"/>
    </row>
    <row r="4" spans="1:13" ht="20.100000000000001" customHeight="1" x14ac:dyDescent="0.2">
      <c r="A4" s="244" t="str">
        <f>CAPA!P1</f>
        <v>OBRA: REFORMA DA UNIDADE ESCOLAR ENGENHEIRO SAMPAIO</v>
      </c>
      <c r="B4" s="244"/>
      <c r="C4" s="244"/>
      <c r="D4" s="244"/>
      <c r="E4" s="244"/>
      <c r="F4" s="244"/>
      <c r="G4" s="244"/>
      <c r="H4" s="244"/>
      <c r="I4" s="244"/>
      <c r="J4" s="244"/>
      <c r="K4" s="19"/>
      <c r="L4" s="76" t="s">
        <v>0</v>
      </c>
      <c r="M4" s="19"/>
    </row>
    <row r="5" spans="1:13" ht="20.100000000000001" customHeight="1" x14ac:dyDescent="0.2">
      <c r="A5" s="244" t="str">
        <f>CAPA!P4</f>
        <v>TERESINA /PI</v>
      </c>
      <c r="B5" s="244"/>
      <c r="C5" s="244"/>
      <c r="D5" s="244"/>
      <c r="E5" s="244"/>
      <c r="F5" s="244"/>
      <c r="G5" s="244"/>
      <c r="H5" s="244"/>
      <c r="I5" s="244"/>
      <c r="J5" s="244"/>
      <c r="K5" s="19"/>
      <c r="L5" s="245" t="s">
        <v>48</v>
      </c>
      <c r="M5" s="245"/>
    </row>
    <row r="6" spans="1:13" ht="20.100000000000001" customHeight="1" x14ac:dyDescent="0.2">
      <c r="A6" s="244" t="str">
        <f>CAPA!P2</f>
        <v>30 de Dezembro de 2021</v>
      </c>
      <c r="B6" s="244"/>
      <c r="C6" s="244"/>
      <c r="D6" s="244"/>
      <c r="E6" s="244"/>
      <c r="F6" s="244"/>
      <c r="G6" s="244"/>
      <c r="H6" s="244"/>
      <c r="I6" s="244"/>
      <c r="J6" s="244"/>
      <c r="K6" s="19"/>
      <c r="L6" s="245"/>
      <c r="M6" s="245"/>
    </row>
    <row r="7" spans="1:13" ht="21" customHeight="1" x14ac:dyDescent="0.2">
      <c r="A7" s="246" t="s">
        <v>75</v>
      </c>
      <c r="B7" s="246"/>
      <c r="C7" s="246"/>
      <c r="D7" s="246"/>
      <c r="E7" s="246"/>
      <c r="F7" s="246"/>
      <c r="G7" s="246"/>
      <c r="H7" s="246"/>
      <c r="I7" s="246"/>
      <c r="J7" s="246"/>
      <c r="K7" s="19"/>
      <c r="L7" s="245"/>
      <c r="M7" s="245"/>
    </row>
    <row r="8" spans="1:13" ht="20.100000000000001" customHeight="1" x14ac:dyDescent="0.2">
      <c r="A8" s="2" t="s">
        <v>2132</v>
      </c>
      <c r="B8" s="2"/>
      <c r="C8" s="2"/>
      <c r="D8" s="2"/>
      <c r="E8" s="77"/>
      <c r="G8" s="27"/>
      <c r="H8" s="27"/>
      <c r="I8" s="27"/>
      <c r="J8" s="247" t="str">
        <f>CAPA!P3</f>
        <v>BDI = 20,34%</v>
      </c>
      <c r="K8" s="248"/>
      <c r="L8" s="19"/>
      <c r="M8" s="19"/>
    </row>
    <row r="9" spans="1:13" s="120" customFormat="1" ht="15" x14ac:dyDescent="0.2">
      <c r="A9" s="119" t="s">
        <v>1</v>
      </c>
      <c r="B9" s="119" t="s">
        <v>4</v>
      </c>
      <c r="C9" s="116" t="s">
        <v>60</v>
      </c>
      <c r="D9" s="116" t="s">
        <v>61</v>
      </c>
      <c r="E9" s="116" t="s">
        <v>62</v>
      </c>
      <c r="F9" s="116" t="s">
        <v>71</v>
      </c>
      <c r="G9" s="116" t="s">
        <v>72</v>
      </c>
      <c r="H9" s="116" t="s">
        <v>73</v>
      </c>
      <c r="I9" s="116" t="s">
        <v>74</v>
      </c>
      <c r="J9" s="116" t="s">
        <v>160</v>
      </c>
      <c r="K9" s="116" t="s">
        <v>161</v>
      </c>
      <c r="L9" s="116" t="s">
        <v>162</v>
      </c>
      <c r="M9" s="116" t="s">
        <v>163</v>
      </c>
    </row>
    <row r="10" spans="1:13" ht="26.25" thickBot="1" x14ac:dyDescent="0.25">
      <c r="A10" s="376" t="s">
        <v>175</v>
      </c>
      <c r="B10" s="376" t="s">
        <v>176</v>
      </c>
      <c r="C10" s="377" t="s">
        <v>2850</v>
      </c>
      <c r="D10" s="380" t="s">
        <v>2851</v>
      </c>
      <c r="E10" s="380" t="s">
        <v>2852</v>
      </c>
      <c r="F10" s="380" t="s">
        <v>2853</v>
      </c>
      <c r="G10" s="380" t="s">
        <v>2854</v>
      </c>
      <c r="H10" s="380" t="s">
        <v>2855</v>
      </c>
      <c r="I10" s="380" t="s">
        <v>2856</v>
      </c>
      <c r="J10" s="380" t="s">
        <v>2857</v>
      </c>
      <c r="K10" s="380" t="s">
        <v>2858</v>
      </c>
      <c r="L10" s="380" t="s">
        <v>2859</v>
      </c>
      <c r="M10" s="380" t="s">
        <v>2860</v>
      </c>
    </row>
    <row r="11" spans="1:13" ht="27" thickTop="1" thickBot="1" x14ac:dyDescent="0.25">
      <c r="A11" s="376" t="s">
        <v>177</v>
      </c>
      <c r="B11" s="376" t="s">
        <v>178</v>
      </c>
      <c r="C11" s="377" t="s">
        <v>2169</v>
      </c>
      <c r="D11" s="381" t="s">
        <v>2169</v>
      </c>
      <c r="E11" s="377" t="s">
        <v>1201</v>
      </c>
      <c r="F11" s="377" t="s">
        <v>1201</v>
      </c>
      <c r="G11" s="377" t="s">
        <v>1201</v>
      </c>
      <c r="H11" s="377" t="s">
        <v>1201</v>
      </c>
      <c r="I11" s="377" t="s">
        <v>1201</v>
      </c>
      <c r="J11" s="377" t="s">
        <v>1201</v>
      </c>
      <c r="K11" s="377" t="s">
        <v>1201</v>
      </c>
      <c r="L11" s="377" t="s">
        <v>1201</v>
      </c>
      <c r="M11" s="377" t="s">
        <v>1201</v>
      </c>
    </row>
    <row r="12" spans="1:13" ht="27" thickTop="1" thickBot="1" x14ac:dyDescent="0.25">
      <c r="A12" s="376" t="s">
        <v>179</v>
      </c>
      <c r="B12" s="376" t="s">
        <v>180</v>
      </c>
      <c r="C12" s="377" t="s">
        <v>2169</v>
      </c>
      <c r="D12" s="380" t="s">
        <v>2169</v>
      </c>
      <c r="E12" s="377" t="s">
        <v>1201</v>
      </c>
      <c r="F12" s="377" t="s">
        <v>1201</v>
      </c>
      <c r="G12" s="377" t="s">
        <v>1201</v>
      </c>
      <c r="H12" s="377" t="s">
        <v>1201</v>
      </c>
      <c r="I12" s="377" t="s">
        <v>1201</v>
      </c>
      <c r="J12" s="377" t="s">
        <v>1201</v>
      </c>
      <c r="K12" s="377" t="s">
        <v>1201</v>
      </c>
      <c r="L12" s="377" t="s">
        <v>1201</v>
      </c>
      <c r="M12" s="377" t="s">
        <v>1201</v>
      </c>
    </row>
    <row r="13" spans="1:13" ht="27" thickTop="1" thickBot="1" x14ac:dyDescent="0.25">
      <c r="A13" s="376" t="s">
        <v>181</v>
      </c>
      <c r="B13" s="376" t="s">
        <v>182</v>
      </c>
      <c r="C13" s="377" t="s">
        <v>2170</v>
      </c>
      <c r="D13" s="380" t="s">
        <v>2171</v>
      </c>
      <c r="E13" s="380" t="s">
        <v>2172</v>
      </c>
      <c r="F13" s="377" t="s">
        <v>1201</v>
      </c>
      <c r="G13" s="377" t="s">
        <v>1201</v>
      </c>
      <c r="H13" s="377" t="s">
        <v>1201</v>
      </c>
      <c r="I13" s="377" t="s">
        <v>1201</v>
      </c>
      <c r="J13" s="377" t="s">
        <v>1201</v>
      </c>
      <c r="K13" s="377" t="s">
        <v>1201</v>
      </c>
      <c r="L13" s="377" t="s">
        <v>1201</v>
      </c>
      <c r="M13" s="377" t="s">
        <v>1201</v>
      </c>
    </row>
    <row r="14" spans="1:13" ht="27" thickTop="1" thickBot="1" x14ac:dyDescent="0.25">
      <c r="A14" s="376" t="s">
        <v>183</v>
      </c>
      <c r="B14" s="376" t="s">
        <v>184</v>
      </c>
      <c r="C14" s="377" t="s">
        <v>2861</v>
      </c>
      <c r="D14" s="381" t="s">
        <v>2862</v>
      </c>
      <c r="E14" s="381" t="s">
        <v>2863</v>
      </c>
      <c r="F14" s="381" t="s">
        <v>2864</v>
      </c>
      <c r="G14" s="381" t="s">
        <v>2865</v>
      </c>
      <c r="H14" s="381" t="s">
        <v>2866</v>
      </c>
      <c r="I14" s="381" t="s">
        <v>2867</v>
      </c>
      <c r="J14" s="381" t="s">
        <v>2868</v>
      </c>
      <c r="K14" s="381" t="s">
        <v>2869</v>
      </c>
      <c r="L14" s="381" t="s">
        <v>2870</v>
      </c>
      <c r="M14" s="381" t="s">
        <v>2871</v>
      </c>
    </row>
    <row r="15" spans="1:13" ht="27" thickTop="1" thickBot="1" x14ac:dyDescent="0.25">
      <c r="A15" s="376" t="s">
        <v>185</v>
      </c>
      <c r="B15" s="376" t="s">
        <v>186</v>
      </c>
      <c r="C15" s="377" t="s">
        <v>2173</v>
      </c>
      <c r="D15" s="380" t="s">
        <v>2173</v>
      </c>
      <c r="E15" s="377" t="s">
        <v>1201</v>
      </c>
      <c r="F15" s="377" t="s">
        <v>1201</v>
      </c>
      <c r="G15" s="377" t="s">
        <v>1201</v>
      </c>
      <c r="H15" s="377" t="s">
        <v>1201</v>
      </c>
      <c r="I15" s="377" t="s">
        <v>1201</v>
      </c>
      <c r="J15" s="377" t="s">
        <v>1201</v>
      </c>
      <c r="K15" s="377" t="s">
        <v>1201</v>
      </c>
      <c r="L15" s="377" t="s">
        <v>1201</v>
      </c>
      <c r="M15" s="377" t="s">
        <v>1201</v>
      </c>
    </row>
    <row r="16" spans="1:13" ht="27" thickTop="1" thickBot="1" x14ac:dyDescent="0.25">
      <c r="A16" s="376" t="s">
        <v>187</v>
      </c>
      <c r="B16" s="376" t="s">
        <v>188</v>
      </c>
      <c r="C16" s="377" t="s">
        <v>2174</v>
      </c>
      <c r="D16" s="380" t="s">
        <v>2174</v>
      </c>
      <c r="E16" s="377" t="s">
        <v>1201</v>
      </c>
      <c r="F16" s="377" t="s">
        <v>1201</v>
      </c>
      <c r="G16" s="377" t="s">
        <v>1201</v>
      </c>
      <c r="H16" s="377" t="s">
        <v>1201</v>
      </c>
      <c r="I16" s="377" t="s">
        <v>1201</v>
      </c>
      <c r="J16" s="377" t="s">
        <v>1201</v>
      </c>
      <c r="K16" s="377" t="s">
        <v>1201</v>
      </c>
      <c r="L16" s="377" t="s">
        <v>1201</v>
      </c>
      <c r="M16" s="377" t="s">
        <v>1201</v>
      </c>
    </row>
    <row r="17" spans="1:13" ht="27" thickTop="1" thickBot="1" x14ac:dyDescent="0.25">
      <c r="A17" s="376" t="s">
        <v>189</v>
      </c>
      <c r="B17" s="376" t="s">
        <v>190</v>
      </c>
      <c r="C17" s="377" t="s">
        <v>2175</v>
      </c>
      <c r="D17" s="380" t="s">
        <v>2176</v>
      </c>
      <c r="E17" s="380" t="s">
        <v>2177</v>
      </c>
      <c r="F17" s="377" t="s">
        <v>1201</v>
      </c>
      <c r="G17" s="377" t="s">
        <v>1201</v>
      </c>
      <c r="H17" s="377" t="s">
        <v>1201</v>
      </c>
      <c r="I17" s="377" t="s">
        <v>1201</v>
      </c>
      <c r="J17" s="377" t="s">
        <v>1201</v>
      </c>
      <c r="K17" s="377" t="s">
        <v>1201</v>
      </c>
      <c r="L17" s="377" t="s">
        <v>1201</v>
      </c>
      <c r="M17" s="377" t="s">
        <v>1201</v>
      </c>
    </row>
    <row r="18" spans="1:13" ht="27" thickTop="1" thickBot="1" x14ac:dyDescent="0.25">
      <c r="A18" s="376" t="s">
        <v>191</v>
      </c>
      <c r="B18" s="376" t="s">
        <v>192</v>
      </c>
      <c r="C18" s="377" t="s">
        <v>2872</v>
      </c>
      <c r="D18" s="377" t="s">
        <v>1201</v>
      </c>
      <c r="E18" s="380" t="s">
        <v>2873</v>
      </c>
      <c r="F18" s="380" t="s">
        <v>2874</v>
      </c>
      <c r="G18" s="380" t="s">
        <v>2873</v>
      </c>
      <c r="H18" s="377" t="s">
        <v>1201</v>
      </c>
      <c r="I18" s="377" t="s">
        <v>1201</v>
      </c>
      <c r="J18" s="377" t="s">
        <v>1201</v>
      </c>
      <c r="K18" s="377" t="s">
        <v>1201</v>
      </c>
      <c r="L18" s="377" t="s">
        <v>1201</v>
      </c>
      <c r="M18" s="377" t="s">
        <v>1201</v>
      </c>
    </row>
    <row r="19" spans="1:13" ht="27" thickTop="1" thickBot="1" x14ac:dyDescent="0.25">
      <c r="A19" s="376" t="s">
        <v>193</v>
      </c>
      <c r="B19" s="376" t="s">
        <v>194</v>
      </c>
      <c r="C19" s="377" t="s">
        <v>2178</v>
      </c>
      <c r="D19" s="377" t="s">
        <v>1201</v>
      </c>
      <c r="E19" s="380" t="s">
        <v>2179</v>
      </c>
      <c r="F19" s="380" t="s">
        <v>2180</v>
      </c>
      <c r="G19" s="380" t="s">
        <v>2179</v>
      </c>
      <c r="H19" s="377" t="s">
        <v>1201</v>
      </c>
      <c r="I19" s="377" t="s">
        <v>1201</v>
      </c>
      <c r="J19" s="377" t="s">
        <v>1201</v>
      </c>
      <c r="K19" s="377" t="s">
        <v>1201</v>
      </c>
      <c r="L19" s="377" t="s">
        <v>1201</v>
      </c>
      <c r="M19" s="377" t="s">
        <v>1201</v>
      </c>
    </row>
    <row r="20" spans="1:13" ht="27" thickTop="1" thickBot="1" x14ac:dyDescent="0.25">
      <c r="A20" s="376" t="s">
        <v>199</v>
      </c>
      <c r="B20" s="376" t="s">
        <v>200</v>
      </c>
      <c r="C20" s="377" t="s">
        <v>2181</v>
      </c>
      <c r="D20" s="377" t="s">
        <v>1201</v>
      </c>
      <c r="E20" s="377" t="s">
        <v>1201</v>
      </c>
      <c r="F20" s="377" t="s">
        <v>1201</v>
      </c>
      <c r="G20" s="380" t="s">
        <v>2182</v>
      </c>
      <c r="H20" s="380" t="s">
        <v>2183</v>
      </c>
      <c r="I20" s="380" t="s">
        <v>2184</v>
      </c>
      <c r="J20" s="377" t="s">
        <v>1201</v>
      </c>
      <c r="K20" s="377" t="s">
        <v>1201</v>
      </c>
      <c r="L20" s="377" t="s">
        <v>1201</v>
      </c>
      <c r="M20" s="377" t="s">
        <v>1201</v>
      </c>
    </row>
    <row r="21" spans="1:13" ht="27" thickTop="1" thickBot="1" x14ac:dyDescent="0.25">
      <c r="A21" s="376" t="s">
        <v>201</v>
      </c>
      <c r="B21" s="376" t="s">
        <v>202</v>
      </c>
      <c r="C21" s="377" t="s">
        <v>2185</v>
      </c>
      <c r="D21" s="377" t="s">
        <v>1201</v>
      </c>
      <c r="E21" s="377" t="s">
        <v>1201</v>
      </c>
      <c r="F21" s="377" t="s">
        <v>1201</v>
      </c>
      <c r="G21" s="377" t="s">
        <v>1201</v>
      </c>
      <c r="H21" s="380" t="s">
        <v>2186</v>
      </c>
      <c r="I21" s="380" t="s">
        <v>2187</v>
      </c>
      <c r="J21" s="380" t="s">
        <v>2186</v>
      </c>
      <c r="K21" s="377" t="s">
        <v>1201</v>
      </c>
      <c r="L21" s="377" t="s">
        <v>1201</v>
      </c>
      <c r="M21" s="377" t="s">
        <v>1201</v>
      </c>
    </row>
    <row r="22" spans="1:13" ht="27" thickTop="1" thickBot="1" x14ac:dyDescent="0.25">
      <c r="A22" s="376" t="s">
        <v>203</v>
      </c>
      <c r="B22" s="376" t="s">
        <v>204</v>
      </c>
      <c r="C22" s="377" t="s">
        <v>2188</v>
      </c>
      <c r="D22" s="377" t="s">
        <v>1201</v>
      </c>
      <c r="E22" s="377" t="s">
        <v>1201</v>
      </c>
      <c r="F22" s="377" t="s">
        <v>1201</v>
      </c>
      <c r="G22" s="380" t="s">
        <v>2189</v>
      </c>
      <c r="H22" s="380" t="s">
        <v>2190</v>
      </c>
      <c r="I22" s="380" t="s">
        <v>2189</v>
      </c>
      <c r="J22" s="377" t="s">
        <v>1201</v>
      </c>
      <c r="K22" s="377" t="s">
        <v>1201</v>
      </c>
      <c r="L22" s="377" t="s">
        <v>1201</v>
      </c>
      <c r="M22" s="377" t="s">
        <v>1201</v>
      </c>
    </row>
    <row r="23" spans="1:13" ht="27" thickTop="1" thickBot="1" x14ac:dyDescent="0.25">
      <c r="A23" s="376" t="s">
        <v>205</v>
      </c>
      <c r="B23" s="376" t="s">
        <v>206</v>
      </c>
      <c r="C23" s="377" t="s">
        <v>2845</v>
      </c>
      <c r="D23" s="377" t="s">
        <v>1201</v>
      </c>
      <c r="E23" s="377" t="s">
        <v>1201</v>
      </c>
      <c r="F23" s="380" t="s">
        <v>2846</v>
      </c>
      <c r="G23" s="380" t="s">
        <v>2847</v>
      </c>
      <c r="H23" s="380" t="s">
        <v>2847</v>
      </c>
      <c r="I23" s="380" t="s">
        <v>2847</v>
      </c>
      <c r="J23" s="377" t="s">
        <v>1201</v>
      </c>
      <c r="K23" s="377" t="s">
        <v>1201</v>
      </c>
      <c r="L23" s="377" t="s">
        <v>1201</v>
      </c>
      <c r="M23" s="377" t="s">
        <v>1201</v>
      </c>
    </row>
    <row r="24" spans="1:13" ht="27" thickTop="1" thickBot="1" x14ac:dyDescent="0.25">
      <c r="A24" s="376" t="s">
        <v>207</v>
      </c>
      <c r="B24" s="376" t="s">
        <v>208</v>
      </c>
      <c r="C24" s="377" t="s">
        <v>2191</v>
      </c>
      <c r="D24" s="377" t="s">
        <v>1201</v>
      </c>
      <c r="E24" s="377" t="s">
        <v>1201</v>
      </c>
      <c r="F24" s="377" t="s">
        <v>1201</v>
      </c>
      <c r="G24" s="380" t="s">
        <v>2192</v>
      </c>
      <c r="H24" s="380" t="s">
        <v>2193</v>
      </c>
      <c r="I24" s="380" t="s">
        <v>2193</v>
      </c>
      <c r="J24" s="377" t="s">
        <v>1201</v>
      </c>
      <c r="K24" s="377" t="s">
        <v>1201</v>
      </c>
      <c r="L24" s="377" t="s">
        <v>1201</v>
      </c>
      <c r="M24" s="377" t="s">
        <v>1201</v>
      </c>
    </row>
    <row r="25" spans="1:13" ht="27" thickTop="1" thickBot="1" x14ac:dyDescent="0.25">
      <c r="A25" s="376" t="s">
        <v>209</v>
      </c>
      <c r="B25" s="376" t="s">
        <v>210</v>
      </c>
      <c r="C25" s="377" t="s">
        <v>2194</v>
      </c>
      <c r="D25" s="377" t="s">
        <v>1201</v>
      </c>
      <c r="E25" s="377" t="s">
        <v>1201</v>
      </c>
      <c r="F25" s="377" t="s">
        <v>1201</v>
      </c>
      <c r="G25" s="380" t="s">
        <v>2195</v>
      </c>
      <c r="H25" s="380" t="s">
        <v>2196</v>
      </c>
      <c r="I25" s="380" t="s">
        <v>2195</v>
      </c>
      <c r="J25" s="380" t="s">
        <v>2195</v>
      </c>
      <c r="K25" s="377" t="s">
        <v>1201</v>
      </c>
      <c r="L25" s="377" t="s">
        <v>1201</v>
      </c>
      <c r="M25" s="380" t="s">
        <v>2197</v>
      </c>
    </row>
    <row r="26" spans="1:13" ht="27" thickTop="1" thickBot="1" x14ac:dyDescent="0.25">
      <c r="A26" s="376" t="s">
        <v>211</v>
      </c>
      <c r="B26" s="376" t="s">
        <v>2016</v>
      </c>
      <c r="C26" s="377" t="s">
        <v>2198</v>
      </c>
      <c r="D26" s="377" t="s">
        <v>1201</v>
      </c>
      <c r="E26" s="377" t="s">
        <v>1201</v>
      </c>
      <c r="F26" s="377" t="s">
        <v>1201</v>
      </c>
      <c r="G26" s="380" t="s">
        <v>2199</v>
      </c>
      <c r="H26" s="380" t="s">
        <v>2200</v>
      </c>
      <c r="I26" s="380" t="s">
        <v>2200</v>
      </c>
      <c r="J26" s="380" t="s">
        <v>2199</v>
      </c>
      <c r="K26" s="377" t="s">
        <v>1201</v>
      </c>
      <c r="L26" s="377" t="s">
        <v>1201</v>
      </c>
      <c r="M26" s="377" t="s">
        <v>1201</v>
      </c>
    </row>
    <row r="27" spans="1:13" ht="27" thickTop="1" thickBot="1" x14ac:dyDescent="0.25">
      <c r="A27" s="376" t="s">
        <v>213</v>
      </c>
      <c r="B27" s="376" t="s">
        <v>212</v>
      </c>
      <c r="C27" s="377" t="s">
        <v>2201</v>
      </c>
      <c r="D27" s="377" t="s">
        <v>1201</v>
      </c>
      <c r="E27" s="377" t="s">
        <v>1201</v>
      </c>
      <c r="F27" s="377" t="s">
        <v>1201</v>
      </c>
      <c r="G27" s="377" t="s">
        <v>1201</v>
      </c>
      <c r="H27" s="377" t="s">
        <v>1201</v>
      </c>
      <c r="I27" s="377" t="s">
        <v>1201</v>
      </c>
      <c r="J27" s="377" t="s">
        <v>1201</v>
      </c>
      <c r="K27" s="377" t="s">
        <v>1201</v>
      </c>
      <c r="L27" s="377" t="s">
        <v>1201</v>
      </c>
      <c r="M27" s="380" t="s">
        <v>2201</v>
      </c>
    </row>
    <row r="28" spans="1:13" ht="27" thickTop="1" thickBot="1" x14ac:dyDescent="0.25">
      <c r="A28" s="376" t="s">
        <v>215</v>
      </c>
      <c r="B28" s="376" t="s">
        <v>214</v>
      </c>
      <c r="C28" s="377" t="s">
        <v>2202</v>
      </c>
      <c r="D28" s="377" t="s">
        <v>1201</v>
      </c>
      <c r="E28" s="377" t="s">
        <v>1201</v>
      </c>
      <c r="F28" s="377" t="s">
        <v>1201</v>
      </c>
      <c r="G28" s="380" t="s">
        <v>2202</v>
      </c>
      <c r="H28" s="377" t="s">
        <v>1201</v>
      </c>
      <c r="I28" s="377" t="s">
        <v>1201</v>
      </c>
      <c r="J28" s="377" t="s">
        <v>1201</v>
      </c>
      <c r="K28" s="377" t="s">
        <v>1201</v>
      </c>
      <c r="L28" s="377" t="s">
        <v>1201</v>
      </c>
      <c r="M28" s="377" t="s">
        <v>1201</v>
      </c>
    </row>
    <row r="29" spans="1:13" ht="27" thickTop="1" thickBot="1" x14ac:dyDescent="0.25">
      <c r="A29" s="376" t="s">
        <v>217</v>
      </c>
      <c r="B29" s="376" t="s">
        <v>216</v>
      </c>
      <c r="C29" s="377" t="s">
        <v>2203</v>
      </c>
      <c r="D29" s="377" t="s">
        <v>1201</v>
      </c>
      <c r="E29" s="377" t="s">
        <v>1201</v>
      </c>
      <c r="F29" s="377" t="s">
        <v>1201</v>
      </c>
      <c r="G29" s="380" t="s">
        <v>2204</v>
      </c>
      <c r="H29" s="380" t="s">
        <v>2204</v>
      </c>
      <c r="I29" s="377" t="s">
        <v>1201</v>
      </c>
      <c r="J29" s="377" t="s">
        <v>1201</v>
      </c>
      <c r="K29" s="380" t="s">
        <v>2205</v>
      </c>
      <c r="L29" s="377" t="s">
        <v>1201</v>
      </c>
      <c r="M29" s="377" t="s">
        <v>1201</v>
      </c>
    </row>
    <row r="30" spans="1:13" ht="27" thickTop="1" thickBot="1" x14ac:dyDescent="0.25">
      <c r="A30" s="376" t="s">
        <v>219</v>
      </c>
      <c r="B30" s="376" t="s">
        <v>218</v>
      </c>
      <c r="C30" s="377" t="s">
        <v>2206</v>
      </c>
      <c r="D30" s="377" t="s">
        <v>1201</v>
      </c>
      <c r="E30" s="377" t="s">
        <v>1201</v>
      </c>
      <c r="F30" s="377" t="s">
        <v>1201</v>
      </c>
      <c r="G30" s="377" t="s">
        <v>1201</v>
      </c>
      <c r="H30" s="380" t="s">
        <v>2207</v>
      </c>
      <c r="I30" s="380" t="s">
        <v>2208</v>
      </c>
      <c r="J30" s="380" t="s">
        <v>2208</v>
      </c>
      <c r="K30" s="377" t="s">
        <v>1201</v>
      </c>
      <c r="L30" s="377" t="s">
        <v>1201</v>
      </c>
      <c r="M30" s="377" t="s">
        <v>1201</v>
      </c>
    </row>
    <row r="31" spans="1:13" ht="27" thickTop="1" thickBot="1" x14ac:dyDescent="0.25">
      <c r="A31" s="376" t="s">
        <v>221</v>
      </c>
      <c r="B31" s="376" t="s">
        <v>220</v>
      </c>
      <c r="C31" s="377" t="s">
        <v>2209</v>
      </c>
      <c r="D31" s="377" t="s">
        <v>1201</v>
      </c>
      <c r="E31" s="377" t="s">
        <v>1201</v>
      </c>
      <c r="F31" s="377" t="s">
        <v>1201</v>
      </c>
      <c r="G31" s="377" t="s">
        <v>1201</v>
      </c>
      <c r="H31" s="377" t="s">
        <v>1201</v>
      </c>
      <c r="I31" s="380" t="s">
        <v>2210</v>
      </c>
      <c r="J31" s="380" t="s">
        <v>2211</v>
      </c>
      <c r="K31" s="380" t="s">
        <v>2212</v>
      </c>
      <c r="L31" s="377" t="s">
        <v>1201</v>
      </c>
      <c r="M31" s="377" t="s">
        <v>1201</v>
      </c>
    </row>
    <row r="32" spans="1:13" ht="27" thickTop="1" thickBot="1" x14ac:dyDescent="0.25">
      <c r="A32" s="376" t="s">
        <v>223</v>
      </c>
      <c r="B32" s="376" t="s">
        <v>222</v>
      </c>
      <c r="C32" s="377" t="s">
        <v>2213</v>
      </c>
      <c r="D32" s="377" t="s">
        <v>1201</v>
      </c>
      <c r="E32" s="377" t="s">
        <v>1201</v>
      </c>
      <c r="F32" s="377" t="s">
        <v>1201</v>
      </c>
      <c r="G32" s="377" t="s">
        <v>1201</v>
      </c>
      <c r="H32" s="377" t="s">
        <v>1201</v>
      </c>
      <c r="I32" s="377" t="s">
        <v>1201</v>
      </c>
      <c r="J32" s="380" t="s">
        <v>2214</v>
      </c>
      <c r="K32" s="380" t="s">
        <v>2215</v>
      </c>
      <c r="L32" s="380" t="s">
        <v>2214</v>
      </c>
      <c r="M32" s="377" t="s">
        <v>1201</v>
      </c>
    </row>
    <row r="33" spans="1:13" ht="27" thickTop="1" thickBot="1" x14ac:dyDescent="0.25">
      <c r="A33" s="376" t="s">
        <v>225</v>
      </c>
      <c r="B33" s="376" t="s">
        <v>224</v>
      </c>
      <c r="C33" s="377" t="s">
        <v>2216</v>
      </c>
      <c r="D33" s="377" t="s">
        <v>1201</v>
      </c>
      <c r="E33" s="377" t="s">
        <v>1201</v>
      </c>
      <c r="F33" s="377" t="s">
        <v>1201</v>
      </c>
      <c r="G33" s="377" t="s">
        <v>1201</v>
      </c>
      <c r="H33" s="377" t="s">
        <v>1201</v>
      </c>
      <c r="I33" s="377" t="s">
        <v>1201</v>
      </c>
      <c r="J33" s="377" t="s">
        <v>1201</v>
      </c>
      <c r="K33" s="380" t="s">
        <v>2217</v>
      </c>
      <c r="L33" s="380" t="s">
        <v>2218</v>
      </c>
      <c r="M33" s="377" t="s">
        <v>1201</v>
      </c>
    </row>
    <row r="34" spans="1:13" ht="27" thickTop="1" thickBot="1" x14ac:dyDescent="0.25">
      <c r="A34" s="376" t="s">
        <v>227</v>
      </c>
      <c r="B34" s="376" t="s">
        <v>226</v>
      </c>
      <c r="C34" s="377" t="s">
        <v>2219</v>
      </c>
      <c r="D34" s="377" t="s">
        <v>1201</v>
      </c>
      <c r="E34" s="377" t="s">
        <v>1201</v>
      </c>
      <c r="F34" s="377" t="s">
        <v>1201</v>
      </c>
      <c r="G34" s="377" t="s">
        <v>1201</v>
      </c>
      <c r="H34" s="377" t="s">
        <v>1201</v>
      </c>
      <c r="I34" s="377" t="s">
        <v>1201</v>
      </c>
      <c r="J34" s="380" t="s">
        <v>2220</v>
      </c>
      <c r="K34" s="380" t="s">
        <v>2221</v>
      </c>
      <c r="L34" s="377" t="s">
        <v>1201</v>
      </c>
      <c r="M34" s="377" t="s">
        <v>1201</v>
      </c>
    </row>
    <row r="35" spans="1:13" ht="27" thickTop="1" thickBot="1" x14ac:dyDescent="0.25">
      <c r="A35" s="376" t="s">
        <v>229</v>
      </c>
      <c r="B35" s="376" t="s">
        <v>228</v>
      </c>
      <c r="C35" s="377" t="s">
        <v>2222</v>
      </c>
      <c r="D35" s="377" t="s">
        <v>1201</v>
      </c>
      <c r="E35" s="377" t="s">
        <v>1201</v>
      </c>
      <c r="F35" s="377" t="s">
        <v>1201</v>
      </c>
      <c r="G35" s="377" t="s">
        <v>1201</v>
      </c>
      <c r="H35" s="377" t="s">
        <v>1201</v>
      </c>
      <c r="I35" s="377" t="s">
        <v>1201</v>
      </c>
      <c r="J35" s="377" t="s">
        <v>1201</v>
      </c>
      <c r="K35" s="380" t="s">
        <v>2223</v>
      </c>
      <c r="L35" s="380" t="s">
        <v>2224</v>
      </c>
      <c r="M35" s="380" t="s">
        <v>2225</v>
      </c>
    </row>
    <row r="36" spans="1:13" ht="27" thickTop="1" thickBot="1" x14ac:dyDescent="0.25">
      <c r="A36" s="376" t="s">
        <v>231</v>
      </c>
      <c r="B36" s="376" t="s">
        <v>230</v>
      </c>
      <c r="C36" s="377" t="s">
        <v>2226</v>
      </c>
      <c r="D36" s="377" t="s">
        <v>1201</v>
      </c>
      <c r="E36" s="377" t="s">
        <v>1201</v>
      </c>
      <c r="F36" s="377" t="s">
        <v>1201</v>
      </c>
      <c r="G36" s="377" t="s">
        <v>1201</v>
      </c>
      <c r="H36" s="377" t="s">
        <v>1201</v>
      </c>
      <c r="I36" s="377" t="s">
        <v>1201</v>
      </c>
      <c r="J36" s="380" t="s">
        <v>2226</v>
      </c>
      <c r="K36" s="377" t="s">
        <v>1201</v>
      </c>
      <c r="L36" s="377" t="s">
        <v>1201</v>
      </c>
      <c r="M36" s="377" t="s">
        <v>1201</v>
      </c>
    </row>
    <row r="37" spans="1:13" ht="27" thickTop="1" thickBot="1" x14ac:dyDescent="0.25">
      <c r="A37" s="376" t="s">
        <v>233</v>
      </c>
      <c r="B37" s="376" t="s">
        <v>232</v>
      </c>
      <c r="C37" s="377" t="s">
        <v>2227</v>
      </c>
      <c r="D37" s="377" t="s">
        <v>1201</v>
      </c>
      <c r="E37" s="377" t="s">
        <v>1201</v>
      </c>
      <c r="F37" s="377" t="s">
        <v>1201</v>
      </c>
      <c r="G37" s="377" t="s">
        <v>1201</v>
      </c>
      <c r="H37" s="377" t="s">
        <v>1201</v>
      </c>
      <c r="I37" s="377" t="s">
        <v>1201</v>
      </c>
      <c r="J37" s="377" t="s">
        <v>1201</v>
      </c>
      <c r="K37" s="377" t="s">
        <v>1201</v>
      </c>
      <c r="L37" s="377" t="s">
        <v>1201</v>
      </c>
      <c r="M37" s="380" t="s">
        <v>2227</v>
      </c>
    </row>
    <row r="38" spans="1:13" ht="27" thickTop="1" thickBot="1" x14ac:dyDescent="0.25">
      <c r="A38" s="376" t="s">
        <v>235</v>
      </c>
      <c r="B38" s="376" t="s">
        <v>234</v>
      </c>
      <c r="C38" s="377" t="s">
        <v>2228</v>
      </c>
      <c r="D38" s="377" t="s">
        <v>1201</v>
      </c>
      <c r="E38" s="377" t="s">
        <v>1201</v>
      </c>
      <c r="F38" s="377" t="s">
        <v>1201</v>
      </c>
      <c r="G38" s="377" t="s">
        <v>1201</v>
      </c>
      <c r="H38" s="377" t="s">
        <v>1201</v>
      </c>
      <c r="I38" s="377" t="s">
        <v>1201</v>
      </c>
      <c r="J38" s="377" t="s">
        <v>1201</v>
      </c>
      <c r="K38" s="377" t="s">
        <v>1201</v>
      </c>
      <c r="L38" s="380" t="s">
        <v>2229</v>
      </c>
      <c r="M38" s="380" t="s">
        <v>2230</v>
      </c>
    </row>
    <row r="39" spans="1:13" ht="27" thickTop="1" thickBot="1" x14ac:dyDescent="0.25">
      <c r="A39" s="376" t="s">
        <v>237</v>
      </c>
      <c r="B39" s="376" t="s">
        <v>236</v>
      </c>
      <c r="C39" s="377" t="s">
        <v>2231</v>
      </c>
      <c r="D39" s="377" t="s">
        <v>1201</v>
      </c>
      <c r="E39" s="377" t="s">
        <v>1201</v>
      </c>
      <c r="F39" s="377" t="s">
        <v>1201</v>
      </c>
      <c r="G39" s="377" t="s">
        <v>1201</v>
      </c>
      <c r="H39" s="377" t="s">
        <v>1201</v>
      </c>
      <c r="I39" s="377" t="s">
        <v>1201</v>
      </c>
      <c r="J39" s="377" t="s">
        <v>1201</v>
      </c>
      <c r="K39" s="377" t="s">
        <v>1201</v>
      </c>
      <c r="L39" s="377" t="s">
        <v>1201</v>
      </c>
      <c r="M39" s="380" t="s">
        <v>2231</v>
      </c>
    </row>
    <row r="40" spans="1:13" ht="27" thickTop="1" thickBot="1" x14ac:dyDescent="0.25">
      <c r="A40" s="376" t="s">
        <v>2017</v>
      </c>
      <c r="B40" s="376" t="s">
        <v>238</v>
      </c>
      <c r="C40" s="377" t="s">
        <v>2232</v>
      </c>
      <c r="D40" s="377" t="s">
        <v>1201</v>
      </c>
      <c r="E40" s="377" t="s">
        <v>1201</v>
      </c>
      <c r="F40" s="377" t="s">
        <v>1201</v>
      </c>
      <c r="G40" s="377" t="s">
        <v>1201</v>
      </c>
      <c r="H40" s="377" t="s">
        <v>1201</v>
      </c>
      <c r="I40" s="377" t="s">
        <v>1201</v>
      </c>
      <c r="J40" s="377" t="s">
        <v>1201</v>
      </c>
      <c r="K40" s="377" t="s">
        <v>1201</v>
      </c>
      <c r="L40" s="377" t="s">
        <v>1201</v>
      </c>
      <c r="M40" s="380" t="s">
        <v>2232</v>
      </c>
    </row>
    <row r="41" spans="1:13" ht="27" thickTop="1" thickBot="1" x14ac:dyDescent="0.25">
      <c r="A41" s="376" t="s">
        <v>239</v>
      </c>
      <c r="B41" s="376" t="s">
        <v>240</v>
      </c>
      <c r="C41" s="377" t="s">
        <v>2233</v>
      </c>
      <c r="D41" s="381" t="s">
        <v>2234</v>
      </c>
      <c r="E41" s="381" t="s">
        <v>2235</v>
      </c>
      <c r="F41" s="381" t="s">
        <v>2236</v>
      </c>
      <c r="G41" s="381" t="s">
        <v>2237</v>
      </c>
      <c r="H41" s="381" t="s">
        <v>2238</v>
      </c>
      <c r="I41" s="381" t="s">
        <v>2239</v>
      </c>
      <c r="J41" s="381" t="s">
        <v>2240</v>
      </c>
      <c r="K41" s="381" t="s">
        <v>2241</v>
      </c>
      <c r="L41" s="381" t="s">
        <v>2242</v>
      </c>
      <c r="M41" s="381" t="s">
        <v>2243</v>
      </c>
    </row>
    <row r="42" spans="1:13" ht="27" thickTop="1" thickBot="1" x14ac:dyDescent="0.25">
      <c r="A42" s="376" t="s">
        <v>241</v>
      </c>
      <c r="B42" s="376" t="s">
        <v>242</v>
      </c>
      <c r="C42" s="377" t="s">
        <v>2244</v>
      </c>
      <c r="D42" s="380" t="s">
        <v>2244</v>
      </c>
      <c r="E42" s="377" t="s">
        <v>1201</v>
      </c>
      <c r="F42" s="377" t="s">
        <v>1201</v>
      </c>
      <c r="G42" s="377" t="s">
        <v>1201</v>
      </c>
      <c r="H42" s="377" t="s">
        <v>1201</v>
      </c>
      <c r="I42" s="377" t="s">
        <v>1201</v>
      </c>
      <c r="J42" s="377" t="s">
        <v>1201</v>
      </c>
      <c r="K42" s="377" t="s">
        <v>1201</v>
      </c>
      <c r="L42" s="377" t="s">
        <v>1201</v>
      </c>
      <c r="M42" s="377" t="s">
        <v>1201</v>
      </c>
    </row>
    <row r="43" spans="1:13" ht="27" thickTop="1" thickBot="1" x14ac:dyDescent="0.25">
      <c r="A43" s="376" t="s">
        <v>243</v>
      </c>
      <c r="B43" s="376" t="s">
        <v>188</v>
      </c>
      <c r="C43" s="377" t="s">
        <v>2245</v>
      </c>
      <c r="D43" s="380" t="s">
        <v>2245</v>
      </c>
      <c r="E43" s="377" t="s">
        <v>1201</v>
      </c>
      <c r="F43" s="377" t="s">
        <v>1201</v>
      </c>
      <c r="G43" s="377" t="s">
        <v>1201</v>
      </c>
      <c r="H43" s="377" t="s">
        <v>1201</v>
      </c>
      <c r="I43" s="377" t="s">
        <v>1201</v>
      </c>
      <c r="J43" s="377" t="s">
        <v>1201</v>
      </c>
      <c r="K43" s="377" t="s">
        <v>1201</v>
      </c>
      <c r="L43" s="377" t="s">
        <v>1201</v>
      </c>
      <c r="M43" s="377" t="s">
        <v>1201</v>
      </c>
    </row>
    <row r="44" spans="1:13" ht="27" thickTop="1" thickBot="1" x14ac:dyDescent="0.25">
      <c r="A44" s="376" t="s">
        <v>244</v>
      </c>
      <c r="B44" s="376" t="s">
        <v>190</v>
      </c>
      <c r="C44" s="377" t="s">
        <v>2246</v>
      </c>
      <c r="D44" s="380" t="s">
        <v>2247</v>
      </c>
      <c r="E44" s="380" t="s">
        <v>2248</v>
      </c>
      <c r="F44" s="377" t="s">
        <v>1201</v>
      </c>
      <c r="G44" s="377" t="s">
        <v>1201</v>
      </c>
      <c r="H44" s="377" t="s">
        <v>1201</v>
      </c>
      <c r="I44" s="377" t="s">
        <v>1201</v>
      </c>
      <c r="J44" s="377" t="s">
        <v>1201</v>
      </c>
      <c r="K44" s="377" t="s">
        <v>1201</v>
      </c>
      <c r="L44" s="377" t="s">
        <v>1201</v>
      </c>
      <c r="M44" s="377" t="s">
        <v>1201</v>
      </c>
    </row>
    <row r="45" spans="1:13" ht="27" thickTop="1" thickBot="1" x14ac:dyDescent="0.25">
      <c r="A45" s="376" t="s">
        <v>245</v>
      </c>
      <c r="B45" s="376" t="s">
        <v>192</v>
      </c>
      <c r="C45" s="377" t="s">
        <v>2249</v>
      </c>
      <c r="D45" s="377" t="s">
        <v>1201</v>
      </c>
      <c r="E45" s="380" t="s">
        <v>2249</v>
      </c>
      <c r="F45" s="377" t="s">
        <v>1201</v>
      </c>
      <c r="G45" s="377" t="s">
        <v>1201</v>
      </c>
      <c r="H45" s="377" t="s">
        <v>1201</v>
      </c>
      <c r="I45" s="377" t="s">
        <v>1201</v>
      </c>
      <c r="J45" s="377" t="s">
        <v>1201</v>
      </c>
      <c r="K45" s="377" t="s">
        <v>1201</v>
      </c>
      <c r="L45" s="377" t="s">
        <v>1201</v>
      </c>
      <c r="M45" s="377" t="s">
        <v>1201</v>
      </c>
    </row>
    <row r="46" spans="1:13" ht="27" thickTop="1" thickBot="1" x14ac:dyDescent="0.25">
      <c r="A46" s="376" t="s">
        <v>246</v>
      </c>
      <c r="B46" s="376" t="s">
        <v>247</v>
      </c>
      <c r="C46" s="377" t="s">
        <v>2250</v>
      </c>
      <c r="D46" s="377" t="s">
        <v>1201</v>
      </c>
      <c r="E46" s="380" t="s">
        <v>2250</v>
      </c>
      <c r="F46" s="377" t="s">
        <v>1201</v>
      </c>
      <c r="G46" s="377" t="s">
        <v>1201</v>
      </c>
      <c r="H46" s="377" t="s">
        <v>1201</v>
      </c>
      <c r="I46" s="377" t="s">
        <v>1201</v>
      </c>
      <c r="J46" s="377" t="s">
        <v>1201</v>
      </c>
      <c r="K46" s="377" t="s">
        <v>1201</v>
      </c>
      <c r="L46" s="377" t="s">
        <v>1201</v>
      </c>
      <c r="M46" s="377" t="s">
        <v>1201</v>
      </c>
    </row>
    <row r="47" spans="1:13" ht="27" thickTop="1" thickBot="1" x14ac:dyDescent="0.25">
      <c r="A47" s="376" t="s">
        <v>248</v>
      </c>
      <c r="B47" s="376" t="s">
        <v>220</v>
      </c>
      <c r="C47" s="377" t="s">
        <v>2251</v>
      </c>
      <c r="D47" s="377" t="s">
        <v>1201</v>
      </c>
      <c r="E47" s="377" t="s">
        <v>1201</v>
      </c>
      <c r="F47" s="380" t="s">
        <v>2251</v>
      </c>
      <c r="G47" s="377" t="s">
        <v>1201</v>
      </c>
      <c r="H47" s="377" t="s">
        <v>1201</v>
      </c>
      <c r="I47" s="377" t="s">
        <v>1201</v>
      </c>
      <c r="J47" s="377" t="s">
        <v>1201</v>
      </c>
      <c r="K47" s="377" t="s">
        <v>1201</v>
      </c>
      <c r="L47" s="377" t="s">
        <v>1201</v>
      </c>
      <c r="M47" s="377" t="s">
        <v>1201</v>
      </c>
    </row>
    <row r="48" spans="1:13" ht="27" thickTop="1" thickBot="1" x14ac:dyDescent="0.25">
      <c r="A48" s="376" t="s">
        <v>249</v>
      </c>
      <c r="B48" s="376" t="s">
        <v>222</v>
      </c>
      <c r="C48" s="377" t="s">
        <v>2252</v>
      </c>
      <c r="D48" s="377" t="s">
        <v>1201</v>
      </c>
      <c r="E48" s="377" t="s">
        <v>1201</v>
      </c>
      <c r="F48" s="377" t="s">
        <v>1201</v>
      </c>
      <c r="G48" s="380" t="s">
        <v>2253</v>
      </c>
      <c r="H48" s="380" t="s">
        <v>2254</v>
      </c>
      <c r="I48" s="377" t="s">
        <v>1201</v>
      </c>
      <c r="J48" s="377" t="s">
        <v>1201</v>
      </c>
      <c r="K48" s="377" t="s">
        <v>1201</v>
      </c>
      <c r="L48" s="377" t="s">
        <v>1201</v>
      </c>
      <c r="M48" s="377" t="s">
        <v>1201</v>
      </c>
    </row>
    <row r="49" spans="1:13" ht="27" thickTop="1" thickBot="1" x14ac:dyDescent="0.25">
      <c r="A49" s="376" t="s">
        <v>250</v>
      </c>
      <c r="B49" s="376" t="s">
        <v>226</v>
      </c>
      <c r="C49" s="377" t="s">
        <v>2255</v>
      </c>
      <c r="D49" s="377" t="s">
        <v>1201</v>
      </c>
      <c r="E49" s="377" t="s">
        <v>1201</v>
      </c>
      <c r="F49" s="377" t="s">
        <v>1201</v>
      </c>
      <c r="G49" s="377" t="s">
        <v>1201</v>
      </c>
      <c r="H49" s="380" t="s">
        <v>2255</v>
      </c>
      <c r="I49" s="377" t="s">
        <v>1201</v>
      </c>
      <c r="J49" s="377" t="s">
        <v>1201</v>
      </c>
      <c r="K49" s="377" t="s">
        <v>1201</v>
      </c>
      <c r="L49" s="377" t="s">
        <v>1201</v>
      </c>
      <c r="M49" s="377" t="s">
        <v>1201</v>
      </c>
    </row>
    <row r="50" spans="1:13" ht="27" thickTop="1" thickBot="1" x14ac:dyDescent="0.25">
      <c r="A50" s="376" t="s">
        <v>251</v>
      </c>
      <c r="B50" s="376" t="s">
        <v>228</v>
      </c>
      <c r="C50" s="377" t="s">
        <v>2256</v>
      </c>
      <c r="D50" s="377" t="s">
        <v>1201</v>
      </c>
      <c r="E50" s="377" t="s">
        <v>1201</v>
      </c>
      <c r="F50" s="377" t="s">
        <v>1201</v>
      </c>
      <c r="G50" s="377" t="s">
        <v>1201</v>
      </c>
      <c r="H50" s="377" t="s">
        <v>1201</v>
      </c>
      <c r="I50" s="380" t="s">
        <v>2257</v>
      </c>
      <c r="J50" s="380" t="s">
        <v>2258</v>
      </c>
      <c r="K50" s="377" t="s">
        <v>1201</v>
      </c>
      <c r="L50" s="377" t="s">
        <v>1201</v>
      </c>
      <c r="M50" s="377" t="s">
        <v>1201</v>
      </c>
    </row>
    <row r="51" spans="1:13" ht="27" thickTop="1" thickBot="1" x14ac:dyDescent="0.25">
      <c r="A51" s="376" t="s">
        <v>252</v>
      </c>
      <c r="B51" s="376" t="s">
        <v>234</v>
      </c>
      <c r="C51" s="377" t="s">
        <v>2259</v>
      </c>
      <c r="D51" s="377" t="s">
        <v>1201</v>
      </c>
      <c r="E51" s="377" t="s">
        <v>1201</v>
      </c>
      <c r="F51" s="377" t="s">
        <v>1201</v>
      </c>
      <c r="G51" s="377" t="s">
        <v>1201</v>
      </c>
      <c r="H51" s="377" t="s">
        <v>1201</v>
      </c>
      <c r="I51" s="377" t="s">
        <v>1201</v>
      </c>
      <c r="J51" s="377" t="s">
        <v>1201</v>
      </c>
      <c r="K51" s="380" t="s">
        <v>2260</v>
      </c>
      <c r="L51" s="380" t="s">
        <v>2261</v>
      </c>
      <c r="M51" s="377" t="s">
        <v>1201</v>
      </c>
    </row>
    <row r="52" spans="1:13" ht="27" thickTop="1" thickBot="1" x14ac:dyDescent="0.25">
      <c r="A52" s="376" t="s">
        <v>253</v>
      </c>
      <c r="B52" s="376" t="s">
        <v>238</v>
      </c>
      <c r="C52" s="377" t="s">
        <v>2262</v>
      </c>
      <c r="D52" s="377" t="s">
        <v>1201</v>
      </c>
      <c r="E52" s="377" t="s">
        <v>1201</v>
      </c>
      <c r="F52" s="377" t="s">
        <v>1201</v>
      </c>
      <c r="G52" s="377" t="s">
        <v>1201</v>
      </c>
      <c r="H52" s="377" t="s">
        <v>1201</v>
      </c>
      <c r="I52" s="377" t="s">
        <v>1201</v>
      </c>
      <c r="J52" s="377" t="s">
        <v>1201</v>
      </c>
      <c r="K52" s="377" t="s">
        <v>1201</v>
      </c>
      <c r="L52" s="377" t="s">
        <v>1201</v>
      </c>
      <c r="M52" s="380" t="s">
        <v>2262</v>
      </c>
    </row>
    <row r="53" spans="1:13" ht="15" thickTop="1" x14ac:dyDescent="0.2">
      <c r="A53" s="227" t="s">
        <v>1202</v>
      </c>
      <c r="B53" s="227"/>
      <c r="C53" s="378"/>
      <c r="D53" s="379" t="s">
        <v>2875</v>
      </c>
      <c r="E53" s="379" t="s">
        <v>2876</v>
      </c>
      <c r="F53" s="379" t="s">
        <v>2877</v>
      </c>
      <c r="G53" s="379" t="s">
        <v>2878</v>
      </c>
      <c r="H53" s="379" t="s">
        <v>2879</v>
      </c>
      <c r="I53" s="379" t="s">
        <v>2880</v>
      </c>
      <c r="J53" s="379" t="s">
        <v>2881</v>
      </c>
      <c r="K53" s="379" t="s">
        <v>2882</v>
      </c>
      <c r="L53" s="379" t="s">
        <v>2883</v>
      </c>
      <c r="M53" s="379" t="s">
        <v>2884</v>
      </c>
    </row>
    <row r="54" spans="1:13" x14ac:dyDescent="0.2">
      <c r="A54" s="227" t="s">
        <v>1203</v>
      </c>
      <c r="B54" s="227"/>
      <c r="C54" s="378"/>
      <c r="D54" s="379" t="s">
        <v>2885</v>
      </c>
      <c r="E54" s="379" t="s">
        <v>2886</v>
      </c>
      <c r="F54" s="379" t="s">
        <v>2887</v>
      </c>
      <c r="G54" s="379" t="s">
        <v>2888</v>
      </c>
      <c r="H54" s="379" t="s">
        <v>2889</v>
      </c>
      <c r="I54" s="379" t="s">
        <v>2890</v>
      </c>
      <c r="J54" s="379" t="s">
        <v>2891</v>
      </c>
      <c r="K54" s="379" t="s">
        <v>2892</v>
      </c>
      <c r="L54" s="379" t="s">
        <v>2893</v>
      </c>
      <c r="M54" s="379" t="s">
        <v>2894</v>
      </c>
    </row>
    <row r="55" spans="1:13" x14ac:dyDescent="0.2">
      <c r="A55" s="227" t="s">
        <v>1204</v>
      </c>
      <c r="B55" s="227"/>
      <c r="C55" s="378"/>
      <c r="D55" s="379" t="s">
        <v>2875</v>
      </c>
      <c r="E55" s="379" t="s">
        <v>2895</v>
      </c>
      <c r="F55" s="379" t="s">
        <v>2896</v>
      </c>
      <c r="G55" s="379" t="s">
        <v>2897</v>
      </c>
      <c r="H55" s="379" t="s">
        <v>2898</v>
      </c>
      <c r="I55" s="379" t="s">
        <v>2899</v>
      </c>
      <c r="J55" s="379" t="s">
        <v>2900</v>
      </c>
      <c r="K55" s="379" t="s">
        <v>2901</v>
      </c>
      <c r="L55" s="379" t="s">
        <v>2902</v>
      </c>
      <c r="M55" s="379" t="s">
        <v>1205</v>
      </c>
    </row>
    <row r="56" spans="1:13" x14ac:dyDescent="0.2">
      <c r="A56" s="227" t="s">
        <v>1206</v>
      </c>
      <c r="B56" s="227"/>
      <c r="C56" s="378"/>
      <c r="D56" s="379" t="s">
        <v>2903</v>
      </c>
      <c r="E56" s="379" t="s">
        <v>2904</v>
      </c>
      <c r="F56" s="379" t="s">
        <v>2905</v>
      </c>
      <c r="G56" s="379" t="s">
        <v>2906</v>
      </c>
      <c r="H56" s="379" t="s">
        <v>2907</v>
      </c>
      <c r="I56" s="379" t="s">
        <v>2908</v>
      </c>
      <c r="J56" s="379" t="s">
        <v>2909</v>
      </c>
      <c r="K56" s="379" t="s">
        <v>2910</v>
      </c>
      <c r="L56" s="379" t="s">
        <v>2911</v>
      </c>
      <c r="M56" s="379" t="s">
        <v>2912</v>
      </c>
    </row>
    <row r="57" spans="1:13" x14ac:dyDescent="0.2">
      <c r="A57" s="186"/>
      <c r="B57" s="186"/>
      <c r="C57" s="186"/>
      <c r="D57" s="186"/>
      <c r="E57" s="186"/>
      <c r="F57" s="186"/>
      <c r="G57" s="186"/>
      <c r="H57" s="185"/>
      <c r="I57" s="185"/>
      <c r="J57" s="185"/>
      <c r="K57" s="185"/>
      <c r="L57" s="185"/>
      <c r="M57" s="185"/>
    </row>
  </sheetData>
  <mergeCells count="13">
    <mergeCell ref="A2:J2"/>
    <mergeCell ref="J8:K8"/>
    <mergeCell ref="A53:B53"/>
    <mergeCell ref="A54:B54"/>
    <mergeCell ref="A55:B55"/>
    <mergeCell ref="A56:B56"/>
    <mergeCell ref="A1:J1"/>
    <mergeCell ref="L5:M7"/>
    <mergeCell ref="A6:J6"/>
    <mergeCell ref="A5:J5"/>
    <mergeCell ref="A4:J4"/>
    <mergeCell ref="A3:J3"/>
    <mergeCell ref="A7:J7"/>
  </mergeCells>
  <printOptions horizontalCentered="1"/>
  <pageMargins left="0.51181102362204722" right="0.51181102362204722" top="0.78740157480314965" bottom="0.78740157480314965" header="0.31496062992125984" footer="0.31496062992125984"/>
  <pageSetup paperSize="9" scale="63" fitToHeight="0" orientation="landscape" r:id="rId1"/>
  <headerFooter>
    <oddFooter>&amp;R&amp;G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7"/>
  <sheetViews>
    <sheetView view="pageBreakPreview" topLeftCell="A19" zoomScaleNormal="100" zoomScaleSheetLayoutView="100" workbookViewId="0">
      <selection activeCell="D44" sqref="D44"/>
    </sheetView>
  </sheetViews>
  <sheetFormatPr defaultRowHeight="14.25" x14ac:dyDescent="0.2"/>
  <cols>
    <col min="1" max="1" width="15.375" style="82" customWidth="1"/>
    <col min="2" max="2" width="52.625" style="82" customWidth="1"/>
    <col min="3" max="3" width="14.875" style="82" customWidth="1"/>
    <col min="4" max="4" width="23.375" style="82" customWidth="1"/>
    <col min="5" max="16384" width="9" style="82"/>
  </cols>
  <sheetData>
    <row r="1" spans="1:4" ht="19.5" customHeight="1" x14ac:dyDescent="0.2">
      <c r="A1" s="249" t="s">
        <v>80</v>
      </c>
      <c r="B1" s="250"/>
      <c r="C1" s="250"/>
      <c r="D1" s="251"/>
    </row>
    <row r="2" spans="1:4" x14ac:dyDescent="0.2">
      <c r="A2" s="252" t="s">
        <v>81</v>
      </c>
      <c r="B2" s="253"/>
      <c r="C2" s="253"/>
      <c r="D2" s="254"/>
    </row>
    <row r="3" spans="1:4" x14ac:dyDescent="0.2">
      <c r="A3" s="255"/>
      <c r="B3" s="256"/>
      <c r="C3" s="256"/>
      <c r="D3" s="257"/>
    </row>
    <row r="4" spans="1:4" ht="15" thickBot="1" x14ac:dyDescent="0.25">
      <c r="A4" s="83" t="s">
        <v>82</v>
      </c>
      <c r="B4" s="84"/>
      <c r="C4" s="85" t="s">
        <v>83</v>
      </c>
      <c r="D4" s="86"/>
    </row>
    <row r="5" spans="1:4" ht="15" thickBot="1" x14ac:dyDescent="0.25">
      <c r="A5" s="258" t="s">
        <v>84</v>
      </c>
      <c r="B5" s="259"/>
      <c r="C5" s="259"/>
      <c r="D5" s="260"/>
    </row>
    <row r="6" spans="1:4" ht="25.5" x14ac:dyDescent="0.2">
      <c r="A6" s="87" t="s">
        <v>85</v>
      </c>
      <c r="B6" s="88" t="s">
        <v>86</v>
      </c>
      <c r="C6" s="89" t="str">
        <f>[2]PLANILHA!H8</f>
        <v>DATA:</v>
      </c>
      <c r="D6" s="90" t="s">
        <v>87</v>
      </c>
    </row>
    <row r="7" spans="1:4" ht="20.25" customHeight="1" x14ac:dyDescent="0.2">
      <c r="A7" s="261" t="s">
        <v>159</v>
      </c>
      <c r="B7" s="91" t="s">
        <v>88</v>
      </c>
      <c r="C7" s="263">
        <v>44560</v>
      </c>
      <c r="D7" s="92"/>
    </row>
    <row r="8" spans="1:4" ht="15" thickBot="1" x14ac:dyDescent="0.25">
      <c r="A8" s="262"/>
      <c r="B8" s="93" t="s">
        <v>89</v>
      </c>
      <c r="C8" s="264"/>
      <c r="D8" s="124" t="str">
        <f>CAPA!P3</f>
        <v>BDI = 20,34%</v>
      </c>
    </row>
    <row r="9" spans="1:4" x14ac:dyDescent="0.2">
      <c r="A9" s="94"/>
      <c r="B9" s="95"/>
      <c r="C9" s="95"/>
      <c r="D9" s="123"/>
    </row>
    <row r="10" spans="1:4" x14ac:dyDescent="0.2">
      <c r="A10" s="276" t="s">
        <v>90</v>
      </c>
      <c r="B10" s="277" t="s">
        <v>91</v>
      </c>
      <c r="C10" s="279" t="s">
        <v>92</v>
      </c>
      <c r="D10" s="280" t="s">
        <v>93</v>
      </c>
    </row>
    <row r="11" spans="1:4" x14ac:dyDescent="0.2">
      <c r="A11" s="276"/>
      <c r="B11" s="278"/>
      <c r="C11" s="279"/>
      <c r="D11" s="280"/>
    </row>
    <row r="12" spans="1:4" x14ac:dyDescent="0.2">
      <c r="A12" s="268" t="s">
        <v>94</v>
      </c>
      <c r="B12" s="269"/>
      <c r="C12" s="269"/>
      <c r="D12" s="270"/>
    </row>
    <row r="13" spans="1:4" x14ac:dyDescent="0.2">
      <c r="A13" s="166" t="s">
        <v>95</v>
      </c>
      <c r="B13" s="96" t="s">
        <v>96</v>
      </c>
      <c r="C13" s="97">
        <v>0.2</v>
      </c>
      <c r="D13" s="97">
        <v>0.2</v>
      </c>
    </row>
    <row r="14" spans="1:4" x14ac:dyDescent="0.2">
      <c r="A14" s="167" t="s">
        <v>97</v>
      </c>
      <c r="B14" s="96" t="s">
        <v>98</v>
      </c>
      <c r="C14" s="97">
        <v>1.4999999999999999E-2</v>
      </c>
      <c r="D14" s="97">
        <v>1.4999999999999999E-2</v>
      </c>
    </row>
    <row r="15" spans="1:4" x14ac:dyDescent="0.2">
      <c r="A15" s="166" t="s">
        <v>99</v>
      </c>
      <c r="B15" s="96" t="s">
        <v>100</v>
      </c>
      <c r="C15" s="97">
        <v>0.01</v>
      </c>
      <c r="D15" s="97">
        <v>0.01</v>
      </c>
    </row>
    <row r="16" spans="1:4" x14ac:dyDescent="0.2">
      <c r="A16" s="167" t="s">
        <v>101</v>
      </c>
      <c r="B16" s="96" t="s">
        <v>102</v>
      </c>
      <c r="C16" s="97">
        <v>2E-3</v>
      </c>
      <c r="D16" s="97">
        <v>2E-3</v>
      </c>
    </row>
    <row r="17" spans="1:4" x14ac:dyDescent="0.2">
      <c r="A17" s="166" t="s">
        <v>103</v>
      </c>
      <c r="B17" s="96" t="s">
        <v>104</v>
      </c>
      <c r="C17" s="97">
        <v>6.0000000000000001E-3</v>
      </c>
      <c r="D17" s="97">
        <v>6.0000000000000001E-3</v>
      </c>
    </row>
    <row r="18" spans="1:4" x14ac:dyDescent="0.2">
      <c r="A18" s="167" t="s">
        <v>105</v>
      </c>
      <c r="B18" s="96" t="s">
        <v>106</v>
      </c>
      <c r="C18" s="97">
        <v>2.5000000000000001E-2</v>
      </c>
      <c r="D18" s="97">
        <v>2.5000000000000001E-2</v>
      </c>
    </row>
    <row r="19" spans="1:4" x14ac:dyDescent="0.2">
      <c r="A19" s="166" t="s">
        <v>107</v>
      </c>
      <c r="B19" s="96" t="s">
        <v>108</v>
      </c>
      <c r="C19" s="97">
        <v>0.03</v>
      </c>
      <c r="D19" s="97">
        <v>0.03</v>
      </c>
    </row>
    <row r="20" spans="1:4" x14ac:dyDescent="0.2">
      <c r="A20" s="167" t="s">
        <v>109</v>
      </c>
      <c r="B20" s="96" t="s">
        <v>110</v>
      </c>
      <c r="C20" s="97">
        <v>0.08</v>
      </c>
      <c r="D20" s="97">
        <v>0.08</v>
      </c>
    </row>
    <row r="21" spans="1:4" x14ac:dyDescent="0.2">
      <c r="A21" s="167" t="s">
        <v>111</v>
      </c>
      <c r="B21" s="96" t="s">
        <v>112</v>
      </c>
      <c r="C21" s="97">
        <v>0</v>
      </c>
      <c r="D21" s="97">
        <v>0</v>
      </c>
    </row>
    <row r="22" spans="1:4" x14ac:dyDescent="0.2">
      <c r="A22" s="98" t="s">
        <v>113</v>
      </c>
      <c r="B22" s="99" t="s">
        <v>114</v>
      </c>
      <c r="C22" s="100">
        <f>SUM(C13:C21)</f>
        <v>0.36800000000000005</v>
      </c>
      <c r="D22" s="101">
        <f>SUM(D13:D21)</f>
        <v>0.36800000000000005</v>
      </c>
    </row>
    <row r="23" spans="1:4" x14ac:dyDescent="0.2">
      <c r="A23" s="268" t="s">
        <v>115</v>
      </c>
      <c r="B23" s="269"/>
      <c r="C23" s="269"/>
      <c r="D23" s="270"/>
    </row>
    <row r="24" spans="1:4" x14ac:dyDescent="0.2">
      <c r="A24" s="166" t="s">
        <v>116</v>
      </c>
      <c r="B24" s="96" t="s">
        <v>117</v>
      </c>
      <c r="C24" s="97">
        <v>0.1782</v>
      </c>
      <c r="D24" s="97">
        <v>0</v>
      </c>
    </row>
    <row r="25" spans="1:4" x14ac:dyDescent="0.2">
      <c r="A25" s="166" t="s">
        <v>118</v>
      </c>
      <c r="B25" s="96" t="s">
        <v>119</v>
      </c>
      <c r="C25" s="97">
        <v>3.95E-2</v>
      </c>
      <c r="D25" s="97">
        <v>0</v>
      </c>
    </row>
    <row r="26" spans="1:4" x14ac:dyDescent="0.2">
      <c r="A26" s="166" t="s">
        <v>120</v>
      </c>
      <c r="B26" s="96" t="s">
        <v>121</v>
      </c>
      <c r="C26" s="97">
        <v>8.6999999999999994E-3</v>
      </c>
      <c r="D26" s="97">
        <v>6.7000000000000002E-3</v>
      </c>
    </row>
    <row r="27" spans="1:4" x14ac:dyDescent="0.2">
      <c r="A27" s="166" t="s">
        <v>122</v>
      </c>
      <c r="B27" s="96" t="s">
        <v>123</v>
      </c>
      <c r="C27" s="97">
        <v>0.1076</v>
      </c>
      <c r="D27" s="97">
        <v>8.3299999999999999E-2</v>
      </c>
    </row>
    <row r="28" spans="1:4" x14ac:dyDescent="0.2">
      <c r="A28" s="166" t="s">
        <v>124</v>
      </c>
      <c r="B28" s="96" t="s">
        <v>125</v>
      </c>
      <c r="C28" s="97">
        <v>6.9999999999999999E-4</v>
      </c>
      <c r="D28" s="97">
        <v>5.9999999999999995E-4</v>
      </c>
    </row>
    <row r="29" spans="1:4" x14ac:dyDescent="0.2">
      <c r="A29" s="166" t="s">
        <v>126</v>
      </c>
      <c r="B29" s="96" t="s">
        <v>127</v>
      </c>
      <c r="C29" s="97">
        <v>7.1999999999999998E-3</v>
      </c>
      <c r="D29" s="97">
        <v>5.5999999999999999E-3</v>
      </c>
    </row>
    <row r="30" spans="1:4" x14ac:dyDescent="0.2">
      <c r="A30" s="166" t="s">
        <v>128</v>
      </c>
      <c r="B30" s="96" t="s">
        <v>129</v>
      </c>
      <c r="C30" s="97">
        <v>1.1599999999999999E-2</v>
      </c>
      <c r="D30" s="97">
        <v>0</v>
      </c>
    </row>
    <row r="31" spans="1:4" x14ac:dyDescent="0.2">
      <c r="A31" s="166" t="s">
        <v>130</v>
      </c>
      <c r="B31" s="96" t="s">
        <v>131</v>
      </c>
      <c r="C31" s="97">
        <v>1.1000000000000001E-3</v>
      </c>
      <c r="D31" s="97">
        <v>8.0000000000000004E-4</v>
      </c>
    </row>
    <row r="32" spans="1:4" x14ac:dyDescent="0.2">
      <c r="A32" s="166" t="s">
        <v>132</v>
      </c>
      <c r="B32" s="96" t="s">
        <v>133</v>
      </c>
      <c r="C32" s="97">
        <v>8.3500000000000005E-2</v>
      </c>
      <c r="D32" s="97">
        <v>6.4699999999999994E-2</v>
      </c>
    </row>
    <row r="33" spans="1:4" x14ac:dyDescent="0.2">
      <c r="A33" s="166" t="s">
        <v>134</v>
      </c>
      <c r="B33" s="96" t="s">
        <v>135</v>
      </c>
      <c r="C33" s="97">
        <v>2.9999999999999997E-4</v>
      </c>
      <c r="D33" s="97">
        <v>2.9999999999999997E-4</v>
      </c>
    </row>
    <row r="34" spans="1:4" x14ac:dyDescent="0.2">
      <c r="A34" s="98" t="s">
        <v>12</v>
      </c>
      <c r="B34" s="99" t="s">
        <v>136</v>
      </c>
      <c r="C34" s="100">
        <f>SUM(C24:C33)</f>
        <v>0.43839999999999996</v>
      </c>
      <c r="D34" s="101">
        <f>SUM(D24:D33)</f>
        <v>0.16199999999999998</v>
      </c>
    </row>
    <row r="35" spans="1:4" x14ac:dyDescent="0.2">
      <c r="A35" s="265" t="s">
        <v>137</v>
      </c>
      <c r="B35" s="266"/>
      <c r="C35" s="266"/>
      <c r="D35" s="267"/>
    </row>
    <row r="36" spans="1:4" x14ac:dyDescent="0.2">
      <c r="A36" s="102" t="s">
        <v>138</v>
      </c>
      <c r="B36" s="103" t="s">
        <v>139</v>
      </c>
      <c r="C36" s="97">
        <v>5.1999999999999998E-2</v>
      </c>
      <c r="D36" s="97">
        <v>4.0300000000000002E-2</v>
      </c>
    </row>
    <row r="37" spans="1:4" x14ac:dyDescent="0.2">
      <c r="A37" s="102" t="s">
        <v>140</v>
      </c>
      <c r="B37" s="103" t="s">
        <v>141</v>
      </c>
      <c r="C37" s="97">
        <v>1.1999999999999999E-3</v>
      </c>
      <c r="D37" s="97">
        <v>8.9999999999999998E-4</v>
      </c>
    </row>
    <row r="38" spans="1:4" x14ac:dyDescent="0.2">
      <c r="A38" s="102" t="s">
        <v>142</v>
      </c>
      <c r="B38" s="103" t="s">
        <v>143</v>
      </c>
      <c r="C38" s="97">
        <v>5.2600000000000001E-2</v>
      </c>
      <c r="D38" s="97">
        <v>4.07E-2</v>
      </c>
    </row>
    <row r="39" spans="1:4" x14ac:dyDescent="0.2">
      <c r="A39" s="102" t="s">
        <v>144</v>
      </c>
      <c r="B39" s="103" t="s">
        <v>145</v>
      </c>
      <c r="C39" s="97">
        <v>3.9E-2</v>
      </c>
      <c r="D39" s="97">
        <v>3.0200000000000001E-2</v>
      </c>
    </row>
    <row r="40" spans="1:4" x14ac:dyDescent="0.2">
      <c r="A40" s="102" t="s">
        <v>146</v>
      </c>
      <c r="B40" s="103" t="s">
        <v>147</v>
      </c>
      <c r="C40" s="97">
        <v>4.4000000000000003E-3</v>
      </c>
      <c r="D40" s="97">
        <v>3.3999999999999998E-3</v>
      </c>
    </row>
    <row r="41" spans="1:4" ht="25.5" x14ac:dyDescent="0.2">
      <c r="A41" s="104" t="s">
        <v>148</v>
      </c>
      <c r="B41" s="105" t="s">
        <v>149</v>
      </c>
      <c r="C41" s="100">
        <f>SUM(C36:C40)</f>
        <v>0.1492</v>
      </c>
      <c r="D41" s="101">
        <f>SUM(D36:D40)</f>
        <v>0.11550000000000001</v>
      </c>
    </row>
    <row r="42" spans="1:4" x14ac:dyDescent="0.2">
      <c r="A42" s="268" t="s">
        <v>150</v>
      </c>
      <c r="B42" s="269"/>
      <c r="C42" s="269"/>
      <c r="D42" s="270"/>
    </row>
    <row r="43" spans="1:4" x14ac:dyDescent="0.2">
      <c r="A43" s="102" t="s">
        <v>151</v>
      </c>
      <c r="B43" s="106" t="s">
        <v>152</v>
      </c>
      <c r="C43" s="97">
        <v>0.1613</v>
      </c>
      <c r="D43" s="97">
        <v>5.96E-2</v>
      </c>
    </row>
    <row r="44" spans="1:4" ht="25.5" x14ac:dyDescent="0.2">
      <c r="A44" s="107" t="s">
        <v>153</v>
      </c>
      <c r="B44" s="108" t="s">
        <v>154</v>
      </c>
      <c r="C44" s="97">
        <v>4.5999999999999999E-3</v>
      </c>
      <c r="D44" s="97">
        <v>3.3999999999999998E-3</v>
      </c>
    </row>
    <row r="45" spans="1:4" x14ac:dyDescent="0.2">
      <c r="A45" s="109" t="s">
        <v>155</v>
      </c>
      <c r="B45" s="99" t="s">
        <v>156</v>
      </c>
      <c r="C45" s="100">
        <f>C43+C44</f>
        <v>0.16589999999999999</v>
      </c>
      <c r="D45" s="110">
        <f>D43+D44</f>
        <v>6.3E-2</v>
      </c>
    </row>
    <row r="46" spans="1:4" x14ac:dyDescent="0.2">
      <c r="A46" s="271" t="s">
        <v>157</v>
      </c>
      <c r="B46" s="272"/>
      <c r="C46" s="111">
        <f>C22+C34+C41+C45</f>
        <v>1.1214999999999999</v>
      </c>
      <c r="D46" s="110">
        <v>0.7087</v>
      </c>
    </row>
    <row r="47" spans="1:4" ht="15" thickBot="1" x14ac:dyDescent="0.25">
      <c r="A47" s="273" t="s">
        <v>158</v>
      </c>
      <c r="B47" s="274"/>
      <c r="C47" s="274"/>
      <c r="D47" s="275"/>
    </row>
  </sheetData>
  <mergeCells count="16">
    <mergeCell ref="A35:D35"/>
    <mergeCell ref="A42:D42"/>
    <mergeCell ref="A46:B46"/>
    <mergeCell ref="A47:D47"/>
    <mergeCell ref="A10:A11"/>
    <mergeCell ref="B10:B11"/>
    <mergeCell ref="C10:C11"/>
    <mergeCell ref="D10:D11"/>
    <mergeCell ref="A12:D12"/>
    <mergeCell ref="A23:D23"/>
    <mergeCell ref="A1:D1"/>
    <mergeCell ref="A2:D2"/>
    <mergeCell ref="A3:D3"/>
    <mergeCell ref="A5:D5"/>
    <mergeCell ref="A7:A8"/>
    <mergeCell ref="C7:C8"/>
  </mergeCells>
  <printOptions horizontalCentered="1"/>
  <pageMargins left="0.51181102362204722" right="0.51181102362204722" top="0.78740157480314965" bottom="0.78740157480314965" header="0.31496062992125984" footer="0.31496062992125984"/>
  <pageSetup paperSize="9" scale="75" orientation="portrait" r:id="rId1"/>
  <headerFoot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38"/>
  <sheetViews>
    <sheetView view="pageBreakPreview" topLeftCell="A4" zoomScaleNormal="100" zoomScaleSheetLayoutView="100" workbookViewId="0">
      <selection activeCell="H21" sqref="H21"/>
    </sheetView>
  </sheetViews>
  <sheetFormatPr defaultRowHeight="14.25" x14ac:dyDescent="0.2"/>
  <cols>
    <col min="1" max="1" width="8.375" customWidth="1"/>
    <col min="2" max="2" width="13.375" customWidth="1"/>
    <col min="3" max="3" width="13.5" customWidth="1"/>
    <col min="4" max="4" width="14" customWidth="1"/>
    <col min="5" max="5" width="18.875" customWidth="1"/>
    <col min="6" max="6" width="17.875" customWidth="1"/>
    <col min="9" max="9" width="9.875" bestFit="1" customWidth="1"/>
    <col min="10" max="10" width="9" customWidth="1"/>
  </cols>
  <sheetData>
    <row r="1" spans="1:6" ht="25.5" customHeight="1" x14ac:dyDescent="0.2">
      <c r="A1" s="47"/>
      <c r="B1" s="298" t="s">
        <v>9</v>
      </c>
      <c r="C1" s="298"/>
      <c r="D1" s="298"/>
      <c r="E1" s="298"/>
      <c r="F1" s="299"/>
    </row>
    <row r="2" spans="1:6" ht="13.5" customHeight="1" x14ac:dyDescent="0.2">
      <c r="A2" s="12"/>
      <c r="B2" s="300" t="s">
        <v>10</v>
      </c>
      <c r="C2" s="300"/>
      <c r="D2" s="300"/>
      <c r="E2" s="300"/>
      <c r="F2" s="301"/>
    </row>
    <row r="3" spans="1:6" ht="19.5" customHeight="1" x14ac:dyDescent="0.2">
      <c r="A3" s="12"/>
      <c r="B3" s="300" t="s">
        <v>11</v>
      </c>
      <c r="C3" s="300"/>
      <c r="D3" s="300"/>
      <c r="E3" s="300"/>
      <c r="F3" s="301"/>
    </row>
    <row r="4" spans="1:6" ht="14.25" customHeight="1" x14ac:dyDescent="0.2">
      <c r="A4" s="12"/>
      <c r="B4" s="296" t="str">
        <f>CAPA!P4</f>
        <v>TERESINA /PI</v>
      </c>
      <c r="C4" s="296"/>
      <c r="D4" s="296"/>
      <c r="E4" s="296"/>
      <c r="F4" s="297"/>
    </row>
    <row r="5" spans="1:6" ht="15" customHeight="1" x14ac:dyDescent="0.2">
      <c r="A5" s="12"/>
      <c r="B5" s="296" t="str">
        <f>CAPA!P1</f>
        <v>OBRA: REFORMA DA UNIDADE ESCOLAR ENGENHEIRO SAMPAIO</v>
      </c>
      <c r="C5" s="296"/>
      <c r="D5" s="296"/>
      <c r="E5" s="296"/>
      <c r="F5" s="297"/>
    </row>
    <row r="6" spans="1:6" ht="21.75" customHeight="1" x14ac:dyDescent="0.2">
      <c r="A6" s="12"/>
      <c r="B6" s="296" t="str">
        <f>CAPA!P2</f>
        <v>30 de Dezembro de 2021</v>
      </c>
      <c r="C6" s="296"/>
      <c r="D6" s="296"/>
      <c r="E6" s="296"/>
      <c r="F6" s="297"/>
    </row>
    <row r="7" spans="1:6" ht="24" customHeight="1" x14ac:dyDescent="0.2">
      <c r="A7" s="12"/>
      <c r="B7" s="302" t="s">
        <v>33</v>
      </c>
      <c r="C7" s="302"/>
      <c r="D7" s="302"/>
      <c r="E7" s="302"/>
      <c r="F7" s="303"/>
    </row>
    <row r="8" spans="1:6" x14ac:dyDescent="0.2">
      <c r="A8" s="304" t="s">
        <v>78</v>
      </c>
      <c r="B8" s="304"/>
      <c r="C8" s="304"/>
      <c r="D8" s="304"/>
      <c r="E8" s="304"/>
      <c r="F8" s="304"/>
    </row>
    <row r="9" spans="1:6" x14ac:dyDescent="0.2">
      <c r="A9" s="13"/>
      <c r="B9" s="8"/>
      <c r="C9" s="8"/>
      <c r="D9" s="8"/>
      <c r="E9" s="8"/>
      <c r="F9" s="9"/>
    </row>
    <row r="10" spans="1:6" x14ac:dyDescent="0.2">
      <c r="A10" s="6" t="s">
        <v>13</v>
      </c>
      <c r="B10" s="292" t="s">
        <v>14</v>
      </c>
      <c r="C10" s="292"/>
      <c r="D10" s="292"/>
      <c r="E10" s="292"/>
      <c r="F10" s="56" t="s">
        <v>15</v>
      </c>
    </row>
    <row r="11" spans="1:6" x14ac:dyDescent="0.2">
      <c r="A11" s="293"/>
      <c r="B11" s="294"/>
      <c r="C11" s="294"/>
      <c r="D11" s="294"/>
      <c r="E11" s="294"/>
      <c r="F11" s="295"/>
    </row>
    <row r="12" spans="1:6" x14ac:dyDescent="0.2">
      <c r="A12" s="6" t="s">
        <v>12</v>
      </c>
      <c r="B12" s="292" t="s">
        <v>16</v>
      </c>
      <c r="C12" s="292"/>
      <c r="D12" s="292"/>
      <c r="E12" s="292"/>
      <c r="F12" s="7">
        <f>SUM(F13)</f>
        <v>7.3999999999999996E-2</v>
      </c>
    </row>
    <row r="13" spans="1:6" x14ac:dyDescent="0.2">
      <c r="A13" s="3"/>
      <c r="B13" s="283" t="s">
        <v>17</v>
      </c>
      <c r="C13" s="284"/>
      <c r="D13" s="284"/>
      <c r="E13" s="285"/>
      <c r="F13" s="4">
        <v>7.3999999999999996E-2</v>
      </c>
    </row>
    <row r="14" spans="1:6" x14ac:dyDescent="0.2">
      <c r="A14" s="293"/>
      <c r="B14" s="294"/>
      <c r="C14" s="294"/>
      <c r="D14" s="294"/>
      <c r="E14" s="294"/>
      <c r="F14" s="295"/>
    </row>
    <row r="15" spans="1:6" x14ac:dyDescent="0.2">
      <c r="A15" s="6" t="s">
        <v>18</v>
      </c>
      <c r="B15" s="292" t="s">
        <v>19</v>
      </c>
      <c r="C15" s="292"/>
      <c r="D15" s="292"/>
      <c r="E15" s="292"/>
      <c r="F15" s="7">
        <f>SUM(F16:F18)</f>
        <v>5.3199999999999997E-2</v>
      </c>
    </row>
    <row r="16" spans="1:6" x14ac:dyDescent="0.2">
      <c r="A16" s="3"/>
      <c r="B16" s="283" t="s">
        <v>20</v>
      </c>
      <c r="C16" s="284"/>
      <c r="D16" s="284"/>
      <c r="E16" s="285"/>
      <c r="F16" s="5">
        <v>3.2500000000000001E-2</v>
      </c>
    </row>
    <row r="17" spans="1:10" x14ac:dyDescent="0.2">
      <c r="A17" s="3"/>
      <c r="B17" s="283" t="s">
        <v>21</v>
      </c>
      <c r="C17" s="284"/>
      <c r="D17" s="284"/>
      <c r="E17" s="285"/>
      <c r="F17" s="4">
        <v>8.0000000000000002E-3</v>
      </c>
    </row>
    <row r="18" spans="1:10" x14ac:dyDescent="0.2">
      <c r="A18" s="3"/>
      <c r="B18" s="283" t="s">
        <v>22</v>
      </c>
      <c r="C18" s="284"/>
      <c r="D18" s="284"/>
      <c r="E18" s="285"/>
      <c r="F18" s="4">
        <v>1.2699999999999999E-2</v>
      </c>
    </row>
    <row r="19" spans="1:10" x14ac:dyDescent="0.2">
      <c r="A19" s="293"/>
      <c r="B19" s="294"/>
      <c r="C19" s="294"/>
      <c r="D19" s="294"/>
      <c r="E19" s="295"/>
      <c r="F19" s="4"/>
    </row>
    <row r="20" spans="1:10" x14ac:dyDescent="0.2">
      <c r="A20" s="6" t="s">
        <v>23</v>
      </c>
      <c r="B20" s="292" t="s">
        <v>24</v>
      </c>
      <c r="C20" s="292"/>
      <c r="D20" s="292"/>
      <c r="E20" s="292"/>
      <c r="F20" s="7">
        <f>SUM(F21)</f>
        <v>5.8999999999999999E-3</v>
      </c>
    </row>
    <row r="21" spans="1:10" x14ac:dyDescent="0.2">
      <c r="A21" s="3"/>
      <c r="B21" s="283" t="s">
        <v>25</v>
      </c>
      <c r="C21" s="284"/>
      <c r="D21" s="284"/>
      <c r="E21" s="285"/>
      <c r="F21" s="4">
        <v>5.8999999999999999E-3</v>
      </c>
    </row>
    <row r="22" spans="1:10" x14ac:dyDescent="0.2">
      <c r="A22" s="293"/>
      <c r="B22" s="294"/>
      <c r="C22" s="294"/>
      <c r="D22" s="294"/>
      <c r="E22" s="294"/>
      <c r="F22" s="295"/>
    </row>
    <row r="23" spans="1:10" x14ac:dyDescent="0.2">
      <c r="A23" s="6" t="s">
        <v>26</v>
      </c>
      <c r="B23" s="292" t="s">
        <v>27</v>
      </c>
      <c r="C23" s="292"/>
      <c r="D23" s="292"/>
      <c r="E23" s="292"/>
      <c r="F23" s="7">
        <f>SUM(F24:F27)</f>
        <v>5.4499999999999993E-2</v>
      </c>
    </row>
    <row r="24" spans="1:10" x14ac:dyDescent="0.2">
      <c r="A24" s="3"/>
      <c r="B24" s="283" t="s">
        <v>28</v>
      </c>
      <c r="C24" s="284"/>
      <c r="D24" s="284"/>
      <c r="E24" s="285"/>
      <c r="F24" s="4">
        <f>0.6*F34</f>
        <v>1.7999999999999999E-2</v>
      </c>
    </row>
    <row r="25" spans="1:10" x14ac:dyDescent="0.2">
      <c r="A25" s="3"/>
      <c r="B25" s="283" t="s">
        <v>29</v>
      </c>
      <c r="C25" s="284"/>
      <c r="D25" s="284"/>
      <c r="E25" s="285"/>
      <c r="F25" s="4">
        <v>6.4999999999999997E-3</v>
      </c>
    </row>
    <row r="26" spans="1:10" x14ac:dyDescent="0.2">
      <c r="A26" s="3"/>
      <c r="B26" s="283" t="s">
        <v>30</v>
      </c>
      <c r="C26" s="284"/>
      <c r="D26" s="284"/>
      <c r="E26" s="285"/>
      <c r="F26" s="4">
        <v>0.03</v>
      </c>
    </row>
    <row r="27" spans="1:10" x14ac:dyDescent="0.2">
      <c r="A27" s="3"/>
      <c r="B27" s="283" t="s">
        <v>31</v>
      </c>
      <c r="C27" s="284"/>
      <c r="D27" s="284"/>
      <c r="E27" s="285"/>
      <c r="F27" s="4">
        <v>0</v>
      </c>
      <c r="I27" s="71"/>
      <c r="J27" s="73"/>
    </row>
    <row r="28" spans="1:10" x14ac:dyDescent="0.2">
      <c r="A28" s="14"/>
      <c r="B28" s="69"/>
      <c r="C28" s="69"/>
      <c r="D28" s="69"/>
      <c r="E28" s="69"/>
      <c r="F28" s="10"/>
      <c r="J28" s="72"/>
    </row>
    <row r="29" spans="1:10" x14ac:dyDescent="0.2">
      <c r="A29" s="286" t="s">
        <v>32</v>
      </c>
      <c r="B29" s="287"/>
      <c r="C29" s="287"/>
      <c r="D29" s="287"/>
      <c r="E29" s="288"/>
      <c r="F29" s="7">
        <f>((1+F12)*(1+F15)*(1+F20)/(1-F23))-1</f>
        <v>0.20339556543627713</v>
      </c>
    </row>
    <row r="30" spans="1:10" x14ac:dyDescent="0.2">
      <c r="A30" s="15"/>
      <c r="B30" s="70"/>
      <c r="C30" s="70"/>
      <c r="D30" s="70"/>
      <c r="E30" s="70"/>
      <c r="F30" s="11"/>
    </row>
    <row r="31" spans="1:10" x14ac:dyDescent="0.2">
      <c r="A31" s="15"/>
      <c r="B31" s="289"/>
      <c r="C31" s="290"/>
      <c r="D31" s="290"/>
      <c r="E31" s="290"/>
      <c r="F31" s="291"/>
    </row>
    <row r="32" spans="1:10" x14ac:dyDescent="0.2">
      <c r="A32" s="15"/>
      <c r="B32" s="290"/>
      <c r="C32" s="290"/>
      <c r="D32" s="290"/>
      <c r="E32" s="290"/>
      <c r="F32" s="291"/>
    </row>
    <row r="33" spans="1:6" ht="19.5" customHeight="1" x14ac:dyDescent="0.2">
      <c r="A33" s="15"/>
      <c r="B33" s="290"/>
      <c r="C33" s="290"/>
      <c r="D33" s="290"/>
      <c r="E33" s="290"/>
      <c r="F33" s="291"/>
    </row>
    <row r="34" spans="1:6" x14ac:dyDescent="0.2">
      <c r="A34" s="283" t="s">
        <v>171</v>
      </c>
      <c r="B34" s="284"/>
      <c r="C34" s="284"/>
      <c r="D34" s="284"/>
      <c r="E34" s="285"/>
      <c r="F34" s="4">
        <v>0.03</v>
      </c>
    </row>
    <row r="35" spans="1:6" x14ac:dyDescent="0.2">
      <c r="A35" s="281"/>
      <c r="B35" s="281"/>
      <c r="C35" s="281"/>
      <c r="D35" s="281"/>
      <c r="E35" s="281"/>
      <c r="F35" s="281"/>
    </row>
    <row r="36" spans="1:6" x14ac:dyDescent="0.2">
      <c r="A36" s="282" t="s">
        <v>69</v>
      </c>
      <c r="B36" s="282"/>
      <c r="C36" s="282"/>
      <c r="D36" s="282"/>
      <c r="E36" s="282"/>
      <c r="F36" s="4">
        <v>0.6</v>
      </c>
    </row>
    <row r="37" spans="1:6" x14ac:dyDescent="0.2">
      <c r="A37" s="281"/>
      <c r="B37" s="281"/>
      <c r="C37" s="281"/>
      <c r="D37" s="281"/>
      <c r="E37" s="281"/>
      <c r="F37" s="281"/>
    </row>
    <row r="38" spans="1:6" x14ac:dyDescent="0.2">
      <c r="A38" s="282" t="s">
        <v>70</v>
      </c>
      <c r="B38" s="282"/>
      <c r="C38" s="282"/>
      <c r="D38" s="282"/>
      <c r="E38" s="282"/>
      <c r="F38" s="4">
        <f>0.6*F34</f>
        <v>1.7999999999999999E-2</v>
      </c>
    </row>
  </sheetData>
  <mergeCells count="33">
    <mergeCell ref="B7:F7"/>
    <mergeCell ref="B10:E10"/>
    <mergeCell ref="B12:E12"/>
    <mergeCell ref="B15:E15"/>
    <mergeCell ref="B20:E20"/>
    <mergeCell ref="A8:F8"/>
    <mergeCell ref="A11:F11"/>
    <mergeCell ref="B13:E13"/>
    <mergeCell ref="A14:F14"/>
    <mergeCell ref="B17:E17"/>
    <mergeCell ref="B18:E18"/>
    <mergeCell ref="A19:E19"/>
    <mergeCell ref="B6:F6"/>
    <mergeCell ref="B1:F1"/>
    <mergeCell ref="B2:F2"/>
    <mergeCell ref="B3:F3"/>
    <mergeCell ref="B4:F4"/>
    <mergeCell ref="B5:F5"/>
    <mergeCell ref="A35:F35"/>
    <mergeCell ref="A36:E36"/>
    <mergeCell ref="A37:F37"/>
    <mergeCell ref="A38:E38"/>
    <mergeCell ref="B16:E16"/>
    <mergeCell ref="A34:E34"/>
    <mergeCell ref="A29:E29"/>
    <mergeCell ref="B31:F33"/>
    <mergeCell ref="B21:E21"/>
    <mergeCell ref="B23:E23"/>
    <mergeCell ref="A22:F22"/>
    <mergeCell ref="B24:E24"/>
    <mergeCell ref="B25:E25"/>
    <mergeCell ref="B26:E26"/>
    <mergeCell ref="B27:E27"/>
  </mergeCells>
  <printOptions horizontalCentered="1"/>
  <pageMargins left="0.70866141732283472" right="0.51181102362204722" top="0.78740157480314965" bottom="0.78740157480314965" header="0.31496062992125984" footer="0.31496062992125984"/>
  <pageSetup paperSize="9" scale="96" fitToHeight="0" orientation="portrait" r:id="rId1"/>
  <headerFooter>
    <oddFooter>&amp;R&amp;G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9054C-771A-40DF-BFB1-6C1932183E40}">
  <sheetPr>
    <pageSetUpPr fitToPage="1"/>
  </sheetPr>
  <dimension ref="A1:J405"/>
  <sheetViews>
    <sheetView view="pageBreakPreview" zoomScaleNormal="100" zoomScaleSheetLayoutView="100" workbookViewId="0">
      <selection activeCell="E21" sqref="E21:I21"/>
    </sheetView>
  </sheetViews>
  <sheetFormatPr defaultColWidth="45.25" defaultRowHeight="14.25" x14ac:dyDescent="0.2"/>
  <cols>
    <col min="1" max="1" width="6.375" style="155" customWidth="1"/>
    <col min="2" max="2" width="13.875" style="155" customWidth="1"/>
    <col min="3" max="3" width="46.875" style="155" customWidth="1"/>
    <col min="4" max="4" width="9.5" style="155" customWidth="1"/>
    <col min="5" max="5" width="60.875" style="155" customWidth="1"/>
    <col min="6" max="6" width="9.625" style="155" customWidth="1"/>
    <col min="7" max="7" width="10.125" style="155" customWidth="1"/>
    <col min="8" max="8" width="5.625" style="155" customWidth="1"/>
    <col min="9" max="9" width="12.5" style="155" customWidth="1"/>
    <col min="10" max="16384" width="45.25" style="155"/>
  </cols>
  <sheetData>
    <row r="1" spans="1:10" s="136" customFormat="1" ht="25.5" customHeight="1" x14ac:dyDescent="0.2">
      <c r="A1" s="244" t="s">
        <v>9</v>
      </c>
      <c r="B1" s="244"/>
      <c r="C1" s="244"/>
      <c r="D1" s="244"/>
      <c r="E1" s="244"/>
      <c r="F1" s="244"/>
      <c r="G1" s="244"/>
      <c r="H1" s="156"/>
      <c r="I1" s="156"/>
      <c r="J1" s="27"/>
    </row>
    <row r="2" spans="1:10" s="136" customFormat="1" ht="20.25" customHeight="1" x14ac:dyDescent="0.2">
      <c r="A2" s="305" t="s">
        <v>10</v>
      </c>
      <c r="B2" s="305"/>
      <c r="C2" s="305"/>
      <c r="D2" s="305"/>
      <c r="E2" s="305"/>
      <c r="F2" s="305"/>
      <c r="G2" s="305"/>
      <c r="H2" s="157"/>
      <c r="I2" s="157"/>
      <c r="J2" s="27"/>
    </row>
    <row r="3" spans="1:10" s="136" customFormat="1" ht="19.5" customHeight="1" x14ac:dyDescent="0.2">
      <c r="A3" s="246" t="s">
        <v>11</v>
      </c>
      <c r="B3" s="246"/>
      <c r="C3" s="246"/>
      <c r="D3" s="246"/>
      <c r="E3" s="246"/>
      <c r="F3" s="246"/>
      <c r="G3" s="246"/>
      <c r="H3" s="157"/>
      <c r="I3" s="157"/>
      <c r="J3" s="27"/>
    </row>
    <row r="4" spans="1:10" s="136" customFormat="1" x14ac:dyDescent="0.2">
      <c r="A4" s="305" t="str">
        <f>CAPA!P4</f>
        <v>TERESINA /PI</v>
      </c>
      <c r="B4" s="305"/>
      <c r="C4" s="305"/>
      <c r="D4" s="305"/>
      <c r="E4" s="305"/>
      <c r="F4" s="305"/>
      <c r="G4" s="305"/>
      <c r="H4" s="156"/>
      <c r="I4" s="156"/>
      <c r="J4" s="26"/>
    </row>
    <row r="5" spans="1:10" s="136" customFormat="1" ht="25.5" customHeight="1" x14ac:dyDescent="0.2">
      <c r="A5" s="244" t="str">
        <f>CAPA!P1</f>
        <v>OBRA: REFORMA DA UNIDADE ESCOLAR ENGENHEIRO SAMPAIO</v>
      </c>
      <c r="B5" s="244"/>
      <c r="C5" s="244"/>
      <c r="D5" s="244"/>
      <c r="E5" s="244"/>
      <c r="F5" s="244"/>
      <c r="G5" s="244"/>
      <c r="H5" s="156"/>
      <c r="I5" s="24" t="s">
        <v>0</v>
      </c>
      <c r="J5" s="24"/>
    </row>
    <row r="6" spans="1:10" s="136" customFormat="1" ht="14.25" customHeight="1" x14ac:dyDescent="0.2">
      <c r="A6" s="244" t="str">
        <f>CAPA!P2</f>
        <v>30 de Dezembro de 2021</v>
      </c>
      <c r="B6" s="244"/>
      <c r="C6" s="244"/>
      <c r="D6" s="244"/>
      <c r="E6" s="244"/>
      <c r="F6" s="244"/>
      <c r="G6" s="244"/>
      <c r="H6" s="157"/>
      <c r="I6" s="227" t="s">
        <v>48</v>
      </c>
      <c r="J6" s="227"/>
    </row>
    <row r="7" spans="1:10" s="136" customFormat="1" x14ac:dyDescent="0.2">
      <c r="A7" s="305"/>
      <c r="B7" s="305"/>
      <c r="C7" s="305"/>
      <c r="D7" s="305"/>
      <c r="E7" s="305"/>
      <c r="F7" s="305"/>
      <c r="G7" s="305"/>
      <c r="H7" s="158"/>
      <c r="I7" s="227"/>
      <c r="J7" s="227"/>
    </row>
    <row r="8" spans="1:10" s="136" customFormat="1" ht="15" x14ac:dyDescent="0.2">
      <c r="A8" s="312" t="s">
        <v>42</v>
      </c>
      <c r="B8" s="312"/>
      <c r="C8" s="312"/>
      <c r="D8" s="312"/>
      <c r="E8" s="312"/>
      <c r="F8" s="312"/>
      <c r="G8" s="312"/>
      <c r="H8" s="159"/>
      <c r="I8" s="227"/>
      <c r="J8" s="227"/>
    </row>
    <row r="9" spans="1:10" s="136" customFormat="1" ht="35.25" customHeight="1" x14ac:dyDescent="0.2">
      <c r="A9" s="172" t="s">
        <v>2132</v>
      </c>
      <c r="B9" s="160"/>
      <c r="C9" s="160"/>
      <c r="D9" s="160"/>
      <c r="E9" s="27"/>
      <c r="F9" s="171" t="str">
        <f>CAPA!P3</f>
        <v>BDI = 20,34%</v>
      </c>
      <c r="H9" s="161"/>
      <c r="I9" s="239"/>
      <c r="J9" s="239"/>
    </row>
    <row r="10" spans="1:10" s="136" customFormat="1" ht="20.25" customHeight="1" x14ac:dyDescent="0.2">
      <c r="A10" s="137" t="s">
        <v>1</v>
      </c>
      <c r="B10" s="139" t="s">
        <v>2</v>
      </c>
      <c r="C10" s="137" t="s">
        <v>4</v>
      </c>
      <c r="D10" s="137" t="s">
        <v>164</v>
      </c>
      <c r="E10" s="313" t="s">
        <v>66</v>
      </c>
      <c r="F10" s="314"/>
      <c r="G10" s="314"/>
      <c r="H10" s="314"/>
      <c r="I10" s="315"/>
    </row>
    <row r="11" spans="1:10" s="163" customFormat="1" ht="27.75" customHeight="1" x14ac:dyDescent="0.2">
      <c r="A11" s="180" t="s">
        <v>175</v>
      </c>
      <c r="B11" s="180"/>
      <c r="C11" s="180" t="s">
        <v>176</v>
      </c>
      <c r="D11" s="180"/>
      <c r="E11" s="316"/>
      <c r="F11" s="317"/>
      <c r="G11" s="317"/>
      <c r="H11" s="317"/>
      <c r="I11" s="318"/>
    </row>
    <row r="12" spans="1:10" s="163" customFormat="1" ht="31.5" customHeight="1" x14ac:dyDescent="0.2">
      <c r="A12" s="182" t="s">
        <v>58</v>
      </c>
      <c r="B12" s="146" t="s">
        <v>254</v>
      </c>
      <c r="C12" s="182" t="s">
        <v>256</v>
      </c>
      <c r="D12" s="145" t="s">
        <v>257</v>
      </c>
      <c r="E12" s="306" t="str">
        <f>VLOOKUP(B12,'[3]Base Serviços'!A:E,5,FALSE)</f>
        <v>A administração local consiste em formação de estrutura administrativa no canteiro de obra comequipamentos, técnico nas áreas especifica para execução e gerenciamento dos serviços.</v>
      </c>
      <c r="F12" s="307"/>
      <c r="G12" s="307"/>
      <c r="H12" s="307"/>
      <c r="I12" s="308"/>
    </row>
    <row r="13" spans="1:10" s="163" customFormat="1" ht="12.75" x14ac:dyDescent="0.2">
      <c r="A13" s="180" t="s">
        <v>177</v>
      </c>
      <c r="B13" s="180"/>
      <c r="C13" s="180" t="s">
        <v>178</v>
      </c>
      <c r="D13" s="180"/>
      <c r="E13" s="309"/>
      <c r="F13" s="310"/>
      <c r="G13" s="310"/>
      <c r="H13" s="310"/>
      <c r="I13" s="311"/>
    </row>
    <row r="14" spans="1:10" s="177" customFormat="1" ht="12.75" x14ac:dyDescent="0.2">
      <c r="A14" s="176" t="s">
        <v>179</v>
      </c>
      <c r="B14" s="176"/>
      <c r="C14" s="176" t="s">
        <v>180</v>
      </c>
      <c r="D14" s="176"/>
      <c r="E14" s="309"/>
      <c r="F14" s="310"/>
      <c r="G14" s="310"/>
      <c r="H14" s="310"/>
      <c r="I14" s="311"/>
    </row>
    <row r="15" spans="1:10" s="163" customFormat="1" ht="65.25" customHeight="1" x14ac:dyDescent="0.2">
      <c r="A15" s="182" t="s">
        <v>258</v>
      </c>
      <c r="B15" s="146" t="s">
        <v>259</v>
      </c>
      <c r="C15" s="182" t="s">
        <v>260</v>
      </c>
      <c r="D15" s="145" t="s">
        <v>261</v>
      </c>
      <c r="E15" s="306" t="str">
        <f>VLOOKUP(B15,'[3]Base Serviços'!A:E,5,FALSE)</f>
        <v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 oxidante, fixada em estruturas de madeira, suficientemente resistente para suportar a ação dos ventos. Após o termino da obra, a placa deverá ser entregue em local especifico a ser determinado pela FISCALIZAÇÃO.
</v>
      </c>
      <c r="F15" s="307"/>
      <c r="G15" s="307"/>
      <c r="H15" s="307"/>
      <c r="I15" s="308"/>
    </row>
    <row r="16" spans="1:10" s="163" customFormat="1" ht="34.5" customHeight="1" x14ac:dyDescent="0.2">
      <c r="A16" s="182" t="s">
        <v>262</v>
      </c>
      <c r="B16" s="146" t="s">
        <v>263</v>
      </c>
      <c r="C16" s="182" t="s">
        <v>264</v>
      </c>
      <c r="D16" s="145" t="s">
        <v>265</v>
      </c>
      <c r="E16" s="306" t="str">
        <f>VLOOKUP(B16,'[3]Base Serviços'!A:E,5,FALSE)</f>
        <v xml:space="preserve">Sondagem à ser executada nas ampliações </v>
      </c>
      <c r="F16" s="307"/>
      <c r="G16" s="307"/>
      <c r="H16" s="307"/>
      <c r="I16" s="308"/>
    </row>
    <row r="17" spans="1:9" s="163" customFormat="1" ht="18.75" customHeight="1" x14ac:dyDescent="0.2">
      <c r="A17" s="182" t="s">
        <v>266</v>
      </c>
      <c r="B17" s="146" t="s">
        <v>267</v>
      </c>
      <c r="C17" s="182" t="s">
        <v>268</v>
      </c>
      <c r="D17" s="145" t="s">
        <v>269</v>
      </c>
      <c r="E17" s="306" t="str">
        <f>VLOOKUP(B17,'[3]Base Serviços'!A:E,5,FALSE)</f>
        <v>Relatório de sondagem para possíveis verificações no projeto estrutural</v>
      </c>
      <c r="F17" s="307"/>
      <c r="G17" s="307"/>
      <c r="H17" s="307"/>
      <c r="I17" s="308"/>
    </row>
    <row r="18" spans="1:9" s="163" customFormat="1" ht="20.25" customHeight="1" x14ac:dyDescent="0.2">
      <c r="A18" s="182" t="s">
        <v>270</v>
      </c>
      <c r="B18" s="146" t="s">
        <v>271</v>
      </c>
      <c r="C18" s="182" t="s">
        <v>272</v>
      </c>
      <c r="D18" s="145" t="s">
        <v>261</v>
      </c>
      <c r="E18" s="306" t="str">
        <f>VLOOKUP(B18,'[3]Base Serviços'!A:E,5,FALSE)</f>
        <v>Revisão do projeto de SPDA</v>
      </c>
      <c r="F18" s="307"/>
      <c r="G18" s="307"/>
      <c r="H18" s="307"/>
      <c r="I18" s="308"/>
    </row>
    <row r="19" spans="1:9" s="163" customFormat="1" ht="33" customHeight="1" x14ac:dyDescent="0.2">
      <c r="A19" s="182" t="s">
        <v>273</v>
      </c>
      <c r="B19" s="146" t="s">
        <v>274</v>
      </c>
      <c r="C19" s="182" t="s">
        <v>275</v>
      </c>
      <c r="D19" s="145" t="s">
        <v>261</v>
      </c>
      <c r="E19" s="306" t="str">
        <f>VLOOKUP(B19,'[3]Base Serviços'!A:E,5,FALSE)</f>
        <v>Revisão do projeto arquitetônico com levantamento planialtimétrico</v>
      </c>
      <c r="F19" s="307"/>
      <c r="G19" s="307"/>
      <c r="H19" s="307"/>
      <c r="I19" s="308"/>
    </row>
    <row r="20" spans="1:9" s="163" customFormat="1" ht="21.75" customHeight="1" x14ac:dyDescent="0.2">
      <c r="A20" s="182" t="s">
        <v>276</v>
      </c>
      <c r="B20" s="146" t="s">
        <v>277</v>
      </c>
      <c r="C20" s="182" t="s">
        <v>278</v>
      </c>
      <c r="D20" s="145" t="s">
        <v>261</v>
      </c>
      <c r="E20" s="306" t="str">
        <f>VLOOKUP(B20,'[3]Base Serviços'!A:E,5,FALSE)</f>
        <v xml:space="preserve">Revisão do projeto estrutural das ampliações </v>
      </c>
      <c r="F20" s="307"/>
      <c r="G20" s="307"/>
      <c r="H20" s="307"/>
      <c r="I20" s="308"/>
    </row>
    <row r="21" spans="1:9" s="163" customFormat="1" ht="33.75" customHeight="1" x14ac:dyDescent="0.2">
      <c r="A21" s="182" t="s">
        <v>279</v>
      </c>
      <c r="B21" s="146" t="s">
        <v>280</v>
      </c>
      <c r="C21" s="182" t="s">
        <v>281</v>
      </c>
      <c r="D21" s="145" t="s">
        <v>261</v>
      </c>
      <c r="E21" s="306" t="s">
        <v>1960</v>
      </c>
      <c r="F21" s="307"/>
      <c r="G21" s="307"/>
      <c r="H21" s="307"/>
      <c r="I21" s="308"/>
    </row>
    <row r="22" spans="1:9" s="177" customFormat="1" ht="20.25" customHeight="1" x14ac:dyDescent="0.2">
      <c r="A22" s="176" t="s">
        <v>181</v>
      </c>
      <c r="B22" s="176"/>
      <c r="C22" s="176" t="s">
        <v>182</v>
      </c>
      <c r="D22" s="176"/>
      <c r="E22" s="309"/>
      <c r="F22" s="310"/>
      <c r="G22" s="310"/>
      <c r="H22" s="310"/>
      <c r="I22" s="311"/>
    </row>
    <row r="23" spans="1:9" s="163" customFormat="1" ht="40.5" customHeight="1" x14ac:dyDescent="0.2">
      <c r="A23" s="182" t="s">
        <v>282</v>
      </c>
      <c r="B23" s="146" t="s">
        <v>283</v>
      </c>
      <c r="C23" s="182" t="s">
        <v>284</v>
      </c>
      <c r="D23" s="145" t="s">
        <v>261</v>
      </c>
      <c r="E23" s="306" t="str">
        <f>VLOOKUP(B23,'[3]Base Serviços'!A:E,5,FALSE)</f>
        <v xml:space="preserve">A demolição dos revestimentos cerâmicos, como dos pisos, consistirá na retiradados materiais, azulejos ou lajotas, com o cuidado necessário. A retirada do emboço será de forma manual.
</v>
      </c>
      <c r="F23" s="307"/>
      <c r="G23" s="307"/>
      <c r="H23" s="307"/>
      <c r="I23" s="308"/>
    </row>
    <row r="24" spans="1:9" s="163" customFormat="1" ht="32.25" customHeight="1" x14ac:dyDescent="0.2">
      <c r="A24" s="182" t="s">
        <v>285</v>
      </c>
      <c r="B24" s="146" t="s">
        <v>286</v>
      </c>
      <c r="C24" s="182" t="s">
        <v>287</v>
      </c>
      <c r="D24" s="145" t="s">
        <v>288</v>
      </c>
      <c r="E24" s="306" t="str">
        <f>VLOOKUP(B24,'[3]Base Serviços'!A:E,5,FALSE)</f>
        <v>O concreto simples será demolido cuidadosamente com a utilização de marretas. O material deverá ser transportado para local conveniente e posteriormente retirado da obra (descarte do bota-fora em local permitido pela Prefeitura).</v>
      </c>
      <c r="F24" s="307"/>
      <c r="G24" s="307"/>
      <c r="H24" s="307"/>
      <c r="I24" s="308"/>
    </row>
    <row r="25" spans="1:9" s="163" customFormat="1" ht="31.5" customHeight="1" x14ac:dyDescent="0.2">
      <c r="A25" s="182" t="s">
        <v>289</v>
      </c>
      <c r="B25" s="146" t="s">
        <v>290</v>
      </c>
      <c r="C25" s="182" t="s">
        <v>292</v>
      </c>
      <c r="D25" s="145" t="s">
        <v>288</v>
      </c>
      <c r="E25" s="306" t="str">
        <f>VLOOKUP(B25,'[3]Base Serviços'!A:E,5,FALSE)</f>
        <v xml:space="preserve">As esquadrias - janelas -  demarcadas no projeto arquitetônico (Planta Baixa Construir | Demolir), inclusive os vidros deverão ser retirados. As esquadrias devem
</v>
      </c>
      <c r="F25" s="307"/>
      <c r="G25" s="307"/>
      <c r="H25" s="307"/>
      <c r="I25" s="308"/>
    </row>
    <row r="26" spans="1:9" s="163" customFormat="1" ht="32.25" customHeight="1" x14ac:dyDescent="0.2">
      <c r="A26" s="182" t="s">
        <v>293</v>
      </c>
      <c r="B26" s="146" t="s">
        <v>294</v>
      </c>
      <c r="C26" s="182" t="s">
        <v>295</v>
      </c>
      <c r="D26" s="145" t="s">
        <v>288</v>
      </c>
      <c r="E26" s="306" t="str">
        <f>VLOOKUP(B26,'[3]Base Serviços'!A:E,5,FALSE)</f>
        <v xml:space="preserve">As esquadrias - portas -  demarcadas no projeto arquitetônico (Planta Baixa Construir | Demolir), inclusive os vidros deverão ser retirados. As esquadrias devem
</v>
      </c>
      <c r="F26" s="307"/>
      <c r="G26" s="307"/>
      <c r="H26" s="307"/>
      <c r="I26" s="308"/>
    </row>
    <row r="27" spans="1:9" s="163" customFormat="1" ht="31.5" customHeight="1" x14ac:dyDescent="0.2">
      <c r="A27" s="182" t="s">
        <v>296</v>
      </c>
      <c r="B27" s="146" t="s">
        <v>297</v>
      </c>
      <c r="C27" s="182" t="s">
        <v>298</v>
      </c>
      <c r="D27" s="145" t="s">
        <v>269</v>
      </c>
      <c r="E27" s="306" t="str">
        <f>VLOOKUP(B27,'[3]Base Serviços'!A:E,5,FALSE)</f>
        <v>A remoção de louças e acessorios será de forma manual, obedencendo as indicações do projeto de demolições.</v>
      </c>
      <c r="F27" s="307"/>
      <c r="G27" s="307"/>
      <c r="H27" s="307"/>
      <c r="I27" s="308"/>
    </row>
    <row r="28" spans="1:9" s="163" customFormat="1" ht="43.5" customHeight="1" x14ac:dyDescent="0.2">
      <c r="A28" s="182" t="s">
        <v>299</v>
      </c>
      <c r="B28" s="146" t="s">
        <v>300</v>
      </c>
      <c r="C28" s="182" t="s">
        <v>301</v>
      </c>
      <c r="D28" s="145" t="s">
        <v>288</v>
      </c>
      <c r="E28" s="306" t="str">
        <f>VLOOKUP(B28,'[3]Base Serviços'!A:E,5,FALSE)</f>
        <v>Remoção do telhado existente. Conforme projeto arquitetônico</v>
      </c>
      <c r="F28" s="307"/>
      <c r="G28" s="307"/>
      <c r="H28" s="307"/>
      <c r="I28" s="308"/>
    </row>
    <row r="29" spans="1:9" s="163" customFormat="1" ht="45" customHeight="1" x14ac:dyDescent="0.2">
      <c r="A29" s="182" t="s">
        <v>302</v>
      </c>
      <c r="B29" s="146" t="s">
        <v>303</v>
      </c>
      <c r="C29" s="182" t="s">
        <v>304</v>
      </c>
      <c r="D29" s="145" t="s">
        <v>288</v>
      </c>
      <c r="E29" s="306" t="s">
        <v>1961</v>
      </c>
      <c r="F29" s="307"/>
      <c r="G29" s="307"/>
      <c r="H29" s="307"/>
      <c r="I29" s="308"/>
    </row>
    <row r="30" spans="1:9" s="163" customFormat="1" ht="45" customHeight="1" x14ac:dyDescent="0.2">
      <c r="A30" s="182" t="s">
        <v>305</v>
      </c>
      <c r="B30" s="146" t="s">
        <v>306</v>
      </c>
      <c r="C30" s="182" t="s">
        <v>307</v>
      </c>
      <c r="D30" s="145" t="s">
        <v>308</v>
      </c>
      <c r="E30" s="306" t="s">
        <v>1962</v>
      </c>
      <c r="F30" s="307"/>
      <c r="G30" s="307"/>
      <c r="H30" s="307"/>
      <c r="I30" s="308"/>
    </row>
    <row r="31" spans="1:9" s="163" customFormat="1" ht="45" customHeight="1" x14ac:dyDescent="0.2">
      <c r="A31" s="182" t="s">
        <v>309</v>
      </c>
      <c r="B31" s="146" t="s">
        <v>310</v>
      </c>
      <c r="C31" s="182" t="s">
        <v>311</v>
      </c>
      <c r="D31" s="145" t="s">
        <v>265</v>
      </c>
      <c r="E31" s="306" t="str">
        <f>VLOOKUP(B31,'[3]Base Serviços'!A:E,5,FALSE)</f>
        <v>A remoção de tubos e conexões será de forma manual, obedencendo as indicações do projeto de demolições.</v>
      </c>
      <c r="F31" s="307"/>
      <c r="G31" s="307"/>
      <c r="H31" s="307"/>
      <c r="I31" s="308"/>
    </row>
    <row r="32" spans="1:9" s="163" customFormat="1" ht="32.25" customHeight="1" x14ac:dyDescent="0.2">
      <c r="A32" s="182" t="s">
        <v>312</v>
      </c>
      <c r="B32" s="146" t="s">
        <v>313</v>
      </c>
      <c r="C32" s="182" t="s">
        <v>314</v>
      </c>
      <c r="D32" s="145" t="s">
        <v>269</v>
      </c>
      <c r="E32" s="306" t="str">
        <f>VLOOKUP(B32,'[3]Base Serviços'!A:E,5,FALSE)</f>
        <v>A remoção de dispositivos elétricos e suas conexões será de forma manual, obedencendo as indicações do projeto de demolições.</v>
      </c>
      <c r="F32" s="307"/>
      <c r="G32" s="307"/>
      <c r="H32" s="307"/>
      <c r="I32" s="308"/>
    </row>
    <row r="33" spans="1:9" s="163" customFormat="1" ht="30.75" customHeight="1" x14ac:dyDescent="0.2">
      <c r="A33" s="182" t="s">
        <v>315</v>
      </c>
      <c r="B33" s="146" t="s">
        <v>316</v>
      </c>
      <c r="C33" s="182" t="s">
        <v>317</v>
      </c>
      <c r="D33" s="145" t="s">
        <v>269</v>
      </c>
      <c r="E33" s="306" t="str">
        <f>VLOOKUP(B33,'[3]Base Serviços'!A:E,5,FALSE)</f>
        <v>A remoção de interruptores e tomadas será de forma manual, obedencendo as indicações do projeto de demolições.</v>
      </c>
      <c r="F33" s="307"/>
      <c r="G33" s="307"/>
      <c r="H33" s="307"/>
      <c r="I33" s="308"/>
    </row>
    <row r="34" spans="1:9" s="163" customFormat="1" ht="31.5" customHeight="1" x14ac:dyDescent="0.2">
      <c r="A34" s="182" t="s">
        <v>318</v>
      </c>
      <c r="B34" s="146" t="s">
        <v>319</v>
      </c>
      <c r="C34" s="182" t="s">
        <v>320</v>
      </c>
      <c r="D34" s="145" t="s">
        <v>265</v>
      </c>
      <c r="E34" s="306" t="str">
        <f>VLOOKUP(B34,'[3]Base Serviços'!A:E,5,FALSE)</f>
        <v>A remoção de cabos elétricos e suas conexões será de forma manual, obedencendo as indicações do projeto de demolições.</v>
      </c>
      <c r="F34" s="307"/>
      <c r="G34" s="307"/>
      <c r="H34" s="307"/>
      <c r="I34" s="308"/>
    </row>
    <row r="35" spans="1:9" s="163" customFormat="1" ht="32.25" customHeight="1" x14ac:dyDescent="0.2">
      <c r="A35" s="182" t="s">
        <v>321</v>
      </c>
      <c r="B35" s="146" t="s">
        <v>322</v>
      </c>
      <c r="C35" s="182" t="s">
        <v>323</v>
      </c>
      <c r="D35" s="145" t="s">
        <v>308</v>
      </c>
      <c r="E35" s="306" t="str">
        <f>VLOOKUP(B35,'[3]Base Serviços'!A:E,5,FALSE)</f>
        <v xml:space="preserve">Demolir as alvenarias apontadas no projeto, carregar, transportar e descarregar o entulho em local apropriado. Objetos pesados ou volumosos devem ser removidos.
</v>
      </c>
      <c r="F35" s="307"/>
      <c r="G35" s="307"/>
      <c r="H35" s="307"/>
      <c r="I35" s="308"/>
    </row>
    <row r="36" spans="1:9" s="163" customFormat="1" ht="32.25" customHeight="1" x14ac:dyDescent="0.2">
      <c r="A36" s="182" t="s">
        <v>324</v>
      </c>
      <c r="B36" s="146" t="s">
        <v>325</v>
      </c>
      <c r="C36" s="182" t="s">
        <v>326</v>
      </c>
      <c r="D36" s="145" t="s">
        <v>288</v>
      </c>
      <c r="E36" s="306" t="str">
        <f>VLOOKUP(B36,'[3]Base Serviços'!A:E,5,FALSE)</f>
        <v>A remoção de pintura será de forma manual, obedencendo as indicações do projeto de demolições.</v>
      </c>
      <c r="F36" s="307"/>
      <c r="G36" s="307"/>
      <c r="H36" s="307"/>
      <c r="I36" s="308"/>
    </row>
    <row r="37" spans="1:9" s="163" customFormat="1" ht="28.5" customHeight="1" x14ac:dyDescent="0.2">
      <c r="A37" s="182" t="s">
        <v>327</v>
      </c>
      <c r="B37" s="146" t="s">
        <v>328</v>
      </c>
      <c r="C37" s="182" t="s">
        <v>329</v>
      </c>
      <c r="D37" s="145" t="s">
        <v>288</v>
      </c>
      <c r="E37" s="306" t="str">
        <f>VLOOKUP(B37,'[3]Base Serviços'!A:E,5,FALSE)</f>
        <v>A remoção de bancadas será de forma manual, obedencendo as indicações do projeto de demolições.</v>
      </c>
      <c r="F37" s="307"/>
      <c r="G37" s="307"/>
      <c r="H37" s="307"/>
      <c r="I37" s="308"/>
    </row>
    <row r="38" spans="1:9" s="163" customFormat="1" ht="36" customHeight="1" x14ac:dyDescent="0.2">
      <c r="A38" s="182" t="s">
        <v>330</v>
      </c>
      <c r="B38" s="146" t="s">
        <v>331</v>
      </c>
      <c r="C38" s="182" t="s">
        <v>332</v>
      </c>
      <c r="D38" s="145" t="s">
        <v>288</v>
      </c>
      <c r="E38" s="306" t="str">
        <f>VLOOKUP(B38,'[3]Base Serviços'!A:E,5,FALSE)</f>
        <v xml:space="preserve">A demolição / remoção de argamassa, consistirá na retirada dos materiais, de foma manual, com o cuidado necessário. A retirada do emboço / reboco.
</v>
      </c>
      <c r="F38" s="307"/>
      <c r="G38" s="307"/>
      <c r="H38" s="307"/>
      <c r="I38" s="308"/>
    </row>
    <row r="39" spans="1:9" s="177" customFormat="1" ht="20.25" customHeight="1" x14ac:dyDescent="0.2">
      <c r="A39" s="176" t="s">
        <v>183</v>
      </c>
      <c r="B39" s="176"/>
      <c r="C39" s="176" t="s">
        <v>184</v>
      </c>
      <c r="D39" s="176"/>
      <c r="E39" s="309"/>
      <c r="F39" s="310"/>
      <c r="G39" s="310"/>
      <c r="H39" s="310"/>
      <c r="I39" s="311"/>
    </row>
    <row r="40" spans="1:9" s="177" customFormat="1" ht="19.5" customHeight="1" x14ac:dyDescent="0.2">
      <c r="A40" s="176" t="s">
        <v>185</v>
      </c>
      <c r="B40" s="176"/>
      <c r="C40" s="176" t="s">
        <v>186</v>
      </c>
      <c r="D40" s="176"/>
      <c r="E40" s="309"/>
      <c r="F40" s="310"/>
      <c r="G40" s="310"/>
      <c r="H40" s="310"/>
      <c r="I40" s="311"/>
    </row>
    <row r="41" spans="1:9" s="163" customFormat="1" ht="98.25" customHeight="1" x14ac:dyDescent="0.2">
      <c r="A41" s="182" t="s">
        <v>333</v>
      </c>
      <c r="B41" s="146" t="s">
        <v>334</v>
      </c>
      <c r="C41" s="182" t="s">
        <v>335</v>
      </c>
      <c r="D41" s="145" t="s">
        <v>265</v>
      </c>
      <c r="E41" s="306" t="str">
        <f>VLOOKUP(B41,'[3]Base Serviços'!A:E,5,FALSE)</f>
        <v>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v>
      </c>
      <c r="F41" s="307"/>
      <c r="G41" s="307"/>
      <c r="H41" s="307"/>
      <c r="I41" s="308"/>
    </row>
    <row r="42" spans="1:9" s="177" customFormat="1" ht="18.75" customHeight="1" x14ac:dyDescent="0.2">
      <c r="A42" s="176" t="s">
        <v>187</v>
      </c>
      <c r="B42" s="176"/>
      <c r="C42" s="176" t="s">
        <v>188</v>
      </c>
      <c r="D42" s="176"/>
      <c r="E42" s="309"/>
      <c r="F42" s="310"/>
      <c r="G42" s="310"/>
      <c r="H42" s="310"/>
      <c r="I42" s="311"/>
    </row>
    <row r="43" spans="1:9" s="163" customFormat="1" ht="42.75" customHeight="1" x14ac:dyDescent="0.2">
      <c r="A43" s="182" t="s">
        <v>336</v>
      </c>
      <c r="B43" s="146" t="s">
        <v>337</v>
      </c>
      <c r="C43" s="182" t="s">
        <v>338</v>
      </c>
      <c r="D43" s="145" t="s">
        <v>308</v>
      </c>
      <c r="E43" s="306" t="str">
        <f>VLOOKUP(B43,'[3]Base Serviços'!A:E,5,FALSE)</f>
        <v>As cavas para escavação da fundação corrida para paredes e sapatas deverão atingir terreno sólido e firme, e serão executados de acordo com o projeto específico da obra.</v>
      </c>
      <c r="F43" s="307"/>
      <c r="G43" s="307"/>
      <c r="H43" s="307"/>
      <c r="I43" s="308"/>
    </row>
    <row r="44" spans="1:9" s="163" customFormat="1" ht="30" customHeight="1" x14ac:dyDescent="0.2">
      <c r="A44" s="182" t="s">
        <v>339</v>
      </c>
      <c r="B44" s="146" t="s">
        <v>340</v>
      </c>
      <c r="C44" s="182" t="s">
        <v>341</v>
      </c>
      <c r="D44" s="145" t="s">
        <v>308</v>
      </c>
      <c r="E44" s="306" t="str">
        <f>VLOOKUP(B44,'[3]Base Serviços'!A:E,5,FALSE)</f>
        <v>O reaterro deverá ser executado em camadas sucessivas de 20,0 cm, uniformemente umedecido, próximo da umidade ótima e fortemente apiloado.</v>
      </c>
      <c r="F44" s="307"/>
      <c r="G44" s="307"/>
      <c r="H44" s="307"/>
      <c r="I44" s="308"/>
    </row>
    <row r="45" spans="1:9" s="163" customFormat="1" ht="42" customHeight="1" x14ac:dyDescent="0.2">
      <c r="A45" s="182" t="s">
        <v>342</v>
      </c>
      <c r="B45" s="146" t="s">
        <v>343</v>
      </c>
      <c r="C45" s="182" t="s">
        <v>344</v>
      </c>
      <c r="D45" s="145" t="s">
        <v>288</v>
      </c>
      <c r="E45" s="306" t="str">
        <f>VLOOKUP(B45,'[3]Base Serviços'!A:E,5,FALSE)</f>
        <v>A compactação será mecanizada com uso de soquete e as camadas sucessivas deverão apresentar umidade adequada.</v>
      </c>
      <c r="F45" s="307"/>
      <c r="G45" s="307"/>
      <c r="H45" s="307"/>
      <c r="I45" s="308"/>
    </row>
    <row r="46" spans="1:9" s="177" customFormat="1" ht="20.25" customHeight="1" x14ac:dyDescent="0.2">
      <c r="A46" s="176" t="s">
        <v>189</v>
      </c>
      <c r="B46" s="176"/>
      <c r="C46" s="176" t="s">
        <v>190</v>
      </c>
      <c r="D46" s="176"/>
      <c r="E46" s="309"/>
      <c r="F46" s="310"/>
      <c r="G46" s="310"/>
      <c r="H46" s="310"/>
      <c r="I46" s="311"/>
    </row>
    <row r="47" spans="1:9" s="163" customFormat="1" ht="42.75" customHeight="1" x14ac:dyDescent="0.2">
      <c r="A47" s="182" t="s">
        <v>345</v>
      </c>
      <c r="B47" s="146" t="s">
        <v>346</v>
      </c>
      <c r="C47" s="182" t="s">
        <v>347</v>
      </c>
      <c r="D47" s="145" t="s">
        <v>348</v>
      </c>
      <c r="E47" s="306" t="s">
        <v>1963</v>
      </c>
      <c r="F47" s="307"/>
      <c r="G47" s="307"/>
      <c r="H47" s="307"/>
      <c r="I47" s="308"/>
    </row>
    <row r="48" spans="1:9" s="163" customFormat="1" ht="42.75" customHeight="1" x14ac:dyDescent="0.2">
      <c r="A48" s="182" t="s">
        <v>349</v>
      </c>
      <c r="B48" s="146" t="s">
        <v>350</v>
      </c>
      <c r="C48" s="182" t="s">
        <v>351</v>
      </c>
      <c r="D48" s="145" t="s">
        <v>288</v>
      </c>
      <c r="E48" s="306" t="s">
        <v>1964</v>
      </c>
      <c r="F48" s="307"/>
      <c r="G48" s="307"/>
      <c r="H48" s="307"/>
      <c r="I48" s="308"/>
    </row>
    <row r="49" spans="1:9" s="163" customFormat="1" ht="53.25" customHeight="1" x14ac:dyDescent="0.2">
      <c r="A49" s="182" t="s">
        <v>352</v>
      </c>
      <c r="B49" s="146" t="s">
        <v>353</v>
      </c>
      <c r="C49" s="182" t="s">
        <v>354</v>
      </c>
      <c r="D49" s="145" t="s">
        <v>308</v>
      </c>
      <c r="E49" s="306" t="str">
        <f>VLOOKUP(B49,'[3]Base Serviços'!A:E,5,FALSE)</f>
        <v>A execução do concreto deverá obedecer às prescrições das NBR-6118, 6120 e 6122, e deverão ser adaptadas exatamente às dimensões de peça da estrutura projetada, construídas de modo a não se deformar sensivelmente sob a ação das cargas e pressões do concreto e suas fendas deverão ser vedadas com papel de saco de cimento no momento da concretagem. Os traços deverão seguir rigorosamente os determinados no projeto estrutural, onde o FCK = 25MPA apresenta o seginte traço: 1:2,3:2,7 (CIMENTO/ AREIA MÉDIA/ BRITA 1).</v>
      </c>
      <c r="F49" s="307"/>
      <c r="G49" s="307"/>
      <c r="H49" s="307"/>
      <c r="I49" s="308"/>
    </row>
    <row r="50" spans="1:9" s="163" customFormat="1" ht="44.25" customHeight="1" x14ac:dyDescent="0.2">
      <c r="A50" s="182" t="s">
        <v>355</v>
      </c>
      <c r="B50" s="146" t="s">
        <v>356</v>
      </c>
      <c r="C50" s="182" t="s">
        <v>357</v>
      </c>
      <c r="D50" s="145" t="s">
        <v>288</v>
      </c>
      <c r="E50" s="306" t="s">
        <v>1963</v>
      </c>
      <c r="F50" s="307"/>
      <c r="G50" s="307"/>
      <c r="H50" s="307"/>
      <c r="I50" s="308"/>
    </row>
    <row r="51" spans="1:9" s="163" customFormat="1" ht="43.5" customHeight="1" x14ac:dyDescent="0.2">
      <c r="A51" s="182" t="s">
        <v>358</v>
      </c>
      <c r="B51" s="146" t="s">
        <v>359</v>
      </c>
      <c r="C51" s="182" t="s">
        <v>360</v>
      </c>
      <c r="D51" s="145" t="s">
        <v>308</v>
      </c>
      <c r="E51" s="306" t="str">
        <f>VLOOKUP(B51,'[3]Base Serviços'!A:E,5,FALSE)</f>
        <v>Antes do lançamento do concreto, as formas deverão ser limpas e molhadas até a saturação. O lançamento do concreto deverá ser com baldes. Para o adensamento do concreto devera ser utilizado o vibrador mecânico, conforme orientação do projetos estrutural, na qual será vibrado até a densidade máxima praticável, para ficar livre de vazios entre agregados graúdos e bolsas de ar.</v>
      </c>
      <c r="F51" s="307"/>
      <c r="G51" s="307"/>
      <c r="H51" s="307"/>
      <c r="I51" s="308"/>
    </row>
    <row r="52" spans="1:9" s="177" customFormat="1" ht="21" customHeight="1" x14ac:dyDescent="0.2">
      <c r="A52" s="176" t="s">
        <v>191</v>
      </c>
      <c r="B52" s="176"/>
      <c r="C52" s="176" t="s">
        <v>192</v>
      </c>
      <c r="D52" s="176"/>
      <c r="E52" s="309"/>
      <c r="F52" s="310"/>
      <c r="G52" s="310"/>
      <c r="H52" s="310"/>
      <c r="I52" s="311"/>
    </row>
    <row r="53" spans="1:9" s="163" customFormat="1" ht="81.75" customHeight="1" x14ac:dyDescent="0.2">
      <c r="A53" s="182" t="s">
        <v>361</v>
      </c>
      <c r="B53" s="146" t="s">
        <v>362</v>
      </c>
      <c r="C53" s="182" t="s">
        <v>363</v>
      </c>
      <c r="D53" s="145" t="s">
        <v>364</v>
      </c>
      <c r="E53" s="306" t="str">
        <f>VLOOKUP(B53,'[3]Base Serviços'!A:E,5,FALSE)</f>
        <v>Antes da implantação da alvenaria de embasamento o fundo da vala deve estar devidamente apiloado e regularizado por um lastro de concreto com espessura de 5cm e largura 10cm maior que a largura da estrutura de fundação em alvenaria de pedra a ser executada. Deverão ser selecionadas pedras de boa qualidade, não se admitindo o uso de material em estado de decomposição ou proveniente de capa de pedreira. As pedras serão colocadas lado a lado formando uma camada horizontal; em seguida, a superfície formada será umedecida em toda sua extensão. Será, então, lançada uma camada de argamassa, de modo a possibilitar a aderência com a camada de pedras subseqüente. Os espaços maiores entre as pedras serão preenchido com pedras menores, permitindo um melhor preenchimento dos vazios entre elas, aumentando, assim, a segurança da estrutura. Desse modo, em camadas sucessivas, o maciço será executado ate atingir a altura indicada no projeto.</v>
      </c>
      <c r="F53" s="307"/>
      <c r="G53" s="307"/>
      <c r="H53" s="307"/>
      <c r="I53" s="308"/>
    </row>
    <row r="54" spans="1:9" s="163" customFormat="1" ht="30.75" customHeight="1" x14ac:dyDescent="0.2">
      <c r="A54" s="182" t="s">
        <v>365</v>
      </c>
      <c r="B54" s="146" t="s">
        <v>366</v>
      </c>
      <c r="C54" s="182" t="s">
        <v>367</v>
      </c>
      <c r="D54" s="145" t="s">
        <v>265</v>
      </c>
      <c r="E54" s="306" t="str">
        <f>VLOOKUP(B54,'[3]Base Serviços'!A:E,5,FALSE)</f>
        <v>Para criar a cinta de amarração, passe a fiada inteira usando tijolos do tipo canaleta, depois separe os vergalhões para a instalação, sendo que nenhum tijolo deve ficar desguarnecido. O melhor é colocar os vergalhões unidos na mesma posição, se possível, com variações mínimas.</v>
      </c>
      <c r="F54" s="307"/>
      <c r="G54" s="307"/>
      <c r="H54" s="307"/>
      <c r="I54" s="308"/>
    </row>
    <row r="55" spans="1:9" s="163" customFormat="1" ht="73.5" customHeight="1" x14ac:dyDescent="0.2">
      <c r="A55" s="182" t="s">
        <v>368</v>
      </c>
      <c r="B55" s="146" t="s">
        <v>369</v>
      </c>
      <c r="C55" s="182" t="s">
        <v>370</v>
      </c>
      <c r="D55" s="145" t="s">
        <v>348</v>
      </c>
      <c r="E55" s="306" t="str">
        <f>VLOOKUP(B55,'[3]Base Serviços'!A:E,5,FALSE)</f>
        <v>Os pilares em perfil "I" ou "H" deverão ser instalados na obra com a utilização de um caminhão muque / guindaste. A montagem deve obedecer o projeto estrutural.</v>
      </c>
      <c r="F55" s="307"/>
      <c r="G55" s="307"/>
      <c r="H55" s="307"/>
      <c r="I55" s="308"/>
    </row>
    <row r="56" spans="1:9" s="177" customFormat="1" ht="18.75" customHeight="1" x14ac:dyDescent="0.2">
      <c r="A56" s="176" t="s">
        <v>193</v>
      </c>
      <c r="B56" s="176"/>
      <c r="C56" s="176" t="s">
        <v>194</v>
      </c>
      <c r="D56" s="176"/>
      <c r="E56" s="309"/>
      <c r="F56" s="310"/>
      <c r="G56" s="310"/>
      <c r="H56" s="310"/>
      <c r="I56" s="311"/>
    </row>
    <row r="57" spans="1:9" s="177" customFormat="1" ht="19.5" customHeight="1" x14ac:dyDescent="0.2">
      <c r="A57" s="176" t="s">
        <v>195</v>
      </c>
      <c r="B57" s="176"/>
      <c r="C57" s="176" t="s">
        <v>196</v>
      </c>
      <c r="D57" s="176"/>
      <c r="E57" s="309"/>
      <c r="F57" s="310"/>
      <c r="G57" s="310"/>
      <c r="H57" s="310"/>
      <c r="I57" s="311"/>
    </row>
    <row r="58" spans="1:9" s="163" customFormat="1" ht="54.75" customHeight="1" x14ac:dyDescent="0.2">
      <c r="A58" s="182" t="s">
        <v>371</v>
      </c>
      <c r="B58" s="146" t="s">
        <v>372</v>
      </c>
      <c r="C58" s="182" t="s">
        <v>373</v>
      </c>
      <c r="D58" s="145" t="s">
        <v>288</v>
      </c>
      <c r="E58" s="306" t="s">
        <v>1965</v>
      </c>
      <c r="F58" s="307"/>
      <c r="G58" s="307"/>
      <c r="H58" s="307"/>
      <c r="I58" s="308"/>
    </row>
    <row r="59" spans="1:9" s="177" customFormat="1" ht="19.5" customHeight="1" x14ac:dyDescent="0.2">
      <c r="A59" s="176" t="s">
        <v>197</v>
      </c>
      <c r="B59" s="176"/>
      <c r="C59" s="176" t="s">
        <v>198</v>
      </c>
      <c r="D59" s="176"/>
      <c r="E59" s="309"/>
      <c r="F59" s="310"/>
      <c r="G59" s="310"/>
      <c r="H59" s="310"/>
      <c r="I59" s="311"/>
    </row>
    <row r="60" spans="1:9" s="163" customFormat="1" ht="56.25" customHeight="1" x14ac:dyDescent="0.2">
      <c r="A60" s="182" t="s">
        <v>374</v>
      </c>
      <c r="B60" s="146" t="s">
        <v>375</v>
      </c>
      <c r="C60" s="182" t="s">
        <v>376</v>
      </c>
      <c r="D60" s="145" t="s">
        <v>288</v>
      </c>
      <c r="E60" s="306" t="s">
        <v>1965</v>
      </c>
      <c r="F60" s="307"/>
      <c r="G60" s="307"/>
      <c r="H60" s="307"/>
      <c r="I60" s="308"/>
    </row>
    <row r="61" spans="1:9" s="177" customFormat="1" ht="19.5" customHeight="1" x14ac:dyDescent="0.2">
      <c r="A61" s="176" t="s">
        <v>199</v>
      </c>
      <c r="B61" s="176"/>
      <c r="C61" s="176" t="s">
        <v>200</v>
      </c>
      <c r="D61" s="176"/>
      <c r="E61" s="309"/>
      <c r="F61" s="310"/>
      <c r="G61" s="310"/>
      <c r="H61" s="310"/>
      <c r="I61" s="311"/>
    </row>
    <row r="62" spans="1:9" s="163" customFormat="1" ht="57" customHeight="1" x14ac:dyDescent="0.2">
      <c r="A62" s="182" t="s">
        <v>377</v>
      </c>
      <c r="B62" s="146" t="s">
        <v>378</v>
      </c>
      <c r="C62" s="182" t="s">
        <v>379</v>
      </c>
      <c r="D62" s="145" t="s">
        <v>261</v>
      </c>
      <c r="E62" s="306" t="str">
        <f>VLOOKUP(B62,'[3]Base Serviços'!A:E,5,FALSE)</f>
        <v xml:space="preserve">Alvenarias deverão ser assentadas com uma argamassa mista traço 1:4 (cim:areia), com juntas desencontradas no alinhamento vertical. As fiadas serão perfeitamente alinhadas e aprumadas. As juntas terão a espessura máxima de 15mm.
</v>
      </c>
      <c r="F62" s="307"/>
      <c r="G62" s="307"/>
      <c r="H62" s="307"/>
      <c r="I62" s="308"/>
    </row>
    <row r="63" spans="1:9" s="163" customFormat="1" ht="41.25" customHeight="1" x14ac:dyDescent="0.2">
      <c r="A63" s="182" t="s">
        <v>380</v>
      </c>
      <c r="B63" s="146" t="s">
        <v>381</v>
      </c>
      <c r="C63" s="182" t="s">
        <v>382</v>
      </c>
      <c r="D63" s="145" t="s">
        <v>265</v>
      </c>
      <c r="E63" s="306" t="s">
        <v>1966</v>
      </c>
      <c r="F63" s="307"/>
      <c r="G63" s="307"/>
      <c r="H63" s="307"/>
      <c r="I63" s="308"/>
    </row>
    <row r="64" spans="1:9" s="163" customFormat="1" ht="71.25" customHeight="1" x14ac:dyDescent="0.2">
      <c r="A64" s="182" t="s">
        <v>383</v>
      </c>
      <c r="B64" s="146" t="s">
        <v>384</v>
      </c>
      <c r="C64" s="182" t="s">
        <v>385</v>
      </c>
      <c r="D64" s="145" t="s">
        <v>288</v>
      </c>
      <c r="E64" s="306" t="s">
        <v>1967</v>
      </c>
      <c r="F64" s="307"/>
      <c r="G64" s="307"/>
      <c r="H64" s="307"/>
      <c r="I64" s="308"/>
    </row>
    <row r="65" spans="1:9" s="163" customFormat="1" ht="33.75" customHeight="1" x14ac:dyDescent="0.2">
      <c r="A65" s="182" t="s">
        <v>386</v>
      </c>
      <c r="B65" s="146" t="s">
        <v>387</v>
      </c>
      <c r="C65" s="182" t="s">
        <v>388</v>
      </c>
      <c r="D65" s="145" t="s">
        <v>261</v>
      </c>
      <c r="E65" s="306" t="str">
        <f>VLOOKUP(B65,'[3]Base Serviços'!A:E,5,FALSE)</f>
        <v xml:space="preserve">Normalmente são executadas 15 cm acima do piso (verificar projeto arquitetônico), com altura final igual à divisória.Acabamento do granito: O polimento das superfícies será de forma manual, executado com esmeris e lixas sucessivamente mais finos.
</v>
      </c>
      <c r="F65" s="307"/>
      <c r="G65" s="307"/>
      <c r="H65" s="307"/>
      <c r="I65" s="308"/>
    </row>
    <row r="66" spans="1:9" s="163" customFormat="1" ht="55.5" customHeight="1" x14ac:dyDescent="0.2">
      <c r="A66" s="182" t="s">
        <v>389</v>
      </c>
      <c r="B66" s="146" t="s">
        <v>390</v>
      </c>
      <c r="C66" s="182" t="s">
        <v>391</v>
      </c>
      <c r="D66" s="145" t="s">
        <v>265</v>
      </c>
      <c r="E66" s="306" t="str">
        <f>VLOOKUP(B66,'[3]Base Serviços'!A:E,5,FALSE)</f>
        <v>O chapim será assentado, devendo-se exceder a largura em 2 cm de cada lado na parede e estar nivelada e alinhada, tendo como referência o alinhamento das paredes. Deverá obedecer o projeto de arquitetura.</v>
      </c>
      <c r="F66" s="307"/>
      <c r="G66" s="307"/>
      <c r="H66" s="307"/>
      <c r="I66" s="308"/>
    </row>
    <row r="67" spans="1:9" s="177" customFormat="1" ht="21" customHeight="1" x14ac:dyDescent="0.2">
      <c r="A67" s="176" t="s">
        <v>201</v>
      </c>
      <c r="B67" s="176"/>
      <c r="C67" s="176" t="s">
        <v>202</v>
      </c>
      <c r="D67" s="176"/>
      <c r="E67" s="309"/>
      <c r="F67" s="310"/>
      <c r="G67" s="310"/>
      <c r="H67" s="310"/>
      <c r="I67" s="311"/>
    </row>
    <row r="68" spans="1:9" s="163" customFormat="1" ht="56.25" customHeight="1" x14ac:dyDescent="0.2">
      <c r="A68" s="182" t="s">
        <v>392</v>
      </c>
      <c r="B68" s="146" t="s">
        <v>390</v>
      </c>
      <c r="C68" s="182" t="s">
        <v>391</v>
      </c>
      <c r="D68" s="145" t="s">
        <v>265</v>
      </c>
      <c r="E68" s="306" t="str">
        <f>VLOOKUP(B68,'[3]Base Serviços'!A:E,5,FALSE)</f>
        <v>O chapim será assentado, devendo-se exceder a largura em 2 cm de cada lado na parede e estar nivelada e alinhada, tendo como referência o alinhamento das paredes. Deverá obedecer o projeto de arquitetura.</v>
      </c>
      <c r="F68" s="307"/>
      <c r="G68" s="307"/>
      <c r="H68" s="307"/>
      <c r="I68" s="308"/>
    </row>
    <row r="69" spans="1:9" s="163" customFormat="1" ht="63" customHeight="1" x14ac:dyDescent="0.2">
      <c r="A69" s="182" t="s">
        <v>393</v>
      </c>
      <c r="B69" s="146" t="s">
        <v>394</v>
      </c>
      <c r="C69" s="182" t="s">
        <v>395</v>
      </c>
      <c r="D69" s="145" t="s">
        <v>288</v>
      </c>
      <c r="E69" s="306" t="s">
        <v>1968</v>
      </c>
      <c r="F69" s="307"/>
      <c r="G69" s="307"/>
      <c r="H69" s="307"/>
      <c r="I69" s="308"/>
    </row>
    <row r="70" spans="1:9" s="163" customFormat="1" ht="43.5" customHeight="1" x14ac:dyDescent="0.2">
      <c r="A70" s="182" t="s">
        <v>396</v>
      </c>
      <c r="B70" s="146" t="s">
        <v>397</v>
      </c>
      <c r="C70" s="182" t="s">
        <v>398</v>
      </c>
      <c r="D70" s="145" t="s">
        <v>265</v>
      </c>
      <c r="E70" s="306" t="str">
        <f>VLOOKUP(B70,'[3]Base Serviços'!A:E,5,FALSE)</f>
        <v>O rufo em chapa de aço galvaniza nº 24 devrá obedecer o projeto de cobertura, nos pontos de encontrao de telhamos e paredes. Deverá possuir um corte de 25cm.</v>
      </c>
      <c r="F70" s="307"/>
      <c r="G70" s="307"/>
      <c r="H70" s="307"/>
      <c r="I70" s="308"/>
    </row>
    <row r="71" spans="1:9" s="163" customFormat="1" ht="31.5" customHeight="1" x14ac:dyDescent="0.2">
      <c r="A71" s="182" t="s">
        <v>399</v>
      </c>
      <c r="B71" s="146" t="s">
        <v>400</v>
      </c>
      <c r="C71" s="182" t="s">
        <v>401</v>
      </c>
      <c r="D71" s="145" t="s">
        <v>261</v>
      </c>
      <c r="E71" s="306" t="s">
        <v>1969</v>
      </c>
      <c r="F71" s="307"/>
      <c r="G71" s="307"/>
      <c r="H71" s="307"/>
      <c r="I71" s="308"/>
    </row>
    <row r="72" spans="1:9" s="177" customFormat="1" ht="20.25" customHeight="1" x14ac:dyDescent="0.2">
      <c r="A72" s="176" t="s">
        <v>203</v>
      </c>
      <c r="B72" s="176"/>
      <c r="C72" s="176" t="s">
        <v>204</v>
      </c>
      <c r="D72" s="176"/>
      <c r="E72" s="319" t="s">
        <v>1970</v>
      </c>
      <c r="F72" s="320"/>
      <c r="G72" s="320"/>
      <c r="H72" s="320"/>
      <c r="I72" s="321"/>
    </row>
    <row r="73" spans="1:9" s="177" customFormat="1" ht="21" customHeight="1" x14ac:dyDescent="0.2">
      <c r="A73" s="176" t="s">
        <v>205</v>
      </c>
      <c r="B73" s="176"/>
      <c r="C73" s="176" t="s">
        <v>206</v>
      </c>
      <c r="D73" s="176"/>
      <c r="E73" s="322" t="s">
        <v>1971</v>
      </c>
      <c r="F73" s="323"/>
      <c r="G73" s="323"/>
      <c r="H73" s="323"/>
      <c r="I73" s="324"/>
    </row>
    <row r="74" spans="1:9" s="177" customFormat="1" ht="21" customHeight="1" x14ac:dyDescent="0.2">
      <c r="A74" s="176" t="s">
        <v>207</v>
      </c>
      <c r="B74" s="176"/>
      <c r="C74" s="176" t="s">
        <v>208</v>
      </c>
      <c r="D74" s="176"/>
      <c r="E74" s="322" t="s">
        <v>1972</v>
      </c>
      <c r="F74" s="323"/>
      <c r="G74" s="323"/>
      <c r="H74" s="323"/>
      <c r="I74" s="324"/>
    </row>
    <row r="75" spans="1:9" s="177" customFormat="1" ht="19.5" customHeight="1" x14ac:dyDescent="0.2">
      <c r="A75" s="176" t="s">
        <v>209</v>
      </c>
      <c r="B75" s="176"/>
      <c r="C75" s="176" t="s">
        <v>210</v>
      </c>
      <c r="D75" s="176"/>
      <c r="E75" s="325" t="s">
        <v>1973</v>
      </c>
      <c r="F75" s="326"/>
      <c r="G75" s="326"/>
      <c r="H75" s="326"/>
      <c r="I75" s="327"/>
    </row>
    <row r="76" spans="1:9" s="177" customFormat="1" ht="21" customHeight="1" x14ac:dyDescent="0.2">
      <c r="A76" s="176" t="s">
        <v>2126</v>
      </c>
      <c r="B76" s="176"/>
      <c r="C76" s="176" t="s">
        <v>2016</v>
      </c>
      <c r="D76" s="176"/>
      <c r="E76" s="328" t="s">
        <v>2125</v>
      </c>
      <c r="F76" s="326"/>
      <c r="G76" s="326"/>
      <c r="H76" s="326"/>
      <c r="I76" s="329"/>
    </row>
    <row r="77" spans="1:9" s="177" customFormat="1" ht="23.25" customHeight="1" x14ac:dyDescent="0.2">
      <c r="A77" s="176" t="s">
        <v>2127</v>
      </c>
      <c r="B77" s="176"/>
      <c r="C77" s="176" t="s">
        <v>212</v>
      </c>
      <c r="D77" s="176"/>
      <c r="E77" s="325" t="s">
        <v>1973</v>
      </c>
      <c r="F77" s="326"/>
      <c r="G77" s="326"/>
      <c r="H77" s="326"/>
      <c r="I77" s="327"/>
    </row>
    <row r="78" spans="1:9" s="177" customFormat="1" ht="21.75" customHeight="1" x14ac:dyDescent="0.2">
      <c r="A78" s="176" t="s">
        <v>2128</v>
      </c>
      <c r="B78" s="176"/>
      <c r="C78" s="176" t="s">
        <v>214</v>
      </c>
      <c r="D78" s="176"/>
      <c r="E78" s="325" t="s">
        <v>1974</v>
      </c>
      <c r="F78" s="326"/>
      <c r="G78" s="326"/>
      <c r="H78" s="326"/>
      <c r="I78" s="327"/>
    </row>
    <row r="79" spans="1:9" s="177" customFormat="1" ht="19.5" customHeight="1" x14ac:dyDescent="0.2">
      <c r="A79" s="176" t="s">
        <v>2129</v>
      </c>
      <c r="B79" s="176"/>
      <c r="C79" s="176" t="s">
        <v>216</v>
      </c>
      <c r="D79" s="176"/>
      <c r="E79" s="325" t="s">
        <v>1975</v>
      </c>
      <c r="F79" s="326"/>
      <c r="G79" s="326"/>
      <c r="H79" s="326"/>
      <c r="I79" s="327"/>
    </row>
    <row r="80" spans="1:9" s="177" customFormat="1" ht="21" customHeight="1" x14ac:dyDescent="0.2">
      <c r="A80" s="176" t="s">
        <v>2130</v>
      </c>
      <c r="B80" s="176"/>
      <c r="C80" s="176" t="s">
        <v>218</v>
      </c>
      <c r="D80" s="176"/>
      <c r="E80" s="325" t="s">
        <v>1976</v>
      </c>
      <c r="F80" s="326"/>
      <c r="G80" s="326"/>
      <c r="H80" s="326"/>
      <c r="I80" s="327"/>
    </row>
    <row r="81" spans="1:9" s="177" customFormat="1" ht="19.5" customHeight="1" x14ac:dyDescent="0.2">
      <c r="A81" s="176" t="s">
        <v>2131</v>
      </c>
      <c r="B81" s="176"/>
      <c r="C81" s="176" t="s">
        <v>220</v>
      </c>
      <c r="D81" s="176"/>
      <c r="E81" s="309"/>
      <c r="F81" s="310"/>
      <c r="G81" s="310"/>
      <c r="H81" s="310"/>
      <c r="I81" s="311"/>
    </row>
    <row r="82" spans="1:9" s="163" customFormat="1" ht="30.75" customHeight="1" x14ac:dyDescent="0.2">
      <c r="A82" s="182" t="s">
        <v>980</v>
      </c>
      <c r="B82" s="146" t="s">
        <v>957</v>
      </c>
      <c r="C82" s="182" t="s">
        <v>958</v>
      </c>
      <c r="D82" s="145" t="s">
        <v>288</v>
      </c>
      <c r="E82" s="306" t="str">
        <f>VLOOKUP(B82,'[3]Base Serviços'!A:E,5,FALSE)</f>
        <v>Deverá ser feita uma base em concreto não-estrutural, com espessura de 5 cm, antes da concretagem do bloco de fundação, tendo como função a regularização da base do bloco</v>
      </c>
      <c r="F82" s="307"/>
      <c r="G82" s="307"/>
      <c r="H82" s="307"/>
      <c r="I82" s="308"/>
    </row>
    <row r="83" spans="1:9" s="163" customFormat="1" ht="42.75" customHeight="1" x14ac:dyDescent="0.2">
      <c r="A83" s="182" t="s">
        <v>983</v>
      </c>
      <c r="B83" s="146" t="s">
        <v>960</v>
      </c>
      <c r="C83" s="182" t="s">
        <v>961</v>
      </c>
      <c r="D83" s="145" t="s">
        <v>288</v>
      </c>
      <c r="E83" s="306" t="s">
        <v>1977</v>
      </c>
      <c r="F83" s="307"/>
      <c r="G83" s="307"/>
      <c r="H83" s="307"/>
      <c r="I83" s="308"/>
    </row>
    <row r="84" spans="1:9" s="163" customFormat="1" ht="29.25" customHeight="1" x14ac:dyDescent="0.2">
      <c r="A84" s="182" t="s">
        <v>986</v>
      </c>
      <c r="B84" s="146" t="s">
        <v>963</v>
      </c>
      <c r="C84" s="182" t="s">
        <v>964</v>
      </c>
      <c r="D84" s="145" t="s">
        <v>288</v>
      </c>
      <c r="E84" s="306" t="s">
        <v>1978</v>
      </c>
      <c r="F84" s="307"/>
      <c r="G84" s="307"/>
      <c r="H84" s="307"/>
      <c r="I84" s="308"/>
    </row>
    <row r="85" spans="1:9" s="163" customFormat="1" ht="56.25" customHeight="1" x14ac:dyDescent="0.2">
      <c r="A85" s="182" t="s">
        <v>989</v>
      </c>
      <c r="B85" s="146" t="s">
        <v>967</v>
      </c>
      <c r="C85" s="182" t="s">
        <v>968</v>
      </c>
      <c r="D85" s="145" t="s">
        <v>261</v>
      </c>
      <c r="E85" s="306" t="str">
        <f>VLOOKUP(B85,'[3]Base Serviços'!A:E,5,FALSE)</f>
        <v>Fornecimento e instalação de revestimento cerâmico para piso, tipo grês, padrão popular, 40x40. O revestimento será aplicado após a etapa de regularzação do piso / contrapiso.</v>
      </c>
      <c r="F85" s="307"/>
      <c r="G85" s="307"/>
      <c r="H85" s="307"/>
      <c r="I85" s="308"/>
    </row>
    <row r="86" spans="1:9" s="163" customFormat="1" ht="44.25" customHeight="1" x14ac:dyDescent="0.2">
      <c r="A86" s="182" t="s">
        <v>992</v>
      </c>
      <c r="B86" s="146" t="s">
        <v>970</v>
      </c>
      <c r="C86" s="182" t="s">
        <v>971</v>
      </c>
      <c r="D86" s="145" t="s">
        <v>288</v>
      </c>
      <c r="E86" s="306" t="s">
        <v>1979</v>
      </c>
      <c r="F86" s="307"/>
      <c r="G86" s="307"/>
      <c r="H86" s="307"/>
      <c r="I86" s="308"/>
    </row>
    <row r="87" spans="1:9" s="163" customFormat="1" ht="28.5" customHeight="1" x14ac:dyDescent="0.2">
      <c r="A87" s="182" t="s">
        <v>995</v>
      </c>
      <c r="B87" s="146" t="s">
        <v>973</v>
      </c>
      <c r="C87" s="182" t="s">
        <v>974</v>
      </c>
      <c r="D87" s="145" t="s">
        <v>288</v>
      </c>
      <c r="E87" s="306" t="s">
        <v>1980</v>
      </c>
      <c r="F87" s="307"/>
      <c r="G87" s="307"/>
      <c r="H87" s="307"/>
      <c r="I87" s="308"/>
    </row>
    <row r="88" spans="1:9" s="163" customFormat="1" ht="98.25" customHeight="1" x14ac:dyDescent="0.2">
      <c r="A88" s="182" t="s">
        <v>998</v>
      </c>
      <c r="B88" s="146" t="s">
        <v>976</v>
      </c>
      <c r="C88" s="182" t="s">
        <v>977</v>
      </c>
      <c r="D88" s="145" t="s">
        <v>288</v>
      </c>
      <c r="E88" s="306" t="s">
        <v>1981</v>
      </c>
      <c r="F88" s="307"/>
      <c r="G88" s="307"/>
      <c r="H88" s="307"/>
      <c r="I88" s="308"/>
    </row>
    <row r="89" spans="1:9" s="163" customFormat="1" ht="42.75" customHeight="1" x14ac:dyDescent="0.2">
      <c r="A89" s="182" t="s">
        <v>2053</v>
      </c>
      <c r="B89" s="146" t="s">
        <v>978</v>
      </c>
      <c r="C89" s="182" t="s">
        <v>979</v>
      </c>
      <c r="D89" s="145" t="s">
        <v>288</v>
      </c>
      <c r="E89" s="306" t="s">
        <v>1982</v>
      </c>
      <c r="F89" s="307"/>
      <c r="G89" s="307"/>
      <c r="H89" s="307"/>
      <c r="I89" s="308"/>
    </row>
    <row r="90" spans="1:9" s="177" customFormat="1" ht="19.5" customHeight="1" x14ac:dyDescent="0.2">
      <c r="A90" s="180" t="s">
        <v>223</v>
      </c>
      <c r="B90" s="176"/>
      <c r="C90" s="176" t="s">
        <v>222</v>
      </c>
      <c r="D90" s="176"/>
      <c r="E90" s="309"/>
      <c r="F90" s="310"/>
      <c r="G90" s="310"/>
      <c r="H90" s="310"/>
      <c r="I90" s="311"/>
    </row>
    <row r="91" spans="1:9" s="163" customFormat="1" ht="54" customHeight="1" x14ac:dyDescent="0.2">
      <c r="A91" s="182" t="s">
        <v>1001</v>
      </c>
      <c r="B91" s="146" t="s">
        <v>981</v>
      </c>
      <c r="C91" s="182" t="s">
        <v>982</v>
      </c>
      <c r="D91" s="145" t="s">
        <v>288</v>
      </c>
      <c r="E91" s="306" t="str">
        <f>VLOOKUP(B91,'[3]Base Serviços'!A:E,5,FALSE)</f>
        <v>Todas as paredes e lajes serão chapiscadas com argamassa de cimento e areia grossa no traço 1:3, devendo previamente ser umedecidas a alvenaria e a laje. O chapisco aplicado tanto em pilares e vigas de concreto como em alvenarias de paredes internas, com colher de pedreiro.</v>
      </c>
      <c r="F91" s="307"/>
      <c r="G91" s="307"/>
      <c r="H91" s="307"/>
      <c r="I91" s="308"/>
    </row>
    <row r="92" spans="1:9" s="163" customFormat="1" ht="56.25" customHeight="1" x14ac:dyDescent="0.2">
      <c r="A92" s="182" t="s">
        <v>1004</v>
      </c>
      <c r="B92" s="146" t="s">
        <v>984</v>
      </c>
      <c r="C92" s="182" t="s">
        <v>985</v>
      </c>
      <c r="D92" s="145" t="s">
        <v>288</v>
      </c>
      <c r="E92" s="306" t="s">
        <v>1983</v>
      </c>
      <c r="F92" s="307"/>
      <c r="G92" s="307"/>
      <c r="H92" s="307"/>
      <c r="I92" s="308"/>
    </row>
    <row r="93" spans="1:9" s="163" customFormat="1" ht="66" customHeight="1" x14ac:dyDescent="0.2">
      <c r="A93" s="182" t="s">
        <v>1007</v>
      </c>
      <c r="B93" s="146" t="s">
        <v>987</v>
      </c>
      <c r="C93" s="182" t="s">
        <v>988</v>
      </c>
      <c r="D93" s="145" t="s">
        <v>288</v>
      </c>
      <c r="E93" s="306" t="str">
        <f>VLOOKUP(B93,'[3]Base Serviços'!A:E,5,FALSE)</f>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
      <c r="F93" s="307"/>
      <c r="G93" s="307"/>
      <c r="H93" s="307"/>
      <c r="I93" s="308"/>
    </row>
    <row r="94" spans="1:9" s="163" customFormat="1" ht="67.5" customHeight="1" x14ac:dyDescent="0.2">
      <c r="A94" s="182" t="s">
        <v>2054</v>
      </c>
      <c r="B94" s="146" t="s">
        <v>990</v>
      </c>
      <c r="C94" s="182" t="s">
        <v>991</v>
      </c>
      <c r="D94" s="145" t="s">
        <v>288</v>
      </c>
      <c r="E94" s="306" t="str">
        <f>VLOOKUP(B94,'[3]Base Serviços'!A:E,5,FALSE)</f>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
      <c r="F94" s="307"/>
      <c r="G94" s="307"/>
      <c r="H94" s="307"/>
      <c r="I94" s="308"/>
    </row>
    <row r="95" spans="1:9" s="163" customFormat="1" ht="69.75" customHeight="1" x14ac:dyDescent="0.2">
      <c r="A95" s="182" t="s">
        <v>2055</v>
      </c>
      <c r="B95" s="146" t="s">
        <v>993</v>
      </c>
      <c r="C95" s="182" t="s">
        <v>994</v>
      </c>
      <c r="D95" s="145" t="s">
        <v>288</v>
      </c>
      <c r="E95" s="306" t="s">
        <v>1984</v>
      </c>
      <c r="F95" s="307"/>
      <c r="G95" s="307"/>
      <c r="H95" s="307"/>
      <c r="I95" s="308"/>
    </row>
    <row r="96" spans="1:9" s="163" customFormat="1" ht="31.5" customHeight="1" x14ac:dyDescent="0.2">
      <c r="A96" s="182" t="s">
        <v>2056</v>
      </c>
      <c r="B96" s="146" t="s">
        <v>996</v>
      </c>
      <c r="C96" s="182" t="s">
        <v>997</v>
      </c>
      <c r="D96" s="145" t="s">
        <v>288</v>
      </c>
      <c r="E96" s="306" t="s">
        <v>1985</v>
      </c>
      <c r="F96" s="307"/>
      <c r="G96" s="307"/>
      <c r="H96" s="307"/>
      <c r="I96" s="308"/>
    </row>
    <row r="97" spans="1:9" s="163" customFormat="1" ht="27.75" customHeight="1" x14ac:dyDescent="0.2">
      <c r="A97" s="182" t="s">
        <v>2057</v>
      </c>
      <c r="B97" s="146" t="s">
        <v>999</v>
      </c>
      <c r="C97" s="182" t="s">
        <v>1000</v>
      </c>
      <c r="D97" s="145" t="s">
        <v>265</v>
      </c>
      <c r="E97" s="306" t="s">
        <v>1986</v>
      </c>
      <c r="F97" s="307"/>
      <c r="G97" s="307"/>
      <c r="H97" s="307"/>
      <c r="I97" s="308"/>
    </row>
    <row r="98" spans="1:9" s="177" customFormat="1" ht="21" customHeight="1" x14ac:dyDescent="0.2">
      <c r="A98" s="180" t="s">
        <v>225</v>
      </c>
      <c r="B98" s="176"/>
      <c r="C98" s="176" t="s">
        <v>224</v>
      </c>
      <c r="D98" s="176"/>
      <c r="E98" s="309"/>
      <c r="F98" s="310"/>
      <c r="G98" s="310"/>
      <c r="H98" s="310"/>
      <c r="I98" s="311"/>
    </row>
    <row r="99" spans="1:9" s="163" customFormat="1" ht="60.75" customHeight="1" x14ac:dyDescent="0.2">
      <c r="A99" s="182" t="s">
        <v>1010</v>
      </c>
      <c r="B99" s="146" t="s">
        <v>1002</v>
      </c>
      <c r="C99" s="182" t="s">
        <v>1003</v>
      </c>
      <c r="D99" s="145" t="s">
        <v>288</v>
      </c>
      <c r="E99" s="306" t="str">
        <f>VLOOKUP(B99,'[3]Base Serviços'!A:E,5,FALSE)</f>
        <v>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v>
      </c>
      <c r="F99" s="307"/>
      <c r="G99" s="307"/>
      <c r="H99" s="307"/>
      <c r="I99" s="308"/>
    </row>
    <row r="100" spans="1:9" s="163" customFormat="1" ht="55.5" customHeight="1" x14ac:dyDescent="0.2">
      <c r="A100" s="182" t="s">
        <v>1013</v>
      </c>
      <c r="B100" s="146" t="s">
        <v>1005</v>
      </c>
      <c r="C100" s="182" t="s">
        <v>1006</v>
      </c>
      <c r="D100" s="145" t="s">
        <v>288</v>
      </c>
      <c r="E100" s="306" t="str">
        <f>VLOOKUP(B100,'[3]Base Serviços'!A:E,5,FALSE)</f>
        <v>O Forro em placas acústicas em fibra mineral incombustíveis com acabamento na cor branca, , nas dimensões 0,625x0,625 (Forro removível) + Lã de rocha 50mm para o isolamento acústico. Deverá ser instalado por firma especializada, sendo:Placa de pura fibra mineral branca com compostos naturais, livre de formaldeído, resistente a fungos e bactérias (DIN 53739), com pintura acrílica de ação bacteriostática.</v>
      </c>
      <c r="F100" s="307"/>
      <c r="G100" s="307"/>
      <c r="H100" s="307"/>
      <c r="I100" s="308"/>
    </row>
    <row r="101" spans="1:9" s="163" customFormat="1" ht="41.25" customHeight="1" x14ac:dyDescent="0.2">
      <c r="A101" s="182" t="s">
        <v>1016</v>
      </c>
      <c r="B101" s="146" t="s">
        <v>1008</v>
      </c>
      <c r="C101" s="182" t="s">
        <v>1009</v>
      </c>
      <c r="D101" s="145" t="s">
        <v>288</v>
      </c>
      <c r="E101" s="306" t="s">
        <v>1987</v>
      </c>
      <c r="F101" s="307"/>
      <c r="G101" s="307"/>
      <c r="H101" s="307"/>
      <c r="I101" s="308"/>
    </row>
    <row r="102" spans="1:9" s="177" customFormat="1" ht="21" customHeight="1" x14ac:dyDescent="0.2">
      <c r="A102" s="180" t="s">
        <v>227</v>
      </c>
      <c r="B102" s="176"/>
      <c r="C102" s="176" t="s">
        <v>226</v>
      </c>
      <c r="D102" s="176"/>
      <c r="E102" s="309"/>
      <c r="F102" s="310"/>
      <c r="G102" s="310"/>
      <c r="H102" s="310"/>
      <c r="I102" s="311"/>
    </row>
    <row r="103" spans="1:9" s="163" customFormat="1" ht="32.25" customHeight="1" x14ac:dyDescent="0.2">
      <c r="A103" s="182" t="s">
        <v>1037</v>
      </c>
      <c r="B103" s="146" t="s">
        <v>1011</v>
      </c>
      <c r="C103" s="182" t="s">
        <v>1012</v>
      </c>
      <c r="D103" s="145" t="s">
        <v>288</v>
      </c>
      <c r="E103" s="306" t="s">
        <v>1988</v>
      </c>
      <c r="F103" s="307"/>
      <c r="G103" s="307"/>
      <c r="H103" s="307"/>
      <c r="I103" s="308"/>
    </row>
    <row r="104" spans="1:9" s="163" customFormat="1" ht="57" customHeight="1" x14ac:dyDescent="0.2">
      <c r="A104" s="182" t="s">
        <v>1040</v>
      </c>
      <c r="B104" s="146" t="s">
        <v>1014</v>
      </c>
      <c r="C104" s="182" t="s">
        <v>1015</v>
      </c>
      <c r="D104" s="145" t="s">
        <v>288</v>
      </c>
      <c r="E104" s="306" t="str">
        <f>VLOOKUP(B104,'[3]Base Serviços'!A:E,5,FALSE)</f>
        <v>TODAS AS PORTAS E JANELAS DEVERÃO OBEDECER O MODELO CONFORME ESPECIFICADO NO PROJETO. Todas as portas de madeira serão
pintadas com esmalte sintético (livre de solvente) na cor indicada pela SEDUC.</v>
      </c>
      <c r="F104" s="307"/>
      <c r="G104" s="307"/>
      <c r="H104" s="307"/>
      <c r="I104" s="308"/>
    </row>
    <row r="105" spans="1:9" s="163" customFormat="1" ht="72" customHeight="1" x14ac:dyDescent="0.2">
      <c r="A105" s="182" t="s">
        <v>1043</v>
      </c>
      <c r="B105" s="146" t="s">
        <v>1017</v>
      </c>
      <c r="C105" s="182" t="s">
        <v>1018</v>
      </c>
      <c r="D105" s="145" t="s">
        <v>288</v>
      </c>
      <c r="E105" s="306" t="str">
        <f>VLOOKUP(B105,'[3]Base Serviços'!A:E,5,FALSE)</f>
        <v>TODAS AS PORTAS E JANELAS DEVERÃO OBEDECER O MODELO CONFORME ESPECIFICADO NO PROJETO. Todas as portas de madeira serão
pintadas com esmalte sintético (livre de solvente) na cor indicada pela SEDUC.</v>
      </c>
      <c r="F105" s="307"/>
      <c r="G105" s="307"/>
      <c r="H105" s="307"/>
      <c r="I105" s="308"/>
    </row>
    <row r="106" spans="1:9" s="163" customFormat="1" ht="67.5" customHeight="1" x14ac:dyDescent="0.2">
      <c r="A106" s="182" t="s">
        <v>1046</v>
      </c>
      <c r="B106" s="146" t="s">
        <v>1019</v>
      </c>
      <c r="C106" s="182" t="s">
        <v>1020</v>
      </c>
      <c r="D106" s="145" t="s">
        <v>429</v>
      </c>
      <c r="E106" s="306" t="s">
        <v>1989</v>
      </c>
      <c r="F106" s="307"/>
      <c r="G106" s="307"/>
      <c r="H106" s="307"/>
      <c r="I106" s="308"/>
    </row>
    <row r="107" spans="1:9" s="163" customFormat="1" ht="42" customHeight="1" x14ac:dyDescent="0.2">
      <c r="A107" s="182" t="s">
        <v>1049</v>
      </c>
      <c r="B107" s="146" t="s">
        <v>1021</v>
      </c>
      <c r="C107" s="182" t="s">
        <v>1022</v>
      </c>
      <c r="D107" s="145" t="s">
        <v>288</v>
      </c>
      <c r="E107" s="306" t="str">
        <f>VLOOKUP(B107,'[3]Base Serviços'!A:E,5,FALSE)</f>
        <v>TODAS AS PORTAS E JANELAS DEVERÃO OBEDECER O MODELO CONFORME ESPECIFICADO NO PROJETO. Todas as portas de madeira serão
pintadas com esmalte sintético (livre de solvente) na cor indicada pela SEDUC.</v>
      </c>
      <c r="F107" s="307"/>
      <c r="G107" s="307"/>
      <c r="H107" s="307"/>
      <c r="I107" s="308"/>
    </row>
    <row r="108" spans="1:9" s="163" customFormat="1" ht="31.5" customHeight="1" x14ac:dyDescent="0.2">
      <c r="A108" s="182" t="s">
        <v>1052</v>
      </c>
      <c r="B108" s="146" t="s">
        <v>1023</v>
      </c>
      <c r="C108" s="182" t="s">
        <v>1024</v>
      </c>
      <c r="D108" s="145" t="s">
        <v>288</v>
      </c>
      <c r="E108" s="306" t="s">
        <v>1990</v>
      </c>
      <c r="F108" s="307"/>
      <c r="G108" s="307"/>
      <c r="H108" s="307"/>
      <c r="I108" s="308"/>
    </row>
    <row r="109" spans="1:9" s="163" customFormat="1" ht="40.5" customHeight="1" x14ac:dyDescent="0.2">
      <c r="A109" s="182" t="s">
        <v>1055</v>
      </c>
      <c r="B109" s="146" t="s">
        <v>1025</v>
      </c>
      <c r="C109" s="182" t="s">
        <v>1026</v>
      </c>
      <c r="D109" s="145" t="s">
        <v>288</v>
      </c>
      <c r="E109" s="306" t="s">
        <v>1991</v>
      </c>
      <c r="F109" s="307"/>
      <c r="G109" s="307"/>
      <c r="H109" s="307"/>
      <c r="I109" s="308"/>
    </row>
    <row r="110" spans="1:9" s="163" customFormat="1" ht="31.5" customHeight="1" x14ac:dyDescent="0.2">
      <c r="A110" s="182" t="s">
        <v>2058</v>
      </c>
      <c r="B110" s="146" t="s">
        <v>1027</v>
      </c>
      <c r="C110" s="182" t="s">
        <v>1028</v>
      </c>
      <c r="D110" s="145" t="s">
        <v>261</v>
      </c>
      <c r="E110" s="306" t="str">
        <f>VLOOKUP(B110,'[3]Base Serviços'!A:E,5,FALSE)</f>
        <v>Fornecimento e instalação de porta compacta em chapa, incluso, batentes e ferragens. As cores obedecerão o projeto de arquitetura (padrão SEDUC).</v>
      </c>
      <c r="F110" s="307"/>
      <c r="G110" s="307"/>
      <c r="H110" s="307"/>
      <c r="I110" s="308"/>
    </row>
    <row r="111" spans="1:9" s="163" customFormat="1" ht="42.75" customHeight="1" x14ac:dyDescent="0.2">
      <c r="A111" s="182" t="s">
        <v>2059</v>
      </c>
      <c r="B111" s="146" t="s">
        <v>1029</v>
      </c>
      <c r="C111" s="182" t="s">
        <v>1030</v>
      </c>
      <c r="D111" s="145" t="s">
        <v>288</v>
      </c>
      <c r="E111" s="306" t="s">
        <v>1992</v>
      </c>
      <c r="F111" s="307"/>
      <c r="G111" s="307"/>
      <c r="H111" s="307"/>
      <c r="I111" s="308"/>
    </row>
    <row r="112" spans="1:9" s="163" customFormat="1" ht="43.5" customHeight="1" x14ac:dyDescent="0.2">
      <c r="A112" s="182" t="s">
        <v>2060</v>
      </c>
      <c r="B112" s="146" t="s">
        <v>1031</v>
      </c>
      <c r="C112" s="182" t="s">
        <v>1032</v>
      </c>
      <c r="D112" s="145" t="s">
        <v>269</v>
      </c>
      <c r="E112" s="306" t="s">
        <v>1993</v>
      </c>
      <c r="F112" s="307"/>
      <c r="G112" s="307"/>
      <c r="H112" s="307"/>
      <c r="I112" s="308"/>
    </row>
    <row r="113" spans="1:9" s="163" customFormat="1" ht="29.25" customHeight="1" x14ac:dyDescent="0.2">
      <c r="A113" s="182" t="s">
        <v>2061</v>
      </c>
      <c r="B113" s="146" t="s">
        <v>1033</v>
      </c>
      <c r="C113" s="182" t="s">
        <v>1034</v>
      </c>
      <c r="D113" s="145" t="s">
        <v>288</v>
      </c>
      <c r="E113" s="306" t="s">
        <v>1994</v>
      </c>
      <c r="F113" s="307"/>
      <c r="G113" s="307"/>
      <c r="H113" s="307"/>
      <c r="I113" s="308"/>
    </row>
    <row r="114" spans="1:9" s="163" customFormat="1" ht="42" customHeight="1" x14ac:dyDescent="0.2">
      <c r="A114" s="182" t="s">
        <v>2062</v>
      </c>
      <c r="B114" s="146" t="s">
        <v>1021</v>
      </c>
      <c r="C114" s="182" t="s">
        <v>1022</v>
      </c>
      <c r="D114" s="145" t="s">
        <v>288</v>
      </c>
      <c r="E114" s="306" t="str">
        <f>VLOOKUP(B114,'[3]Base Serviços'!A:E,5,FALSE)</f>
        <v>TODAS AS PORTAS E JANELAS DEVERÃO OBEDECER O MODELO CONFORME ESPECIFICADO NO PROJETO. Todas as portas de madeira serão
pintadas com esmalte sintético (livre de solvente) na cor indicada pela SEDUC.</v>
      </c>
      <c r="F114" s="307"/>
      <c r="G114" s="307"/>
      <c r="H114" s="307"/>
      <c r="I114" s="308"/>
    </row>
    <row r="115" spans="1:9" s="163" customFormat="1" ht="80.25" customHeight="1" x14ac:dyDescent="0.2">
      <c r="A115" s="182" t="s">
        <v>2063</v>
      </c>
      <c r="B115" s="146" t="s">
        <v>1035</v>
      </c>
      <c r="C115" s="182" t="s">
        <v>1036</v>
      </c>
      <c r="D115" s="145" t="s">
        <v>269</v>
      </c>
      <c r="E115" s="306" t="s">
        <v>1989</v>
      </c>
      <c r="F115" s="307"/>
      <c r="G115" s="307"/>
      <c r="H115" s="307"/>
      <c r="I115" s="308"/>
    </row>
    <row r="116" spans="1:9" s="177" customFormat="1" ht="21" customHeight="1" x14ac:dyDescent="0.2">
      <c r="A116" s="180" t="s">
        <v>229</v>
      </c>
      <c r="B116" s="176"/>
      <c r="C116" s="176" t="s">
        <v>228</v>
      </c>
      <c r="D116" s="176"/>
      <c r="E116" s="309"/>
      <c r="F116" s="310"/>
      <c r="G116" s="310"/>
      <c r="H116" s="310"/>
      <c r="I116" s="311"/>
    </row>
    <row r="117" spans="1:9" s="163" customFormat="1" ht="50.25" customHeight="1" x14ac:dyDescent="0.2">
      <c r="A117" s="182" t="s">
        <v>1058</v>
      </c>
      <c r="B117" s="146" t="s">
        <v>1038</v>
      </c>
      <c r="C117" s="182" t="s">
        <v>1039</v>
      </c>
      <c r="D117" s="145" t="s">
        <v>288</v>
      </c>
      <c r="E117" s="306" t="str">
        <f>VLOOKUP(B117,'[3]Base Serviços'!A:E,5,FALSE)</f>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
      <c r="F117" s="307"/>
      <c r="G117" s="307"/>
      <c r="H117" s="307"/>
      <c r="I117" s="308"/>
    </row>
    <row r="118" spans="1:9" s="163" customFormat="1" ht="49.5" customHeight="1" x14ac:dyDescent="0.2">
      <c r="A118" s="182" t="s">
        <v>1061</v>
      </c>
      <c r="B118" s="146" t="s">
        <v>1041</v>
      </c>
      <c r="C118" s="182" t="s">
        <v>1042</v>
      </c>
      <c r="D118" s="145" t="s">
        <v>288</v>
      </c>
      <c r="E118" s="306" t="str">
        <f>VLOOKUP(B118,'[3]Base Serviços'!A:E,5,FALSE)</f>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
      <c r="F118" s="307"/>
      <c r="G118" s="307"/>
      <c r="H118" s="307"/>
      <c r="I118" s="308"/>
    </row>
    <row r="119" spans="1:9" s="163" customFormat="1" ht="48" customHeight="1" x14ac:dyDescent="0.2">
      <c r="A119" s="182" t="s">
        <v>1064</v>
      </c>
      <c r="B119" s="146" t="s">
        <v>1044</v>
      </c>
      <c r="C119" s="182" t="s">
        <v>1045</v>
      </c>
      <c r="D119" s="145" t="s">
        <v>288</v>
      </c>
      <c r="E119" s="306" t="s">
        <v>1995</v>
      </c>
      <c r="F119" s="307"/>
      <c r="G119" s="307"/>
      <c r="H119" s="307"/>
      <c r="I119" s="308"/>
    </row>
    <row r="120" spans="1:9" s="163" customFormat="1" ht="54.75" customHeight="1" x14ac:dyDescent="0.2">
      <c r="A120" s="182" t="s">
        <v>2064</v>
      </c>
      <c r="B120" s="146" t="s">
        <v>1047</v>
      </c>
      <c r="C120" s="182" t="s">
        <v>1048</v>
      </c>
      <c r="D120" s="145" t="s">
        <v>261</v>
      </c>
      <c r="E120" s="306" t="str">
        <f>VLOOKUP(B120,'[3]Base Serviços'!A:E,5,FALSE)</f>
        <v>Previamente a pintura das superficies metálicas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
      <c r="F120" s="307"/>
      <c r="G120" s="307"/>
      <c r="H120" s="307"/>
      <c r="I120" s="308"/>
    </row>
    <row r="121" spans="1:9" s="163" customFormat="1" ht="58.5" customHeight="1" x14ac:dyDescent="0.2">
      <c r="A121" s="182" t="s">
        <v>2065</v>
      </c>
      <c r="B121" s="146" t="s">
        <v>1050</v>
      </c>
      <c r="C121" s="182" t="s">
        <v>1051</v>
      </c>
      <c r="D121" s="145" t="s">
        <v>288</v>
      </c>
      <c r="E121" s="306" t="s">
        <v>1995</v>
      </c>
      <c r="F121" s="307"/>
      <c r="G121" s="307"/>
      <c r="H121" s="307"/>
      <c r="I121" s="308"/>
    </row>
    <row r="122" spans="1:9" s="163" customFormat="1" ht="51.75" customHeight="1" x14ac:dyDescent="0.2">
      <c r="A122" s="182" t="s">
        <v>2066</v>
      </c>
      <c r="B122" s="146" t="s">
        <v>1053</v>
      </c>
      <c r="C122" s="182" t="s">
        <v>1054</v>
      </c>
      <c r="D122" s="145" t="s">
        <v>288</v>
      </c>
      <c r="E122" s="306" t="s">
        <v>1995</v>
      </c>
      <c r="F122" s="307"/>
      <c r="G122" s="307"/>
      <c r="H122" s="307"/>
      <c r="I122" s="308"/>
    </row>
    <row r="123" spans="1:9" s="163" customFormat="1" ht="54" customHeight="1" x14ac:dyDescent="0.2">
      <c r="A123" s="182" t="s">
        <v>2067</v>
      </c>
      <c r="B123" s="146" t="s">
        <v>1056</v>
      </c>
      <c r="C123" s="182" t="s">
        <v>1057</v>
      </c>
      <c r="D123" s="145" t="s">
        <v>288</v>
      </c>
      <c r="E123" s="306" t="s">
        <v>1995</v>
      </c>
      <c r="F123" s="307"/>
      <c r="G123" s="307"/>
      <c r="H123" s="307"/>
      <c r="I123" s="308"/>
    </row>
    <row r="124" spans="1:9" s="177" customFormat="1" ht="20.25" customHeight="1" x14ac:dyDescent="0.2">
      <c r="A124" s="180" t="s">
        <v>231</v>
      </c>
      <c r="B124" s="176"/>
      <c r="C124" s="176" t="s">
        <v>230</v>
      </c>
      <c r="D124" s="176"/>
      <c r="E124" s="309"/>
      <c r="F124" s="310"/>
      <c r="G124" s="310"/>
      <c r="H124" s="310"/>
      <c r="I124" s="311"/>
    </row>
    <row r="125" spans="1:9" s="163" customFormat="1" ht="30" customHeight="1" x14ac:dyDescent="0.2">
      <c r="A125" s="182" t="s">
        <v>1068</v>
      </c>
      <c r="B125" s="146" t="s">
        <v>1059</v>
      </c>
      <c r="C125" s="182" t="s">
        <v>1060</v>
      </c>
      <c r="D125" s="145" t="s">
        <v>261</v>
      </c>
      <c r="E125" s="306" t="str">
        <f>VLOOKUP(B125,'[3]Base Serviços'!A:E,5,FALSE)</f>
        <v>Normalmente são executadas 15 cm acima do piso, com altura final igual à divisória. Acabamento do granito: O polimento das superfícies será de forma manual,
executado com esmeris e lixas sucessivamente mais finas.</v>
      </c>
      <c r="F125" s="307"/>
      <c r="G125" s="307"/>
      <c r="H125" s="307"/>
      <c r="I125" s="308"/>
    </row>
    <row r="126" spans="1:9" s="163" customFormat="1" ht="43.5" customHeight="1" x14ac:dyDescent="0.2">
      <c r="A126" s="182" t="s">
        <v>1071</v>
      </c>
      <c r="B126" s="146" t="s">
        <v>1062</v>
      </c>
      <c r="C126" s="182" t="s">
        <v>1063</v>
      </c>
      <c r="D126" s="145" t="s">
        <v>269</v>
      </c>
      <c r="E126" s="306" t="str">
        <f>VLOOKUP(B126,'[3]Base Serviços'!A:E,5,FALSE)</f>
        <v>Serão executadas nos locais onde recebrão louças / pias, no banheiros e nas pias de cozinha, lavatórios que não forem apoiados em alvenaria.</v>
      </c>
      <c r="F126" s="307"/>
      <c r="G126" s="307"/>
      <c r="H126" s="307"/>
      <c r="I126" s="308"/>
    </row>
    <row r="127" spans="1:9" s="163" customFormat="1" ht="30.75" customHeight="1" x14ac:dyDescent="0.2">
      <c r="A127" s="182" t="s">
        <v>1074</v>
      </c>
      <c r="B127" s="146" t="s">
        <v>1065</v>
      </c>
      <c r="C127" s="182" t="s">
        <v>1066</v>
      </c>
      <c r="D127" s="145" t="s">
        <v>1067</v>
      </c>
      <c r="E127" s="306" t="s">
        <v>1996</v>
      </c>
      <c r="F127" s="307"/>
      <c r="G127" s="307"/>
      <c r="H127" s="307"/>
      <c r="I127" s="308"/>
    </row>
    <row r="128" spans="1:9" s="177" customFormat="1" ht="18" customHeight="1" x14ac:dyDescent="0.2">
      <c r="A128" s="180" t="s">
        <v>233</v>
      </c>
      <c r="B128" s="176"/>
      <c r="C128" s="176" t="s">
        <v>232</v>
      </c>
      <c r="D128" s="176"/>
      <c r="E128" s="309"/>
      <c r="F128" s="310"/>
      <c r="G128" s="310"/>
      <c r="H128" s="310"/>
      <c r="I128" s="311"/>
    </row>
    <row r="129" spans="1:9" s="163" customFormat="1" ht="51" x14ac:dyDescent="0.2">
      <c r="A129" s="182" t="s">
        <v>1097</v>
      </c>
      <c r="B129" s="146" t="s">
        <v>1069</v>
      </c>
      <c r="C129" s="182" t="s">
        <v>1070</v>
      </c>
      <c r="D129" s="145" t="s">
        <v>269</v>
      </c>
      <c r="E129" s="306" t="str">
        <f>VLOOKUP(B129,'[3]Base Serviços'!A:E,5,FALSE)</f>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
      <c r="F129" s="307"/>
      <c r="G129" s="307"/>
      <c r="H129" s="307"/>
      <c r="I129" s="308"/>
    </row>
    <row r="130" spans="1:9" s="163" customFormat="1" ht="38.25" x14ac:dyDescent="0.2">
      <c r="A130" s="182" t="s">
        <v>1100</v>
      </c>
      <c r="B130" s="146" t="s">
        <v>1072</v>
      </c>
      <c r="C130" s="182" t="s">
        <v>1073</v>
      </c>
      <c r="D130" s="145" t="s">
        <v>269</v>
      </c>
      <c r="E130" s="306" t="str">
        <f>VLOOKUP(B130,'[3]Base Serviços'!A:E,5,FALSE)</f>
        <v xml:space="preserve">Válvula cromada: desrosquear a porca de aperto; colocar a válvula juntamente com uma das vedações da aba no lavatório ou tanque (parte superior). Pode-se também utilizar silicone na canaleta da porca de aperto, caso não utilize as vedações.
</v>
      </c>
      <c r="F130" s="307"/>
      <c r="G130" s="307"/>
      <c r="H130" s="307"/>
      <c r="I130" s="308"/>
    </row>
    <row r="131" spans="1:9" s="163" customFormat="1" ht="28.5" customHeight="1" x14ac:dyDescent="0.2">
      <c r="A131" s="182" t="s">
        <v>1103</v>
      </c>
      <c r="B131" s="146" t="s">
        <v>1075</v>
      </c>
      <c r="C131" s="182" t="s">
        <v>1076</v>
      </c>
      <c r="D131" s="145" t="s">
        <v>269</v>
      </c>
      <c r="E131" s="306" t="str">
        <f>VLOOKUP(B131,'[3]Base Serviços'!A:E,5,FALSE)</f>
        <v>Fornecer e instalar papeleira, sempre observando o rosquementos / aperto, evitando danos no equipamento.</v>
      </c>
      <c r="F131" s="307"/>
      <c r="G131" s="307"/>
      <c r="H131" s="307"/>
      <c r="I131" s="308"/>
    </row>
    <row r="132" spans="1:9" s="163" customFormat="1" ht="31.5" customHeight="1" x14ac:dyDescent="0.2">
      <c r="A132" s="182" t="s">
        <v>1106</v>
      </c>
      <c r="B132" s="146" t="s">
        <v>1077</v>
      </c>
      <c r="C132" s="182" t="s">
        <v>1078</v>
      </c>
      <c r="D132" s="145" t="s">
        <v>269</v>
      </c>
      <c r="E132" s="306" t="str">
        <f>VLOOKUP(B132,'[3]Base Serviços'!A:E,5,FALSE)</f>
        <v>Fornecer e instalar toalheiro, sempre observando o rosquementos / aperto, evitando danos no equipamento.</v>
      </c>
      <c r="F132" s="307"/>
      <c r="G132" s="307"/>
      <c r="H132" s="307"/>
      <c r="I132" s="308"/>
    </row>
    <row r="133" spans="1:9" s="163" customFormat="1" ht="31.5" customHeight="1" x14ac:dyDescent="0.2">
      <c r="A133" s="182" t="s">
        <v>1109</v>
      </c>
      <c r="B133" s="146" t="s">
        <v>1079</v>
      </c>
      <c r="C133" s="182" t="s">
        <v>1080</v>
      </c>
      <c r="D133" s="145" t="s">
        <v>269</v>
      </c>
      <c r="E133" s="306" t="str">
        <f>VLOOKUP(B133,'[3]Base Serviços'!A:E,5,FALSE)</f>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
      <c r="F133" s="307"/>
      <c r="G133" s="307"/>
      <c r="H133" s="307"/>
      <c r="I133" s="308"/>
    </row>
    <row r="134" spans="1:9" s="163" customFormat="1" ht="56.25" customHeight="1" x14ac:dyDescent="0.2">
      <c r="A134" s="182" t="s">
        <v>1112</v>
      </c>
      <c r="B134" s="146" t="s">
        <v>1081</v>
      </c>
      <c r="C134" s="182" t="s">
        <v>1082</v>
      </c>
      <c r="D134" s="145" t="s">
        <v>269</v>
      </c>
      <c r="E134" s="306" t="str">
        <f>VLOOKUP(B134,'[3]Base Serviços'!A:E,5,FALSE)</f>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
      <c r="F134" s="307"/>
      <c r="G134" s="307"/>
      <c r="H134" s="307"/>
      <c r="I134" s="308"/>
    </row>
    <row r="135" spans="1:9" s="163" customFormat="1" ht="30.75" customHeight="1" x14ac:dyDescent="0.2">
      <c r="A135" s="182" t="s">
        <v>1115</v>
      </c>
      <c r="B135" s="146" t="s">
        <v>1083</v>
      </c>
      <c r="C135" s="182" t="s">
        <v>1084</v>
      </c>
      <c r="D135" s="145" t="s">
        <v>269</v>
      </c>
      <c r="E135" s="306" t="str">
        <f>VLOOKUP(B135,'[3]Base Serviços'!A:E,5,FALSE)</f>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
      <c r="F135" s="307"/>
      <c r="G135" s="307"/>
      <c r="H135" s="307"/>
      <c r="I135" s="308"/>
    </row>
    <row r="136" spans="1:9" s="163" customFormat="1" ht="31.5" customHeight="1" x14ac:dyDescent="0.2">
      <c r="A136" s="182" t="s">
        <v>1118</v>
      </c>
      <c r="B136" s="146" t="s">
        <v>1085</v>
      </c>
      <c r="C136" s="182" t="s">
        <v>1086</v>
      </c>
      <c r="D136" s="145" t="s">
        <v>269</v>
      </c>
      <c r="E136" s="306" t="str">
        <f>VLOOKUP(B136,'[3]Base Serviços'!A:E,5,FALSE)</f>
        <v>Fornecer e instalar assento convencional, sempre observando o rosquementos / aperto, evitando danos no equipamento.</v>
      </c>
      <c r="F136" s="307"/>
      <c r="G136" s="307"/>
      <c r="H136" s="307"/>
      <c r="I136" s="308"/>
    </row>
    <row r="137" spans="1:9" s="163" customFormat="1" ht="72.75" customHeight="1" x14ac:dyDescent="0.2">
      <c r="A137" s="182" t="s">
        <v>1121</v>
      </c>
      <c r="B137" s="146" t="s">
        <v>1087</v>
      </c>
      <c r="C137" s="182" t="s">
        <v>1088</v>
      </c>
      <c r="D137" s="145" t="s">
        <v>269</v>
      </c>
      <c r="E137" s="306" t="s">
        <v>1997</v>
      </c>
      <c r="F137" s="307"/>
      <c r="G137" s="307"/>
      <c r="H137" s="307"/>
      <c r="I137" s="308"/>
    </row>
    <row r="138" spans="1:9" s="163" customFormat="1" ht="41.25" customHeight="1" x14ac:dyDescent="0.2">
      <c r="A138" s="182" t="s">
        <v>1124</v>
      </c>
      <c r="B138" s="146" t="s">
        <v>1089</v>
      </c>
      <c r="C138" s="182" t="s">
        <v>1090</v>
      </c>
      <c r="D138" s="145" t="s">
        <v>269</v>
      </c>
      <c r="E138" s="306" t="str">
        <f>VLOOKUP(B138,'[3]Base Serviços'!A:E,5,FALSE)</f>
        <v>Fornecer e instalar saboneteira cromada, sempre observando o rosquementos / aperto, evitando danos no equipamento.</v>
      </c>
      <c r="F138" s="307"/>
      <c r="G138" s="307"/>
      <c r="H138" s="307"/>
      <c r="I138" s="308"/>
    </row>
    <row r="139" spans="1:9" s="163" customFormat="1" ht="57" customHeight="1" x14ac:dyDescent="0.2">
      <c r="A139" s="182" t="s">
        <v>1127</v>
      </c>
      <c r="B139" s="146" t="s">
        <v>1091</v>
      </c>
      <c r="C139" s="182" t="s">
        <v>1092</v>
      </c>
      <c r="D139" s="145" t="s">
        <v>269</v>
      </c>
      <c r="E139" s="306" t="s">
        <v>1997</v>
      </c>
      <c r="F139" s="307"/>
      <c r="G139" s="307"/>
      <c r="H139" s="307"/>
      <c r="I139" s="308"/>
    </row>
    <row r="140" spans="1:9" s="163" customFormat="1" ht="41.25" customHeight="1" x14ac:dyDescent="0.2">
      <c r="A140" s="182" t="s">
        <v>1130</v>
      </c>
      <c r="B140" s="146" t="s">
        <v>1093</v>
      </c>
      <c r="C140" s="182" t="s">
        <v>1094</v>
      </c>
      <c r="D140" s="145" t="s">
        <v>429</v>
      </c>
      <c r="E140" s="306" t="s">
        <v>1997</v>
      </c>
      <c r="F140" s="307"/>
      <c r="G140" s="307"/>
      <c r="H140" s="307"/>
      <c r="I140" s="308"/>
    </row>
    <row r="141" spans="1:9" s="163" customFormat="1" ht="28.5" customHeight="1" x14ac:dyDescent="0.2">
      <c r="A141" s="182" t="s">
        <v>1133</v>
      </c>
      <c r="B141" s="146" t="s">
        <v>1095</v>
      </c>
      <c r="C141" s="182" t="s">
        <v>1096</v>
      </c>
      <c r="D141" s="145" t="s">
        <v>269</v>
      </c>
      <c r="E141" s="306" t="s">
        <v>1997</v>
      </c>
      <c r="F141" s="307"/>
      <c r="G141" s="307"/>
      <c r="H141" s="307"/>
      <c r="I141" s="308"/>
    </row>
    <row r="142" spans="1:9" s="177" customFormat="1" ht="21" customHeight="1" x14ac:dyDescent="0.2">
      <c r="A142" s="180" t="s">
        <v>235</v>
      </c>
      <c r="B142" s="176"/>
      <c r="C142" s="176" t="s">
        <v>234</v>
      </c>
      <c r="D142" s="176"/>
      <c r="E142" s="309"/>
      <c r="F142" s="310"/>
      <c r="G142" s="310"/>
      <c r="H142" s="310"/>
      <c r="I142" s="311"/>
    </row>
    <row r="143" spans="1:9" s="163" customFormat="1" ht="30.75" customHeight="1" x14ac:dyDescent="0.2">
      <c r="A143" s="182" t="s">
        <v>1138</v>
      </c>
      <c r="B143" s="146" t="s">
        <v>1098</v>
      </c>
      <c r="C143" s="182" t="s">
        <v>1099</v>
      </c>
      <c r="D143" s="145" t="s">
        <v>269</v>
      </c>
      <c r="E143" s="306" t="str">
        <f>VLOOKUP(B143,'[3]Base Serviços'!A:E,5,FALSE)</f>
        <v>Será instalado nas portas dos banheiros.</v>
      </c>
      <c r="F143" s="307"/>
      <c r="G143" s="307"/>
      <c r="H143" s="307"/>
      <c r="I143" s="308"/>
    </row>
    <row r="144" spans="1:9" s="163" customFormat="1" ht="31.5" customHeight="1" x14ac:dyDescent="0.2">
      <c r="A144" s="182" t="s">
        <v>1141</v>
      </c>
      <c r="B144" s="146" t="s">
        <v>1101</v>
      </c>
      <c r="C144" s="182" t="s">
        <v>1102</v>
      </c>
      <c r="D144" s="145" t="s">
        <v>269</v>
      </c>
      <c r="E144" s="306" t="str">
        <f>VLOOKUP(B144,'[3]Base Serviços'!A:E,5,FALSE)</f>
        <v>Nas portas dos banheiros acessiveis deverá ser instalados puxadores em aço inox. A instalação deve seguir a NBR 9050 -Acessibilidade a edificações, mobiliário, espaços e equipamentos urbanos.</v>
      </c>
      <c r="F144" s="307"/>
      <c r="G144" s="307"/>
      <c r="H144" s="307"/>
      <c r="I144" s="308"/>
    </row>
    <row r="145" spans="1:9" s="163" customFormat="1" ht="30.75" customHeight="1" x14ac:dyDescent="0.2">
      <c r="A145" s="182" t="s">
        <v>2068</v>
      </c>
      <c r="B145" s="146" t="s">
        <v>1104</v>
      </c>
      <c r="C145" s="182" t="s">
        <v>1105</v>
      </c>
      <c r="D145" s="145" t="s">
        <v>265</v>
      </c>
      <c r="E145" s="306" t="s">
        <v>1998</v>
      </c>
      <c r="F145" s="307"/>
      <c r="G145" s="307"/>
      <c r="H145" s="307"/>
      <c r="I145" s="308"/>
    </row>
    <row r="146" spans="1:9" s="163" customFormat="1" ht="21.75" customHeight="1" x14ac:dyDescent="0.2">
      <c r="A146" s="182" t="s">
        <v>2069</v>
      </c>
      <c r="B146" s="146" t="s">
        <v>1107</v>
      </c>
      <c r="C146" s="182" t="s">
        <v>1108</v>
      </c>
      <c r="D146" s="145" t="s">
        <v>288</v>
      </c>
      <c r="E146" s="306" t="str">
        <f>VLOOKUP(B146,'[3]Base Serviços'!A:E,5,FALSE)</f>
        <v>Plantio de gramas conforme projeto arquitetônico</v>
      </c>
      <c r="F146" s="307"/>
      <c r="G146" s="307"/>
      <c r="H146" s="307"/>
      <c r="I146" s="308"/>
    </row>
    <row r="147" spans="1:9" s="163" customFormat="1" ht="25.5" x14ac:dyDescent="0.2">
      <c r="A147" s="182" t="s">
        <v>2070</v>
      </c>
      <c r="B147" s="146" t="s">
        <v>1110</v>
      </c>
      <c r="C147" s="182" t="s">
        <v>1111</v>
      </c>
      <c r="D147" s="145" t="s">
        <v>269</v>
      </c>
      <c r="E147" s="306" t="s">
        <v>1999</v>
      </c>
      <c r="F147" s="307"/>
      <c r="G147" s="307"/>
      <c r="H147" s="307"/>
      <c r="I147" s="308"/>
    </row>
    <row r="148" spans="1:9" s="163" customFormat="1" ht="32.25" customHeight="1" x14ac:dyDescent="0.2">
      <c r="A148" s="182" t="s">
        <v>2071</v>
      </c>
      <c r="B148" s="146" t="s">
        <v>1113</v>
      </c>
      <c r="C148" s="182" t="s">
        <v>1114</v>
      </c>
      <c r="D148" s="145" t="s">
        <v>269</v>
      </c>
      <c r="E148" s="306" t="s">
        <v>2000</v>
      </c>
      <c r="F148" s="307"/>
      <c r="G148" s="307"/>
      <c r="H148" s="307"/>
      <c r="I148" s="308"/>
    </row>
    <row r="149" spans="1:9" s="163" customFormat="1" ht="31.5" customHeight="1" x14ac:dyDescent="0.2">
      <c r="A149" s="182" t="s">
        <v>2072</v>
      </c>
      <c r="B149" s="146" t="s">
        <v>1116</v>
      </c>
      <c r="C149" s="182" t="s">
        <v>1117</v>
      </c>
      <c r="D149" s="145" t="s">
        <v>269</v>
      </c>
      <c r="E149" s="306" t="str">
        <f>VLOOKUP(B149,'[3]Base Serviços'!A:E,5,FALSE)</f>
        <v>As mudas devem ser adquiridas de acordo com as especificações do projeto. Perfeita sanidade, livres de pragas e doenças; Recipientes que facilitem a retirada sem quebrar o torrão. Os locais onde serão plantas as mudas deverão estar limpos e livres plantas daninhas e restos de construção.</v>
      </c>
      <c r="F149" s="307"/>
      <c r="G149" s="307"/>
      <c r="H149" s="307"/>
      <c r="I149" s="308"/>
    </row>
    <row r="150" spans="1:9" s="163" customFormat="1" ht="46.5" customHeight="1" x14ac:dyDescent="0.2">
      <c r="A150" s="182" t="s">
        <v>2073</v>
      </c>
      <c r="B150" s="146" t="s">
        <v>1119</v>
      </c>
      <c r="C150" s="182" t="s">
        <v>1120</v>
      </c>
      <c r="D150" s="145" t="s">
        <v>269</v>
      </c>
      <c r="E150" s="306" t="s">
        <v>2001</v>
      </c>
      <c r="F150" s="307"/>
      <c r="G150" s="307"/>
      <c r="H150" s="307"/>
      <c r="I150" s="308"/>
    </row>
    <row r="151" spans="1:9" s="163" customFormat="1" ht="33" customHeight="1" x14ac:dyDescent="0.2">
      <c r="A151" s="182" t="s">
        <v>2074</v>
      </c>
      <c r="B151" s="146" t="s">
        <v>1122</v>
      </c>
      <c r="C151" s="182" t="s">
        <v>1123</v>
      </c>
      <c r="D151" s="145" t="s">
        <v>288</v>
      </c>
      <c r="E151" s="306" t="s">
        <v>2002</v>
      </c>
      <c r="F151" s="307"/>
      <c r="G151" s="307"/>
      <c r="H151" s="307"/>
      <c r="I151" s="308"/>
    </row>
    <row r="152" spans="1:9" s="163" customFormat="1" ht="51" x14ac:dyDescent="0.2">
      <c r="A152" s="182" t="s">
        <v>2075</v>
      </c>
      <c r="B152" s="146" t="s">
        <v>1125</v>
      </c>
      <c r="C152" s="182" t="s">
        <v>1126</v>
      </c>
      <c r="D152" s="145" t="s">
        <v>288</v>
      </c>
      <c r="E152" s="306" t="s">
        <v>2003</v>
      </c>
      <c r="F152" s="307"/>
      <c r="G152" s="307"/>
      <c r="H152" s="307"/>
      <c r="I152" s="308"/>
    </row>
    <row r="153" spans="1:9" s="163" customFormat="1" ht="25.5" x14ac:dyDescent="0.2">
      <c r="A153" s="182" t="s">
        <v>2076</v>
      </c>
      <c r="B153" s="146" t="s">
        <v>1128</v>
      </c>
      <c r="C153" s="182" t="s">
        <v>1129</v>
      </c>
      <c r="D153" s="145" t="s">
        <v>269</v>
      </c>
      <c r="E153" s="306" t="s">
        <v>2004</v>
      </c>
      <c r="F153" s="307"/>
      <c r="G153" s="307"/>
      <c r="H153" s="307"/>
      <c r="I153" s="308"/>
    </row>
    <row r="154" spans="1:9" s="163" customFormat="1" ht="25.5" x14ac:dyDescent="0.2">
      <c r="A154" s="182" t="s">
        <v>2077</v>
      </c>
      <c r="B154" s="146" t="s">
        <v>1131</v>
      </c>
      <c r="C154" s="182" t="s">
        <v>1132</v>
      </c>
      <c r="D154" s="145" t="s">
        <v>261</v>
      </c>
      <c r="E154" s="306" t="s">
        <v>2005</v>
      </c>
      <c r="F154" s="307"/>
      <c r="G154" s="307"/>
      <c r="H154" s="307"/>
      <c r="I154" s="308"/>
    </row>
    <row r="155" spans="1:9" s="163" customFormat="1" ht="42.75" customHeight="1" x14ac:dyDescent="0.2">
      <c r="A155" s="182" t="s">
        <v>2078</v>
      </c>
      <c r="B155" s="146" t="s">
        <v>1134</v>
      </c>
      <c r="C155" s="182" t="s">
        <v>1135</v>
      </c>
      <c r="D155" s="145" t="s">
        <v>269</v>
      </c>
      <c r="E155" s="306" t="str">
        <f>VLOOKUP(B155,'[3]Base Serviços'!A:E,5,FALSE)</f>
        <v>Nos banheiros acessiveis deverá ser instalados barras de apoio em aço inox. A instalação deve seguir a NBR 9050 -Acessibilidade a edificações, mobiliário, espaços e equipamentos urbanos.</v>
      </c>
      <c r="F155" s="307"/>
      <c r="G155" s="307"/>
      <c r="H155" s="307"/>
      <c r="I155" s="308"/>
    </row>
    <row r="156" spans="1:9" s="163" customFormat="1" ht="27.75" customHeight="1" x14ac:dyDescent="0.2">
      <c r="A156" s="182" t="s">
        <v>2079</v>
      </c>
      <c r="B156" s="146" t="s">
        <v>1136</v>
      </c>
      <c r="C156" s="182" t="s">
        <v>1137</v>
      </c>
      <c r="D156" s="145" t="s">
        <v>288</v>
      </c>
      <c r="E156" s="306" t="s">
        <v>2006</v>
      </c>
      <c r="F156" s="307"/>
      <c r="G156" s="307"/>
      <c r="H156" s="307"/>
      <c r="I156" s="308"/>
    </row>
    <row r="157" spans="1:9" s="177" customFormat="1" ht="19.5" customHeight="1" x14ac:dyDescent="0.2">
      <c r="A157" s="180" t="s">
        <v>237</v>
      </c>
      <c r="B157" s="176"/>
      <c r="C157" s="176" t="s">
        <v>236</v>
      </c>
      <c r="D157" s="176"/>
      <c r="E157" s="309"/>
      <c r="F157" s="310"/>
      <c r="G157" s="310"/>
      <c r="H157" s="310"/>
      <c r="I157" s="311"/>
    </row>
    <row r="158" spans="1:9" s="163" customFormat="1" ht="29.25" customHeight="1" x14ac:dyDescent="0.2">
      <c r="A158" s="182" t="s">
        <v>1144</v>
      </c>
      <c r="B158" s="146" t="s">
        <v>1139</v>
      </c>
      <c r="C158" s="182" t="s">
        <v>1140</v>
      </c>
      <c r="D158" s="145" t="s">
        <v>265</v>
      </c>
      <c r="E158" s="306" t="s">
        <v>2007</v>
      </c>
      <c r="F158" s="307"/>
      <c r="G158" s="307"/>
      <c r="H158" s="307"/>
      <c r="I158" s="308"/>
    </row>
    <row r="159" spans="1:9" s="163" customFormat="1" ht="33.75" customHeight="1" x14ac:dyDescent="0.2">
      <c r="A159" s="182" t="s">
        <v>1147</v>
      </c>
      <c r="B159" s="146" t="s">
        <v>1142</v>
      </c>
      <c r="C159" s="182" t="s">
        <v>1143</v>
      </c>
      <c r="D159" s="145" t="s">
        <v>429</v>
      </c>
      <c r="E159" s="306" t="s">
        <v>2008</v>
      </c>
      <c r="F159" s="307"/>
      <c r="G159" s="307"/>
      <c r="H159" s="307"/>
      <c r="I159" s="308"/>
    </row>
    <row r="160" spans="1:9" s="177" customFormat="1" ht="20.25" customHeight="1" x14ac:dyDescent="0.2">
      <c r="A160" s="180" t="s">
        <v>2017</v>
      </c>
      <c r="B160" s="176"/>
      <c r="C160" s="176" t="s">
        <v>238</v>
      </c>
      <c r="D160" s="176"/>
      <c r="E160" s="309"/>
      <c r="F160" s="310"/>
      <c r="G160" s="310"/>
      <c r="H160" s="310"/>
      <c r="I160" s="311"/>
    </row>
    <row r="161" spans="1:9" s="163" customFormat="1" ht="94.5" customHeight="1" x14ac:dyDescent="0.2">
      <c r="A161" s="182" t="s">
        <v>2080</v>
      </c>
      <c r="B161" s="146" t="s">
        <v>1145</v>
      </c>
      <c r="C161" s="182" t="s">
        <v>1146</v>
      </c>
      <c r="D161" s="145" t="s">
        <v>288</v>
      </c>
      <c r="E161" s="306" t="s">
        <v>2009</v>
      </c>
      <c r="F161" s="307"/>
      <c r="G161" s="307"/>
      <c r="H161" s="307"/>
      <c r="I161" s="308"/>
    </row>
    <row r="162" spans="1:9" s="163" customFormat="1" ht="93" customHeight="1" x14ac:dyDescent="0.2">
      <c r="A162" s="182" t="s">
        <v>2081</v>
      </c>
      <c r="B162" s="146" t="s">
        <v>1148</v>
      </c>
      <c r="C162" s="182" t="s">
        <v>1149</v>
      </c>
      <c r="D162" s="145" t="s">
        <v>288</v>
      </c>
      <c r="E162" s="306" t="str">
        <f>VLOOKUP(B162,'[3]Base Serviços'!A:E,5,FALSE)</f>
        <v>Será de responsabilidade da CONTRATADA a retirada de toda sobra de material e limpeza do local de trabalho. Os serviços de limpeza geral deverão ser executados com todo cuidado a fim de não se danificar os elementos da construção. A limpeza fina de um compartimento só será executada após a conclusão de todos os serviços a serem efetuados neste, sendo que após o término da limpeza, o ambiente será trancado com chave, sendo impedido o acesso ao local. Ainda ao término da obra, será procedida uma rigorosa verificação final do funcionamento e condições dos diversos elementos que compõem a obra, cabendo à CONTRATADA refazer ou recuperar. os danos verificados. A limpeza de pisos e revestimentos cerâmicos será feita com o uso de ácido muriático diluído em água na proporção necessária. As ferragens deverão ser limpas com palha de aço e algum polidor para cromados. Os vidros deverão ser limpos mediante o uso de álcool e pano seco. Os granilites serão limpos mediante o uso de sabão neutro. As louças e metais serão limpos com o uso de detergente apropriado em solução com água.</v>
      </c>
      <c r="F162" s="307"/>
      <c r="G162" s="307"/>
      <c r="H162" s="307"/>
      <c r="I162" s="308"/>
    </row>
    <row r="163" spans="1:9" s="163" customFormat="1" ht="29.25" customHeight="1" x14ac:dyDescent="0.2">
      <c r="A163" s="182" t="s">
        <v>2082</v>
      </c>
      <c r="B163" s="146" t="s">
        <v>1150</v>
      </c>
      <c r="C163" s="182" t="s">
        <v>1151</v>
      </c>
      <c r="D163" s="145" t="s">
        <v>308</v>
      </c>
      <c r="E163" s="306" t="s">
        <v>2010</v>
      </c>
      <c r="F163" s="307"/>
      <c r="G163" s="307"/>
      <c r="H163" s="307"/>
      <c r="I163" s="308"/>
    </row>
    <row r="164" spans="1:9" s="177" customFormat="1" ht="19.5" customHeight="1" x14ac:dyDescent="0.2">
      <c r="A164" s="176" t="s">
        <v>239</v>
      </c>
      <c r="B164" s="176"/>
      <c r="C164" s="176" t="s">
        <v>240</v>
      </c>
      <c r="D164" s="176"/>
      <c r="E164" s="309"/>
      <c r="F164" s="310"/>
      <c r="G164" s="310"/>
      <c r="H164" s="310"/>
      <c r="I164" s="311"/>
    </row>
    <row r="165" spans="1:9" s="177" customFormat="1" ht="20.25" customHeight="1" x14ac:dyDescent="0.2">
      <c r="A165" s="176" t="s">
        <v>241</v>
      </c>
      <c r="B165" s="176"/>
      <c r="C165" s="176" t="s">
        <v>242</v>
      </c>
      <c r="D165" s="176"/>
      <c r="E165" s="309"/>
      <c r="F165" s="310"/>
      <c r="G165" s="310"/>
      <c r="H165" s="310"/>
      <c r="I165" s="311"/>
    </row>
    <row r="166" spans="1:9" s="163" customFormat="1" ht="30.75" customHeight="1" x14ac:dyDescent="0.2">
      <c r="A166" s="182" t="s">
        <v>1152</v>
      </c>
      <c r="B166" s="146" t="s">
        <v>322</v>
      </c>
      <c r="C166" s="182" t="s">
        <v>323</v>
      </c>
      <c r="D166" s="145" t="s">
        <v>308</v>
      </c>
      <c r="E166" s="306" t="str">
        <f>VLOOKUP(B166,'[3]Base Serviços'!A:E,5,FALSE)</f>
        <v xml:space="preserve">Demolir as alvenarias apontadas no projeto, carregar, transportar e descarregar o entulho em local apropriado. Objetos pesados ou volumosos devem ser removidos.
</v>
      </c>
      <c r="F166" s="307"/>
      <c r="G166" s="307"/>
      <c r="H166" s="307"/>
      <c r="I166" s="308"/>
    </row>
    <row r="167" spans="1:9" s="163" customFormat="1" ht="26.25" customHeight="1" x14ac:dyDescent="0.2">
      <c r="A167" s="182" t="s">
        <v>1153</v>
      </c>
      <c r="B167" s="146" t="s">
        <v>331</v>
      </c>
      <c r="C167" s="182" t="s">
        <v>332</v>
      </c>
      <c r="D167" s="145" t="s">
        <v>288</v>
      </c>
      <c r="E167" s="306" t="str">
        <f>VLOOKUP(B167,'[3]Base Serviços'!A:E,5,FALSE)</f>
        <v xml:space="preserve">A demolição / remoção de argamassa, consistirá na retirada dos materiais, de foma manual, com o cuidado necessário. A retirada do emboço / reboco.
</v>
      </c>
      <c r="F167" s="307"/>
      <c r="G167" s="307"/>
      <c r="H167" s="307"/>
      <c r="I167" s="308"/>
    </row>
    <row r="168" spans="1:9" s="177" customFormat="1" ht="20.25" customHeight="1" x14ac:dyDescent="0.2">
      <c r="A168" s="176" t="s">
        <v>243</v>
      </c>
      <c r="B168" s="176"/>
      <c r="C168" s="176" t="s">
        <v>188</v>
      </c>
      <c r="D168" s="176"/>
      <c r="E168" s="309"/>
      <c r="F168" s="310"/>
      <c r="G168" s="310"/>
      <c r="H168" s="310"/>
      <c r="I168" s="311"/>
    </row>
    <row r="169" spans="1:9" s="163" customFormat="1" ht="28.5" customHeight="1" x14ac:dyDescent="0.2">
      <c r="A169" s="182" t="s">
        <v>1154</v>
      </c>
      <c r="B169" s="146" t="s">
        <v>337</v>
      </c>
      <c r="C169" s="182" t="s">
        <v>338</v>
      </c>
      <c r="D169" s="145" t="s">
        <v>308</v>
      </c>
      <c r="E169" s="306" t="str">
        <f>VLOOKUP(B169,'[3]Base Serviços'!A:E,5,FALSE)</f>
        <v>As cavas para escavação da fundação corrida para paredes e sapatas deverão atingir terreno sólido e firme, e serão executados de acordo com o projeto específico da obra.</v>
      </c>
      <c r="F169" s="307"/>
      <c r="G169" s="307"/>
      <c r="H169" s="307"/>
      <c r="I169" s="308"/>
    </row>
    <row r="170" spans="1:9" s="163" customFormat="1" ht="42" customHeight="1" x14ac:dyDescent="0.2">
      <c r="A170" s="182" t="s">
        <v>1155</v>
      </c>
      <c r="B170" s="146" t="s">
        <v>343</v>
      </c>
      <c r="C170" s="182" t="s">
        <v>344</v>
      </c>
      <c r="D170" s="145" t="s">
        <v>288</v>
      </c>
      <c r="E170" s="306" t="str">
        <f>VLOOKUP(B170,'[3]Base Serviços'!A:E,5,FALSE)</f>
        <v>A compactação será mecanizada com uso de soquete e as camadas sucessivas deverão apresentar umidade adequada.</v>
      </c>
      <c r="F170" s="307"/>
      <c r="G170" s="307"/>
      <c r="H170" s="307"/>
      <c r="I170" s="308"/>
    </row>
    <row r="171" spans="1:9" s="163" customFormat="1" ht="29.25" customHeight="1" x14ac:dyDescent="0.2">
      <c r="A171" s="182" t="s">
        <v>1156</v>
      </c>
      <c r="B171" s="146" t="s">
        <v>340</v>
      </c>
      <c r="C171" s="182" t="s">
        <v>341</v>
      </c>
      <c r="D171" s="145" t="s">
        <v>308</v>
      </c>
      <c r="E171" s="306" t="str">
        <f>VLOOKUP(B171,'[3]Base Serviços'!A:E,5,FALSE)</f>
        <v>O reaterro deverá ser executado em camadas sucessivas de 20,0 cm, uniformemente umedecido, próximo da umidade ótima e fortemente apiloado.</v>
      </c>
      <c r="F171" s="307"/>
      <c r="G171" s="307"/>
      <c r="H171" s="307"/>
      <c r="I171" s="308"/>
    </row>
    <row r="172" spans="1:9" s="177" customFormat="1" ht="18.75" customHeight="1" x14ac:dyDescent="0.2">
      <c r="A172" s="176" t="s">
        <v>244</v>
      </c>
      <c r="B172" s="176"/>
      <c r="C172" s="176" t="s">
        <v>190</v>
      </c>
      <c r="D172" s="176"/>
      <c r="E172" s="309"/>
      <c r="F172" s="310"/>
      <c r="G172" s="310"/>
      <c r="H172" s="310"/>
      <c r="I172" s="311"/>
    </row>
    <row r="173" spans="1:9" s="163" customFormat="1" ht="25.5" x14ac:dyDescent="0.2">
      <c r="A173" s="182" t="s">
        <v>1157</v>
      </c>
      <c r="B173" s="146" t="s">
        <v>957</v>
      </c>
      <c r="C173" s="182" t="s">
        <v>958</v>
      </c>
      <c r="D173" s="145" t="s">
        <v>288</v>
      </c>
      <c r="E173" s="306" t="str">
        <f>VLOOKUP(B173,'[3]Base Serviços'!A:E,5,FALSE)</f>
        <v>Deverá ser feita uma base em concreto não-estrutural, com espessura de 5 cm, antes da concretagem do bloco de fundação, tendo como função a regularização da base do bloco</v>
      </c>
      <c r="F173" s="307"/>
      <c r="G173" s="307"/>
      <c r="H173" s="307"/>
      <c r="I173" s="308"/>
    </row>
    <row r="174" spans="1:9" s="163" customFormat="1" ht="27.75" customHeight="1" x14ac:dyDescent="0.2">
      <c r="A174" s="182" t="s">
        <v>1158</v>
      </c>
      <c r="B174" s="146" t="s">
        <v>366</v>
      </c>
      <c r="C174" s="182" t="s">
        <v>367</v>
      </c>
      <c r="D174" s="145" t="s">
        <v>265</v>
      </c>
      <c r="E174" s="306" t="str">
        <f>VLOOKUP(B174,'[3]Base Serviços'!A:E,5,FALSE)</f>
        <v>Para criar a cinta de amarração, passe a fiada inteira usando tijolos do tipo canaleta, depois separe os vergalhões para a instalação, sendo que nenhum tijolo deve ficar desguarnecido. O melhor é colocar os vergalhões unidos na mesma posição, se possível, com variações mínimas.</v>
      </c>
      <c r="F174" s="307"/>
      <c r="G174" s="307"/>
      <c r="H174" s="307"/>
      <c r="I174" s="308"/>
    </row>
    <row r="175" spans="1:9" s="177" customFormat="1" ht="20.25" customHeight="1" x14ac:dyDescent="0.2">
      <c r="A175" s="176" t="s">
        <v>245</v>
      </c>
      <c r="B175" s="176"/>
      <c r="C175" s="176" t="s">
        <v>192</v>
      </c>
      <c r="D175" s="176"/>
      <c r="E175" s="309"/>
      <c r="F175" s="310"/>
      <c r="G175" s="310"/>
      <c r="H175" s="310"/>
      <c r="I175" s="311"/>
    </row>
    <row r="176" spans="1:9" s="163" customFormat="1" ht="54.75" customHeight="1" x14ac:dyDescent="0.2">
      <c r="A176" s="182" t="s">
        <v>1159</v>
      </c>
      <c r="B176" s="146" t="s">
        <v>1160</v>
      </c>
      <c r="C176" s="182" t="s">
        <v>1161</v>
      </c>
      <c r="D176" s="145" t="s">
        <v>308</v>
      </c>
      <c r="E176" s="306" t="s">
        <v>2011</v>
      </c>
      <c r="F176" s="307"/>
      <c r="G176" s="307"/>
      <c r="H176" s="307"/>
      <c r="I176" s="308"/>
    </row>
    <row r="177" spans="1:9" s="163" customFormat="1" ht="51" x14ac:dyDescent="0.2">
      <c r="A177" s="182" t="s">
        <v>1162</v>
      </c>
      <c r="B177" s="146" t="s">
        <v>372</v>
      </c>
      <c r="C177" s="182" t="s">
        <v>373</v>
      </c>
      <c r="D177" s="145" t="s">
        <v>288</v>
      </c>
      <c r="E177" s="306" t="str">
        <f>VLOOKUP(B177,'[3]Base Serviços'!A:E,5,FALSE)</f>
        <v>Laje pré-fabricada mista vigota treliçada/lajota cerâmica – LT 12 (8+4) E CAPA COMCONCRETO DE 20MPA. Composto por vigota pré-fabricada treliçada (VT) e lajota cerâmica com altura de 8 cm;concreto com fck maior ou igual a 20 MPa, para o capeamento; aço para armadura de distribuição.</v>
      </c>
      <c r="F177" s="307"/>
      <c r="G177" s="307"/>
      <c r="H177" s="307"/>
      <c r="I177" s="308"/>
    </row>
    <row r="178" spans="1:9" s="177" customFormat="1" ht="20.25" customHeight="1" x14ac:dyDescent="0.2">
      <c r="A178" s="176" t="s">
        <v>246</v>
      </c>
      <c r="B178" s="176"/>
      <c r="C178" s="176" t="s">
        <v>247</v>
      </c>
      <c r="D178" s="176"/>
      <c r="E178" s="309"/>
      <c r="F178" s="310"/>
      <c r="G178" s="310"/>
      <c r="H178" s="310"/>
      <c r="I178" s="311"/>
    </row>
    <row r="179" spans="1:9" s="163" customFormat="1" ht="79.5" customHeight="1" x14ac:dyDescent="0.2">
      <c r="A179" s="182" t="s">
        <v>1163</v>
      </c>
      <c r="B179" s="146" t="s">
        <v>1164</v>
      </c>
      <c r="C179" s="182" t="s">
        <v>1165</v>
      </c>
      <c r="D179" s="145" t="s">
        <v>288</v>
      </c>
      <c r="E179" s="306" t="str">
        <f>VLOOKUP(B179,'[3]Base Serviços'!A:E,5,FALSE)</f>
        <v>Alvenarias deverão ser assentadas com uma argamassa mista traço 1:4 (cim:areia), com juntas desencontradas no alinhamento vertical. As fiadas serão perfeitamente alinhadas e aprumadas. As juntas terão a espessura máxima de 15mm.</v>
      </c>
      <c r="F179" s="307"/>
      <c r="G179" s="307"/>
      <c r="H179" s="307"/>
      <c r="I179" s="308"/>
    </row>
    <row r="180" spans="1:9" s="163" customFormat="1" ht="56.25" customHeight="1" x14ac:dyDescent="0.2">
      <c r="A180" s="182" t="s">
        <v>1166</v>
      </c>
      <c r="B180" s="146" t="s">
        <v>390</v>
      </c>
      <c r="C180" s="182" t="s">
        <v>391</v>
      </c>
      <c r="D180" s="145" t="s">
        <v>265</v>
      </c>
      <c r="E180" s="306" t="str">
        <f>VLOOKUP(B180,'[3]Base Serviços'!A:E,5,FALSE)</f>
        <v>O chapim será assentado, devendo-se exceder a largura em 2 cm de cada lado na parede e estar nivelada e alinhada, tendo como referência o alinhamento das paredes. Deverá obedecer o projeto de arquitetura.</v>
      </c>
      <c r="F180" s="307"/>
      <c r="G180" s="307"/>
      <c r="H180" s="307"/>
      <c r="I180" s="308"/>
    </row>
    <row r="181" spans="1:9" s="177" customFormat="1" ht="20.25" customHeight="1" x14ac:dyDescent="0.2">
      <c r="A181" s="176" t="s">
        <v>248</v>
      </c>
      <c r="B181" s="176"/>
      <c r="C181" s="176" t="s">
        <v>220</v>
      </c>
      <c r="D181" s="176"/>
      <c r="E181" s="309"/>
      <c r="F181" s="310"/>
      <c r="G181" s="310"/>
      <c r="H181" s="310"/>
      <c r="I181" s="311"/>
    </row>
    <row r="182" spans="1:9" s="163" customFormat="1" ht="54.75" customHeight="1" x14ac:dyDescent="0.2">
      <c r="A182" s="182" t="s">
        <v>1167</v>
      </c>
      <c r="B182" s="146" t="s">
        <v>1168</v>
      </c>
      <c r="C182" s="182" t="s">
        <v>1169</v>
      </c>
      <c r="D182" s="145" t="s">
        <v>265</v>
      </c>
      <c r="E182" s="306" t="s">
        <v>2012</v>
      </c>
      <c r="F182" s="307"/>
      <c r="G182" s="307"/>
      <c r="H182" s="307"/>
      <c r="I182" s="308"/>
    </row>
    <row r="183" spans="1:9" s="163" customFormat="1" ht="29.25" customHeight="1" x14ac:dyDescent="0.2">
      <c r="A183" s="182" t="s">
        <v>1170</v>
      </c>
      <c r="B183" s="146" t="s">
        <v>1139</v>
      </c>
      <c r="C183" s="182" t="s">
        <v>1140</v>
      </c>
      <c r="D183" s="145" t="s">
        <v>265</v>
      </c>
      <c r="E183" s="306" t="s">
        <v>2007</v>
      </c>
      <c r="F183" s="307"/>
      <c r="G183" s="307"/>
      <c r="H183" s="307"/>
      <c r="I183" s="308"/>
    </row>
    <row r="184" spans="1:9" s="163" customFormat="1" ht="43.5" customHeight="1" x14ac:dyDescent="0.2">
      <c r="A184" s="182" t="s">
        <v>1171</v>
      </c>
      <c r="B184" s="146" t="s">
        <v>960</v>
      </c>
      <c r="C184" s="182" t="s">
        <v>961</v>
      </c>
      <c r="D184" s="145" t="s">
        <v>288</v>
      </c>
      <c r="E184" s="306" t="s">
        <v>1977</v>
      </c>
      <c r="F184" s="307"/>
      <c r="G184" s="307"/>
      <c r="H184" s="307"/>
      <c r="I184" s="308"/>
    </row>
    <row r="185" spans="1:9" s="177" customFormat="1" ht="20.25" customHeight="1" x14ac:dyDescent="0.2">
      <c r="A185" s="176" t="s">
        <v>249</v>
      </c>
      <c r="B185" s="176"/>
      <c r="C185" s="176" t="s">
        <v>222</v>
      </c>
      <c r="D185" s="176"/>
      <c r="E185" s="309"/>
      <c r="F185" s="310"/>
      <c r="G185" s="310"/>
      <c r="H185" s="310"/>
      <c r="I185" s="311"/>
    </row>
    <row r="186" spans="1:9" s="163" customFormat="1" ht="58.5" customHeight="1" x14ac:dyDescent="0.2">
      <c r="A186" s="182" t="s">
        <v>1172</v>
      </c>
      <c r="B186" s="146" t="s">
        <v>1173</v>
      </c>
      <c r="C186" s="182" t="s">
        <v>1174</v>
      </c>
      <c r="D186" s="145" t="s">
        <v>288</v>
      </c>
      <c r="E186" s="306" t="str">
        <f>VLOOKUP(B186,'[3]Base Serviços'!A:E,5,FALSE)</f>
        <v xml:space="preserve">Todas as paredes e lajes serão chapiscadas com argamassa de cimento e areia grossa no traço 1:3, devendo previamente ser umedecidas a alvenaria e a laje. </v>
      </c>
      <c r="F186" s="307"/>
      <c r="G186" s="307"/>
      <c r="H186" s="307"/>
      <c r="I186" s="308"/>
    </row>
    <row r="187" spans="1:9" s="163" customFormat="1" ht="83.25" customHeight="1" x14ac:dyDescent="0.2">
      <c r="A187" s="182" t="s">
        <v>1175</v>
      </c>
      <c r="B187" s="146" t="s">
        <v>1176</v>
      </c>
      <c r="C187" s="182" t="s">
        <v>1177</v>
      </c>
      <c r="D187" s="145" t="s">
        <v>288</v>
      </c>
      <c r="E187" s="306" t="s">
        <v>1983</v>
      </c>
      <c r="F187" s="307"/>
      <c r="G187" s="307"/>
      <c r="H187" s="307"/>
      <c r="I187" s="308"/>
    </row>
    <row r="188" spans="1:9" s="177" customFormat="1" ht="19.5" customHeight="1" x14ac:dyDescent="0.2">
      <c r="A188" s="176" t="s">
        <v>250</v>
      </c>
      <c r="B188" s="176"/>
      <c r="C188" s="176" t="s">
        <v>226</v>
      </c>
      <c r="D188" s="176"/>
      <c r="E188" s="309"/>
      <c r="F188" s="310"/>
      <c r="G188" s="310"/>
      <c r="H188" s="310"/>
      <c r="I188" s="311"/>
    </row>
    <row r="189" spans="1:9" s="163" customFormat="1" ht="81" customHeight="1" x14ac:dyDescent="0.2">
      <c r="A189" s="182" t="s">
        <v>1178</v>
      </c>
      <c r="B189" s="146" t="s">
        <v>1179</v>
      </c>
      <c r="C189" s="182" t="s">
        <v>1180</v>
      </c>
      <c r="D189" s="145" t="s">
        <v>261</v>
      </c>
      <c r="E189" s="306" t="str">
        <f>VLOOKUP(B189,'[3]Base Serviços'!A:E,5,FALSE)</f>
        <v>O portáo de ferro deverá seguir as orientação do projeto de arquitetura.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
      <c r="F189" s="307"/>
      <c r="G189" s="307"/>
      <c r="H189" s="307"/>
      <c r="I189" s="308"/>
    </row>
    <row r="190" spans="1:9" s="163" customFormat="1" ht="42.75" customHeight="1" x14ac:dyDescent="0.2">
      <c r="A190" s="182" t="s">
        <v>1181</v>
      </c>
      <c r="B190" s="146" t="s">
        <v>1029</v>
      </c>
      <c r="C190" s="182" t="s">
        <v>1030</v>
      </c>
      <c r="D190" s="145" t="s">
        <v>288</v>
      </c>
      <c r="E190" s="306" t="s">
        <v>2013</v>
      </c>
      <c r="F190" s="307"/>
      <c r="G190" s="307"/>
      <c r="H190" s="307"/>
      <c r="I190" s="308"/>
    </row>
    <row r="191" spans="1:9" s="163" customFormat="1" ht="82.5" customHeight="1" x14ac:dyDescent="0.2">
      <c r="A191" s="182" t="s">
        <v>1182</v>
      </c>
      <c r="B191" s="146" t="s">
        <v>1183</v>
      </c>
      <c r="C191" s="182" t="s">
        <v>1184</v>
      </c>
      <c r="D191" s="145" t="s">
        <v>261</v>
      </c>
      <c r="E191" s="306" t="str">
        <f>VLOOKUP(B191,'[3]Base Serviços'!A:E,5,FALSE)</f>
        <v>O gradil metálico deverá seguir as orientação do projeto de arquitetura.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
      <c r="F191" s="307"/>
      <c r="G191" s="307"/>
      <c r="H191" s="307"/>
      <c r="I191" s="308"/>
    </row>
    <row r="192" spans="1:9" s="177" customFormat="1" ht="19.5" customHeight="1" x14ac:dyDescent="0.2">
      <c r="A192" s="176" t="s">
        <v>251</v>
      </c>
      <c r="B192" s="176"/>
      <c r="C192" s="176" t="s">
        <v>228</v>
      </c>
      <c r="D192" s="176"/>
      <c r="E192" s="309"/>
      <c r="F192" s="310"/>
      <c r="G192" s="310"/>
      <c r="H192" s="310"/>
      <c r="I192" s="311"/>
    </row>
    <row r="193" spans="1:9" s="163" customFormat="1" ht="50.25" customHeight="1" x14ac:dyDescent="0.2">
      <c r="A193" s="182" t="s">
        <v>1185</v>
      </c>
      <c r="B193" s="146" t="s">
        <v>1186</v>
      </c>
      <c r="C193" s="182" t="s">
        <v>1187</v>
      </c>
      <c r="D193" s="145" t="s">
        <v>288</v>
      </c>
      <c r="E193" s="306" t="str">
        <f>VLOOKUP(B193,'[3]Base Serviços'!A:E,5,FALSE)</f>
        <v>Previamente a pintura dos tetos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evitando-se dessa forma a sedimentação dos pigmentos e componentes mais densos.</v>
      </c>
      <c r="F193" s="307"/>
      <c r="G193" s="307"/>
      <c r="H193" s="307"/>
      <c r="I193" s="308"/>
    </row>
    <row r="194" spans="1:9" s="163" customFormat="1" ht="43.5" customHeight="1" x14ac:dyDescent="0.2">
      <c r="A194" s="182" t="s">
        <v>1188</v>
      </c>
      <c r="B194" s="146" t="s">
        <v>1189</v>
      </c>
      <c r="C194" s="182" t="s">
        <v>1190</v>
      </c>
      <c r="D194" s="145" t="s">
        <v>288</v>
      </c>
      <c r="E194" s="306" t="str">
        <f>VLOOKUP(B194,'[3]Base Serviços'!A:E,5,FALSE)</f>
        <v>Aplicação manual de pintura com tinta texturizada acrílica nas paredes externas. Previamente a pintura das paredes deverão ser lixadas, limpas até apresentarem uma superfície uniforme livre de partículas.</v>
      </c>
      <c r="F194" s="307"/>
      <c r="G194" s="307"/>
      <c r="H194" s="307"/>
      <c r="I194" s="308"/>
    </row>
    <row r="195" spans="1:9" s="163" customFormat="1" ht="54" customHeight="1" x14ac:dyDescent="0.2">
      <c r="A195" s="182" t="s">
        <v>1191</v>
      </c>
      <c r="B195" s="146" t="s">
        <v>1047</v>
      </c>
      <c r="C195" s="182" t="s">
        <v>1048</v>
      </c>
      <c r="D195" s="145" t="s">
        <v>261</v>
      </c>
      <c r="E195" s="306" t="str">
        <f>VLOOKUP(B195,'[3]Base Serviços'!A:E,5,FALSE)</f>
        <v>Previamente a pintura das superficies metálicas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
      <c r="F195" s="307"/>
      <c r="G195" s="307"/>
      <c r="H195" s="307"/>
      <c r="I195" s="308"/>
    </row>
    <row r="196" spans="1:9" s="177" customFormat="1" ht="19.5" customHeight="1" x14ac:dyDescent="0.2">
      <c r="A196" s="176" t="s">
        <v>252</v>
      </c>
      <c r="B196" s="176"/>
      <c r="C196" s="176" t="s">
        <v>234</v>
      </c>
      <c r="D196" s="176"/>
      <c r="E196" s="309"/>
      <c r="F196" s="310"/>
      <c r="G196" s="310"/>
      <c r="H196" s="310"/>
      <c r="I196" s="311"/>
    </row>
    <row r="197" spans="1:9" s="163" customFormat="1" ht="18.75" customHeight="1" x14ac:dyDescent="0.2">
      <c r="A197" s="182" t="s">
        <v>1192</v>
      </c>
      <c r="B197" s="146" t="s">
        <v>1193</v>
      </c>
      <c r="C197" s="182" t="s">
        <v>1194</v>
      </c>
      <c r="D197" s="145" t="s">
        <v>261</v>
      </c>
      <c r="E197" s="306" t="s">
        <v>2123</v>
      </c>
      <c r="F197" s="307"/>
      <c r="G197" s="307"/>
      <c r="H197" s="307"/>
      <c r="I197" s="308"/>
    </row>
    <row r="198" spans="1:9" s="163" customFormat="1" ht="20.25" customHeight="1" x14ac:dyDescent="0.2">
      <c r="A198" s="182" t="s">
        <v>1195</v>
      </c>
      <c r="B198" s="146" t="s">
        <v>1131</v>
      </c>
      <c r="C198" s="182" t="s">
        <v>1132</v>
      </c>
      <c r="D198" s="145" t="s">
        <v>261</v>
      </c>
      <c r="E198" s="306" t="s">
        <v>2014</v>
      </c>
      <c r="F198" s="307"/>
      <c r="G198" s="307"/>
      <c r="H198" s="307"/>
      <c r="I198" s="308"/>
    </row>
    <row r="199" spans="1:9" s="163" customFormat="1" ht="27.75" customHeight="1" x14ac:dyDescent="0.2">
      <c r="A199" s="182" t="s">
        <v>1196</v>
      </c>
      <c r="B199" s="146" t="s">
        <v>1197</v>
      </c>
      <c r="C199" s="182" t="s">
        <v>1198</v>
      </c>
      <c r="D199" s="145" t="s">
        <v>288</v>
      </c>
      <c r="E199" s="306" t="s">
        <v>2015</v>
      </c>
      <c r="F199" s="307"/>
      <c r="G199" s="307"/>
      <c r="H199" s="307"/>
      <c r="I199" s="308"/>
    </row>
    <row r="200" spans="1:9" s="178" customFormat="1" ht="30" customHeight="1" x14ac:dyDescent="0.2">
      <c r="A200" s="182" t="s">
        <v>2083</v>
      </c>
      <c r="B200" s="146" t="s">
        <v>946</v>
      </c>
      <c r="C200" s="182" t="s">
        <v>947</v>
      </c>
      <c r="D200" s="145" t="s">
        <v>269</v>
      </c>
      <c r="E200" s="339" t="s">
        <v>2124</v>
      </c>
      <c r="F200" s="337"/>
      <c r="G200" s="337"/>
      <c r="H200" s="337"/>
      <c r="I200" s="340"/>
    </row>
    <row r="201" spans="1:9" s="177" customFormat="1" ht="18.75" customHeight="1" x14ac:dyDescent="0.2">
      <c r="A201" s="176" t="s">
        <v>253</v>
      </c>
      <c r="B201" s="176"/>
      <c r="C201" s="176" t="s">
        <v>238</v>
      </c>
      <c r="D201" s="176"/>
      <c r="E201" s="309"/>
      <c r="F201" s="310"/>
      <c r="G201" s="310"/>
      <c r="H201" s="310"/>
      <c r="I201" s="311"/>
    </row>
    <row r="202" spans="1:9" s="163" customFormat="1" ht="40.5" customHeight="1" x14ac:dyDescent="0.2">
      <c r="A202" s="182" t="s">
        <v>1199</v>
      </c>
      <c r="B202" s="146" t="s">
        <v>1150</v>
      </c>
      <c r="C202" s="182" t="s">
        <v>1151</v>
      </c>
      <c r="D202" s="145" t="s">
        <v>308</v>
      </c>
      <c r="E202" s="306" t="s">
        <v>2010</v>
      </c>
      <c r="F202" s="307"/>
      <c r="G202" s="307"/>
      <c r="H202" s="307"/>
      <c r="I202" s="308"/>
    </row>
    <row r="203" spans="1:9" s="163" customFormat="1" ht="12.75" x14ac:dyDescent="0.2">
      <c r="A203" s="182"/>
      <c r="B203" s="165"/>
      <c r="C203" s="164"/>
      <c r="D203" s="164"/>
      <c r="E203" s="336"/>
      <c r="F203" s="337"/>
      <c r="G203" s="337"/>
      <c r="H203" s="337"/>
      <c r="I203" s="338"/>
    </row>
    <row r="204" spans="1:9" s="163" customFormat="1" ht="12.75" x14ac:dyDescent="0.2">
      <c r="A204" s="182"/>
      <c r="B204" s="165"/>
      <c r="C204" s="164"/>
      <c r="D204" s="164"/>
      <c r="E204" s="333"/>
      <c r="F204" s="334"/>
      <c r="G204" s="334"/>
      <c r="H204" s="334"/>
      <c r="I204" s="335"/>
    </row>
    <row r="205" spans="1:9" s="163" customFormat="1" ht="12.75" x14ac:dyDescent="0.2">
      <c r="A205" s="182"/>
      <c r="B205" s="162"/>
      <c r="C205" s="162"/>
      <c r="D205" s="162"/>
      <c r="E205" s="330"/>
      <c r="F205" s="331"/>
      <c r="G205" s="331"/>
      <c r="H205" s="331"/>
      <c r="I205" s="332"/>
    </row>
    <row r="206" spans="1:9" s="163" customFormat="1" ht="12.75" x14ac:dyDescent="0.2">
      <c r="A206" s="182"/>
      <c r="B206" s="162"/>
      <c r="C206" s="162"/>
      <c r="D206" s="162"/>
      <c r="E206" s="330"/>
      <c r="F206" s="331"/>
      <c r="G206" s="331"/>
      <c r="H206" s="331"/>
      <c r="I206" s="332"/>
    </row>
    <row r="207" spans="1:9" s="163" customFormat="1" ht="148.5" customHeight="1" x14ac:dyDescent="0.2">
      <c r="A207" s="182"/>
      <c r="B207" s="165"/>
      <c r="C207" s="164"/>
      <c r="D207" s="164"/>
      <c r="E207" s="333"/>
      <c r="F207" s="334"/>
      <c r="G207" s="334"/>
      <c r="H207" s="334"/>
      <c r="I207" s="335"/>
    </row>
    <row r="208" spans="1:9" s="163" customFormat="1" ht="12.75" x14ac:dyDescent="0.2">
      <c r="A208" s="182"/>
      <c r="B208" s="162"/>
      <c r="C208" s="162"/>
      <c r="D208" s="162"/>
      <c r="E208" s="330"/>
      <c r="F208" s="331"/>
      <c r="G208" s="331"/>
      <c r="H208" s="331"/>
      <c r="I208" s="332"/>
    </row>
    <row r="209" spans="1:9" s="163" customFormat="1" ht="12.75" x14ac:dyDescent="0.2">
      <c r="A209" s="182"/>
      <c r="B209" s="165"/>
      <c r="C209" s="164"/>
      <c r="D209" s="164"/>
      <c r="E209" s="333"/>
      <c r="F209" s="334"/>
      <c r="G209" s="334"/>
      <c r="H209" s="334"/>
      <c r="I209" s="335"/>
    </row>
    <row r="210" spans="1:9" s="163" customFormat="1" ht="12.75" x14ac:dyDescent="0.2">
      <c r="A210" s="182"/>
      <c r="B210" s="165"/>
      <c r="C210" s="164"/>
      <c r="D210" s="164"/>
      <c r="E210" s="333"/>
      <c r="F210" s="334"/>
      <c r="G210" s="334"/>
      <c r="H210" s="334"/>
      <c r="I210" s="335"/>
    </row>
    <row r="211" spans="1:9" s="163" customFormat="1" ht="12.75" x14ac:dyDescent="0.2">
      <c r="A211" s="182"/>
      <c r="B211" s="165"/>
      <c r="C211" s="164"/>
      <c r="D211" s="164"/>
      <c r="E211" s="333"/>
      <c r="F211" s="334"/>
      <c r="G211" s="334"/>
      <c r="H211" s="334"/>
      <c r="I211" s="335"/>
    </row>
    <row r="212" spans="1:9" s="163" customFormat="1" ht="12.75" x14ac:dyDescent="0.2">
      <c r="A212" s="182"/>
      <c r="B212" s="165"/>
      <c r="C212" s="164"/>
      <c r="D212" s="164"/>
      <c r="E212" s="333"/>
      <c r="F212" s="334"/>
      <c r="G212" s="334"/>
      <c r="H212" s="334"/>
      <c r="I212" s="335"/>
    </row>
    <row r="213" spans="1:9" s="163" customFormat="1" ht="12.75" x14ac:dyDescent="0.2">
      <c r="A213" s="182"/>
      <c r="B213" s="162"/>
      <c r="C213" s="162"/>
      <c r="D213" s="162"/>
      <c r="E213" s="330"/>
      <c r="F213" s="331"/>
      <c r="G213" s="331"/>
      <c r="H213" s="331"/>
      <c r="I213" s="332"/>
    </row>
    <row r="214" spans="1:9" s="163" customFormat="1" ht="12.75" x14ac:dyDescent="0.2">
      <c r="A214" s="182"/>
      <c r="B214" s="165"/>
      <c r="C214" s="164"/>
      <c r="D214" s="164"/>
      <c r="E214" s="333"/>
      <c r="F214" s="334"/>
      <c r="G214" s="334"/>
      <c r="H214" s="334"/>
      <c r="I214" s="335"/>
    </row>
    <row r="215" spans="1:9" s="163" customFormat="1" ht="12.75" x14ac:dyDescent="0.2">
      <c r="A215" s="182"/>
      <c r="B215" s="165"/>
      <c r="C215" s="164"/>
      <c r="D215" s="164"/>
      <c r="E215" s="333"/>
      <c r="F215" s="334"/>
      <c r="G215" s="334"/>
      <c r="H215" s="334"/>
      <c r="I215" s="335"/>
    </row>
    <row r="216" spans="1:9" s="163" customFormat="1" ht="12.75" x14ac:dyDescent="0.2">
      <c r="A216" s="182"/>
      <c r="B216" s="165"/>
      <c r="C216" s="164"/>
      <c r="D216" s="164"/>
      <c r="E216" s="333"/>
      <c r="F216" s="334"/>
      <c r="G216" s="334"/>
      <c r="H216" s="334"/>
      <c r="I216" s="335"/>
    </row>
    <row r="217" spans="1:9" s="163" customFormat="1" ht="12.75" x14ac:dyDescent="0.2">
      <c r="A217" s="182"/>
      <c r="B217" s="165"/>
      <c r="C217" s="164"/>
      <c r="D217" s="164"/>
      <c r="E217" s="333"/>
      <c r="F217" s="334"/>
      <c r="G217" s="334"/>
      <c r="H217" s="334"/>
      <c r="I217" s="335"/>
    </row>
    <row r="218" spans="1:9" s="163" customFormat="1" ht="12.75" x14ac:dyDescent="0.2">
      <c r="A218" s="182"/>
      <c r="B218" s="165"/>
      <c r="C218" s="164"/>
      <c r="D218" s="164"/>
      <c r="E218" s="333"/>
      <c r="F218" s="334"/>
      <c r="G218" s="334"/>
      <c r="H218" s="334"/>
      <c r="I218" s="335"/>
    </row>
    <row r="219" spans="1:9" s="163" customFormat="1" ht="12.75" x14ac:dyDescent="0.2">
      <c r="A219" s="182"/>
      <c r="B219" s="165"/>
      <c r="C219" s="164"/>
      <c r="D219" s="164"/>
      <c r="E219" s="333"/>
      <c r="F219" s="334"/>
      <c r="G219" s="334"/>
      <c r="H219" s="334"/>
      <c r="I219" s="335"/>
    </row>
    <row r="220" spans="1:9" s="163" customFormat="1" ht="12.75" x14ac:dyDescent="0.2">
      <c r="A220" s="182"/>
      <c r="B220" s="165"/>
      <c r="C220" s="164"/>
      <c r="D220" s="164"/>
      <c r="E220" s="333"/>
      <c r="F220" s="334"/>
      <c r="G220" s="334"/>
      <c r="H220" s="334"/>
      <c r="I220" s="335"/>
    </row>
    <row r="221" spans="1:9" s="163" customFormat="1" ht="12.75" x14ac:dyDescent="0.2">
      <c r="A221" s="182"/>
      <c r="B221" s="165"/>
      <c r="C221" s="164"/>
      <c r="D221" s="164"/>
      <c r="E221" s="333"/>
      <c r="F221" s="334"/>
      <c r="G221" s="334"/>
      <c r="H221" s="334"/>
      <c r="I221" s="335"/>
    </row>
    <row r="222" spans="1:9" s="163" customFormat="1" ht="12.75" x14ac:dyDescent="0.2">
      <c r="A222" s="182"/>
      <c r="B222" s="165"/>
      <c r="C222" s="164"/>
      <c r="D222" s="164"/>
      <c r="E222" s="333"/>
      <c r="F222" s="334"/>
      <c r="G222" s="334"/>
      <c r="H222" s="334"/>
      <c r="I222" s="335"/>
    </row>
    <row r="223" spans="1:9" s="163" customFormat="1" ht="12.75" x14ac:dyDescent="0.2">
      <c r="A223" s="182"/>
      <c r="B223" s="162"/>
      <c r="C223" s="162"/>
      <c r="D223" s="162"/>
      <c r="E223" s="330"/>
      <c r="F223" s="331"/>
      <c r="G223" s="331"/>
      <c r="H223" s="331"/>
      <c r="I223" s="332"/>
    </row>
    <row r="224" spans="1:9" s="163" customFormat="1" ht="12.75" x14ac:dyDescent="0.2">
      <c r="A224" s="182"/>
      <c r="B224" s="165"/>
      <c r="C224" s="164"/>
      <c r="D224" s="164"/>
      <c r="E224" s="333"/>
      <c r="F224" s="334"/>
      <c r="G224" s="334"/>
      <c r="H224" s="334"/>
      <c r="I224" s="335"/>
    </row>
    <row r="225" spans="1:9" s="163" customFormat="1" ht="12.75" x14ac:dyDescent="0.2">
      <c r="A225" s="182"/>
      <c r="B225" s="165"/>
      <c r="C225" s="164"/>
      <c r="D225" s="164"/>
      <c r="E225" s="333"/>
      <c r="F225" s="334"/>
      <c r="G225" s="334"/>
      <c r="H225" s="334"/>
      <c r="I225" s="335"/>
    </row>
    <row r="226" spans="1:9" s="163" customFormat="1" ht="12.75" x14ac:dyDescent="0.2">
      <c r="A226" s="182"/>
      <c r="B226" s="165"/>
      <c r="C226" s="164"/>
      <c r="D226" s="164"/>
      <c r="E226" s="333"/>
      <c r="F226" s="334"/>
      <c r="G226" s="334"/>
      <c r="H226" s="334"/>
      <c r="I226" s="335"/>
    </row>
    <row r="227" spans="1:9" s="163" customFormat="1" ht="12.75" x14ac:dyDescent="0.2">
      <c r="A227" s="180"/>
      <c r="B227" s="165"/>
      <c r="C227" s="164"/>
      <c r="D227" s="164"/>
      <c r="E227" s="333"/>
      <c r="F227" s="334"/>
      <c r="G227" s="334"/>
      <c r="H227" s="334"/>
      <c r="I227" s="335"/>
    </row>
    <row r="228" spans="1:9" s="163" customFormat="1" ht="12.75" x14ac:dyDescent="0.2">
      <c r="A228" s="182"/>
      <c r="B228" s="165"/>
      <c r="C228" s="164"/>
      <c r="D228" s="164"/>
      <c r="E228" s="333"/>
      <c r="F228" s="334"/>
      <c r="G228" s="334"/>
      <c r="H228" s="334"/>
      <c r="I228" s="335"/>
    </row>
    <row r="229" spans="1:9" s="163" customFormat="1" ht="12.75" x14ac:dyDescent="0.2">
      <c r="A229" s="182"/>
      <c r="B229" s="165"/>
      <c r="C229" s="164"/>
      <c r="D229" s="164"/>
      <c r="E229" s="333"/>
      <c r="F229" s="334"/>
      <c r="G229" s="334"/>
      <c r="H229" s="334"/>
      <c r="I229" s="335"/>
    </row>
    <row r="230" spans="1:9" s="163" customFormat="1" ht="12.75" x14ac:dyDescent="0.2">
      <c r="A230" s="182"/>
      <c r="B230" s="165"/>
      <c r="C230" s="164"/>
      <c r="D230" s="164"/>
      <c r="E230" s="333"/>
      <c r="F230" s="334"/>
      <c r="G230" s="334"/>
      <c r="H230" s="334"/>
      <c r="I230" s="335"/>
    </row>
    <row r="231" spans="1:9" s="163" customFormat="1" ht="12.75" x14ac:dyDescent="0.2">
      <c r="A231" s="182"/>
      <c r="B231" s="165"/>
      <c r="C231" s="164"/>
      <c r="D231" s="164"/>
      <c r="E231" s="333"/>
      <c r="F231" s="334"/>
      <c r="G231" s="334"/>
      <c r="H231" s="334"/>
      <c r="I231" s="335"/>
    </row>
    <row r="232" spans="1:9" s="163" customFormat="1" ht="12.75" x14ac:dyDescent="0.2">
      <c r="A232" s="182"/>
      <c r="B232" s="165"/>
      <c r="C232" s="164"/>
      <c r="D232" s="164"/>
      <c r="E232" s="333"/>
      <c r="F232" s="334"/>
      <c r="G232" s="334"/>
      <c r="H232" s="334"/>
      <c r="I232" s="335"/>
    </row>
    <row r="233" spans="1:9" s="163" customFormat="1" ht="12.75" x14ac:dyDescent="0.2">
      <c r="A233" s="182"/>
      <c r="B233" s="165"/>
      <c r="C233" s="164"/>
      <c r="D233" s="164"/>
      <c r="E233" s="333"/>
      <c r="F233" s="334"/>
      <c r="G233" s="334"/>
      <c r="H233" s="334"/>
      <c r="I233" s="335"/>
    </row>
    <row r="234" spans="1:9" s="163" customFormat="1" ht="12.75" x14ac:dyDescent="0.2">
      <c r="A234" s="180"/>
      <c r="B234" s="165"/>
      <c r="C234" s="164"/>
      <c r="D234" s="164"/>
      <c r="E234" s="333"/>
      <c r="F234" s="334"/>
      <c r="G234" s="334"/>
      <c r="H234" s="334"/>
      <c r="I234" s="335"/>
    </row>
    <row r="235" spans="1:9" s="163" customFormat="1" ht="12.75" x14ac:dyDescent="0.2">
      <c r="A235" s="182"/>
      <c r="B235" s="165"/>
      <c r="C235" s="164"/>
      <c r="D235" s="164"/>
      <c r="E235" s="333"/>
      <c r="F235" s="334"/>
      <c r="G235" s="334"/>
      <c r="H235" s="334"/>
      <c r="I235" s="335"/>
    </row>
    <row r="236" spans="1:9" s="163" customFormat="1" ht="12.75" x14ac:dyDescent="0.2">
      <c r="A236" s="182"/>
      <c r="B236" s="165"/>
      <c r="C236" s="164"/>
      <c r="D236" s="164"/>
      <c r="E236" s="333"/>
      <c r="F236" s="334"/>
      <c r="G236" s="334"/>
      <c r="H236" s="334"/>
      <c r="I236" s="335"/>
    </row>
    <row r="237" spans="1:9" s="163" customFormat="1" ht="12.75" x14ac:dyDescent="0.2">
      <c r="A237" s="182"/>
      <c r="B237" s="162"/>
      <c r="C237" s="162"/>
      <c r="D237" s="162"/>
      <c r="E237" s="330"/>
      <c r="F237" s="331"/>
      <c r="G237" s="331"/>
      <c r="H237" s="331"/>
      <c r="I237" s="332"/>
    </row>
    <row r="238" spans="1:9" s="163" customFormat="1" ht="12.75" x14ac:dyDescent="0.2">
      <c r="A238" s="182"/>
      <c r="B238" s="165"/>
      <c r="C238" s="164"/>
      <c r="D238" s="164"/>
      <c r="E238" s="333"/>
      <c r="F238" s="334"/>
      <c r="G238" s="334"/>
      <c r="H238" s="334"/>
      <c r="I238" s="335"/>
    </row>
    <row r="239" spans="1:9" s="163" customFormat="1" ht="12.75" x14ac:dyDescent="0.2">
      <c r="A239" s="182"/>
      <c r="B239" s="165"/>
      <c r="C239" s="164"/>
      <c r="D239" s="164"/>
      <c r="E239" s="333"/>
      <c r="F239" s="334"/>
      <c r="G239" s="334"/>
      <c r="H239" s="334"/>
      <c r="I239" s="335"/>
    </row>
    <row r="240" spans="1:9" s="163" customFormat="1" ht="12.75" x14ac:dyDescent="0.2">
      <c r="A240" s="182"/>
      <c r="B240" s="162"/>
      <c r="C240" s="162"/>
      <c r="D240" s="162"/>
      <c r="E240" s="330"/>
      <c r="F240" s="331"/>
      <c r="G240" s="331"/>
      <c r="H240" s="331"/>
      <c r="I240" s="332"/>
    </row>
    <row r="241" spans="1:9" s="163" customFormat="1" ht="12.75" x14ac:dyDescent="0.2">
      <c r="A241" s="182"/>
      <c r="B241" s="165"/>
      <c r="C241" s="164"/>
      <c r="D241" s="164"/>
      <c r="E241" s="333"/>
      <c r="F241" s="334"/>
      <c r="G241" s="334"/>
      <c r="H241" s="334"/>
      <c r="I241" s="335"/>
    </row>
    <row r="242" spans="1:9" s="163" customFormat="1" ht="12.75" x14ac:dyDescent="0.2">
      <c r="A242" s="182"/>
      <c r="B242" s="165"/>
      <c r="C242" s="164"/>
      <c r="D242" s="164"/>
      <c r="E242" s="333"/>
      <c r="F242" s="334"/>
      <c r="G242" s="334"/>
      <c r="H242" s="334"/>
      <c r="I242" s="335"/>
    </row>
    <row r="243" spans="1:9" s="163" customFormat="1" ht="12.75" x14ac:dyDescent="0.2">
      <c r="A243" s="182"/>
      <c r="B243" s="165"/>
      <c r="C243" s="164"/>
      <c r="D243" s="164"/>
      <c r="E243" s="333"/>
      <c r="F243" s="334"/>
      <c r="G243" s="334"/>
      <c r="H243" s="334"/>
      <c r="I243" s="335"/>
    </row>
    <row r="244" spans="1:9" s="163" customFormat="1" ht="12.75" x14ac:dyDescent="0.2">
      <c r="A244" s="182"/>
      <c r="B244" s="165"/>
      <c r="C244" s="164"/>
      <c r="D244" s="164"/>
      <c r="E244" s="333"/>
      <c r="F244" s="334"/>
      <c r="G244" s="334"/>
      <c r="H244" s="334"/>
      <c r="I244" s="335"/>
    </row>
    <row r="245" spans="1:9" s="163" customFormat="1" ht="12.75" x14ac:dyDescent="0.2">
      <c r="A245" s="182"/>
      <c r="B245" s="165"/>
      <c r="C245" s="164"/>
      <c r="D245" s="164"/>
      <c r="E245" s="333"/>
      <c r="F245" s="334"/>
      <c r="G245" s="334"/>
      <c r="H245" s="334"/>
      <c r="I245" s="335"/>
    </row>
    <row r="246" spans="1:9" s="163" customFormat="1" ht="12.75" x14ac:dyDescent="0.2">
      <c r="A246" s="180"/>
      <c r="B246" s="162"/>
      <c r="C246" s="162"/>
      <c r="D246" s="162"/>
      <c r="E246" s="330"/>
      <c r="F246" s="331"/>
      <c r="G246" s="331"/>
      <c r="H246" s="331"/>
      <c r="I246" s="332"/>
    </row>
    <row r="247" spans="1:9" s="163" customFormat="1" ht="12.75" x14ac:dyDescent="0.2">
      <c r="A247" s="182"/>
      <c r="B247" s="165"/>
      <c r="C247" s="164"/>
      <c r="D247" s="164"/>
      <c r="E247" s="333"/>
      <c r="F247" s="334"/>
      <c r="G247" s="334"/>
      <c r="H247" s="334"/>
      <c r="I247" s="335"/>
    </row>
    <row r="248" spans="1:9" s="163" customFormat="1" ht="12.75" x14ac:dyDescent="0.2">
      <c r="A248" s="182"/>
      <c r="B248" s="165"/>
      <c r="C248" s="164"/>
      <c r="D248" s="164"/>
      <c r="E248" s="333"/>
      <c r="F248" s="334"/>
      <c r="G248" s="334"/>
      <c r="H248" s="334"/>
      <c r="I248" s="335"/>
    </row>
    <row r="249" spans="1:9" s="163" customFormat="1" ht="12.75" x14ac:dyDescent="0.2">
      <c r="A249" s="182"/>
      <c r="B249" s="165"/>
      <c r="C249" s="164"/>
      <c r="D249" s="164"/>
      <c r="E249" s="333"/>
      <c r="F249" s="334"/>
      <c r="G249" s="334"/>
      <c r="H249" s="334"/>
      <c r="I249" s="335"/>
    </row>
    <row r="250" spans="1:9" s="163" customFormat="1" ht="12.75" x14ac:dyDescent="0.2">
      <c r="A250" s="182"/>
      <c r="B250" s="165"/>
      <c r="C250" s="164"/>
      <c r="D250" s="164"/>
      <c r="E250" s="333"/>
      <c r="F250" s="334"/>
      <c r="G250" s="334"/>
      <c r="H250" s="334"/>
      <c r="I250" s="335"/>
    </row>
    <row r="251" spans="1:9" s="163" customFormat="1" ht="12.75" x14ac:dyDescent="0.2">
      <c r="A251" s="182"/>
      <c r="B251" s="162"/>
      <c r="C251" s="162"/>
      <c r="D251" s="162"/>
      <c r="E251" s="330"/>
      <c r="F251" s="331"/>
      <c r="G251" s="331"/>
      <c r="H251" s="331"/>
      <c r="I251" s="332"/>
    </row>
    <row r="252" spans="1:9" s="163" customFormat="1" ht="12.75" x14ac:dyDescent="0.2">
      <c r="A252" s="182"/>
      <c r="B252" s="165"/>
      <c r="C252" s="164"/>
      <c r="D252" s="164"/>
      <c r="E252" s="333"/>
      <c r="F252" s="334"/>
      <c r="G252" s="334"/>
      <c r="H252" s="334"/>
      <c r="I252" s="335"/>
    </row>
    <row r="253" spans="1:9" s="163" customFormat="1" ht="12.75" x14ac:dyDescent="0.2">
      <c r="A253" s="182"/>
      <c r="B253" s="162"/>
      <c r="C253" s="162"/>
      <c r="D253" s="162"/>
      <c r="E253" s="330"/>
      <c r="F253" s="331"/>
      <c r="G253" s="331"/>
      <c r="H253" s="331"/>
      <c r="I253" s="332"/>
    </row>
    <row r="254" spans="1:9" s="163" customFormat="1" ht="12.75" x14ac:dyDescent="0.2">
      <c r="A254" s="182"/>
      <c r="B254" s="165"/>
      <c r="C254" s="164"/>
      <c r="D254" s="164"/>
      <c r="E254" s="333"/>
      <c r="F254" s="334"/>
      <c r="G254" s="334"/>
      <c r="H254" s="334"/>
      <c r="I254" s="335"/>
    </row>
    <row r="255" spans="1:9" s="163" customFormat="1" ht="12.75" x14ac:dyDescent="0.2">
      <c r="A255" s="182"/>
      <c r="B255" s="165"/>
      <c r="C255" s="164"/>
      <c r="D255" s="164"/>
      <c r="E255" s="333"/>
      <c r="F255" s="334"/>
      <c r="G255" s="334"/>
      <c r="H255" s="334"/>
      <c r="I255" s="335"/>
    </row>
    <row r="256" spans="1:9" s="163" customFormat="1" ht="12.75" x14ac:dyDescent="0.2">
      <c r="A256" s="180"/>
      <c r="B256" s="165"/>
      <c r="C256" s="164"/>
      <c r="D256" s="164"/>
      <c r="E256" s="333"/>
      <c r="F256" s="334"/>
      <c r="G256" s="334"/>
      <c r="H256" s="334"/>
      <c r="I256" s="335"/>
    </row>
    <row r="257" spans="1:9" s="163" customFormat="1" ht="12.75" x14ac:dyDescent="0.2">
      <c r="A257" s="182"/>
      <c r="B257" s="165"/>
      <c r="C257" s="164"/>
      <c r="D257" s="164"/>
      <c r="E257" s="333"/>
      <c r="F257" s="334"/>
      <c r="G257" s="334"/>
      <c r="H257" s="334"/>
      <c r="I257" s="335"/>
    </row>
    <row r="258" spans="1:9" s="163" customFormat="1" ht="12.75" x14ac:dyDescent="0.2">
      <c r="A258" s="182"/>
      <c r="B258" s="165"/>
      <c r="C258" s="164"/>
      <c r="D258" s="164"/>
      <c r="E258" s="333"/>
      <c r="F258" s="334"/>
      <c r="G258" s="334"/>
      <c r="H258" s="334"/>
      <c r="I258" s="335"/>
    </row>
    <row r="259" spans="1:9" s="163" customFormat="1" ht="12.75" x14ac:dyDescent="0.2">
      <c r="A259" s="182"/>
      <c r="B259" s="162"/>
      <c r="C259" s="162"/>
      <c r="D259" s="162"/>
      <c r="E259" s="330"/>
      <c r="F259" s="331"/>
      <c r="G259" s="331"/>
      <c r="H259" s="331"/>
      <c r="I259" s="332"/>
    </row>
    <row r="260" spans="1:9" s="163" customFormat="1" ht="12.75" x14ac:dyDescent="0.2">
      <c r="A260" s="182"/>
      <c r="B260" s="165"/>
      <c r="C260" s="164"/>
      <c r="D260" s="164"/>
      <c r="E260" s="333"/>
      <c r="F260" s="334"/>
      <c r="G260" s="334"/>
      <c r="H260" s="334"/>
      <c r="I260" s="335"/>
    </row>
    <row r="261" spans="1:9" s="163" customFormat="1" ht="12.75" x14ac:dyDescent="0.2">
      <c r="A261" s="182"/>
      <c r="B261" s="165"/>
      <c r="C261" s="164"/>
      <c r="D261" s="164"/>
      <c r="E261" s="333"/>
      <c r="F261" s="334"/>
      <c r="G261" s="334"/>
      <c r="H261" s="334"/>
      <c r="I261" s="335"/>
    </row>
    <row r="262" spans="1:9" s="163" customFormat="1" ht="12.75" x14ac:dyDescent="0.2">
      <c r="A262" s="182"/>
      <c r="B262" s="165"/>
      <c r="C262" s="164"/>
      <c r="D262" s="164"/>
      <c r="E262" s="333"/>
      <c r="F262" s="334"/>
      <c r="G262" s="334"/>
      <c r="H262" s="334"/>
      <c r="I262" s="335"/>
    </row>
    <row r="263" spans="1:9" s="163" customFormat="1" ht="12.75" x14ac:dyDescent="0.2">
      <c r="A263" s="182"/>
      <c r="B263" s="165"/>
      <c r="C263" s="164"/>
      <c r="D263" s="164"/>
      <c r="E263" s="333"/>
      <c r="F263" s="334"/>
      <c r="G263" s="334"/>
      <c r="H263" s="334"/>
      <c r="I263" s="335"/>
    </row>
    <row r="264" spans="1:9" s="163" customFormat="1" ht="12.75" x14ac:dyDescent="0.2">
      <c r="A264" s="182"/>
      <c r="B264" s="165"/>
      <c r="C264" s="164"/>
      <c r="D264" s="164"/>
      <c r="E264" s="333"/>
      <c r="F264" s="334"/>
      <c r="G264" s="334"/>
      <c r="H264" s="334"/>
      <c r="I264" s="335"/>
    </row>
    <row r="265" spans="1:9" s="163" customFormat="1" ht="12.75" x14ac:dyDescent="0.2">
      <c r="A265" s="182"/>
      <c r="B265" s="165"/>
      <c r="C265" s="164"/>
      <c r="D265" s="164"/>
      <c r="E265" s="333"/>
      <c r="F265" s="334"/>
      <c r="G265" s="334"/>
      <c r="H265" s="334"/>
      <c r="I265" s="335"/>
    </row>
    <row r="266" spans="1:9" s="163" customFormat="1" ht="12.75" x14ac:dyDescent="0.2">
      <c r="A266" s="182"/>
      <c r="B266" s="165"/>
      <c r="C266" s="164"/>
      <c r="D266" s="164"/>
      <c r="E266" s="333"/>
      <c r="F266" s="334"/>
      <c r="G266" s="334"/>
      <c r="H266" s="334"/>
      <c r="I266" s="335"/>
    </row>
    <row r="267" spans="1:9" s="163" customFormat="1" ht="12.75" x14ac:dyDescent="0.2">
      <c r="A267" s="182"/>
      <c r="B267" s="165"/>
      <c r="C267" s="164"/>
      <c r="D267" s="164"/>
      <c r="E267" s="333"/>
      <c r="F267" s="334"/>
      <c r="G267" s="334"/>
      <c r="H267" s="334"/>
      <c r="I267" s="335"/>
    </row>
    <row r="268" spans="1:9" s="163" customFormat="1" ht="12.75" x14ac:dyDescent="0.2">
      <c r="A268" s="182"/>
      <c r="B268" s="165"/>
      <c r="C268" s="164"/>
      <c r="D268" s="164"/>
      <c r="E268" s="333"/>
      <c r="F268" s="334"/>
      <c r="G268" s="334"/>
      <c r="H268" s="334"/>
      <c r="I268" s="335"/>
    </row>
    <row r="269" spans="1:9" s="163" customFormat="1" ht="12.75" x14ac:dyDescent="0.2">
      <c r="A269" s="182"/>
      <c r="B269" s="162"/>
      <c r="C269" s="162"/>
      <c r="D269" s="162"/>
      <c r="E269" s="330"/>
      <c r="F269" s="331"/>
      <c r="G269" s="331"/>
      <c r="H269" s="331"/>
      <c r="I269" s="332"/>
    </row>
    <row r="270" spans="1:9" s="163" customFormat="1" ht="12.75" x14ac:dyDescent="0.2">
      <c r="A270" s="182"/>
      <c r="B270" s="165"/>
      <c r="C270" s="164"/>
      <c r="D270" s="164"/>
      <c r="E270" s="333"/>
      <c r="F270" s="334"/>
      <c r="G270" s="334"/>
      <c r="H270" s="334"/>
      <c r="I270" s="335"/>
    </row>
    <row r="271" spans="1:9" s="163" customFormat="1" ht="12.75" x14ac:dyDescent="0.2">
      <c r="A271" s="182"/>
      <c r="B271" s="165"/>
      <c r="C271" s="164"/>
      <c r="D271" s="164"/>
      <c r="E271" s="333"/>
      <c r="F271" s="334"/>
      <c r="G271" s="334"/>
      <c r="H271" s="334"/>
      <c r="I271" s="335"/>
    </row>
    <row r="272" spans="1:9" s="163" customFormat="1" ht="12.75" x14ac:dyDescent="0.2">
      <c r="A272" s="182"/>
      <c r="B272" s="162"/>
      <c r="C272" s="162"/>
      <c r="D272" s="162"/>
      <c r="E272" s="330"/>
      <c r="F272" s="331"/>
      <c r="G272" s="331"/>
      <c r="H272" s="331"/>
      <c r="I272" s="332"/>
    </row>
    <row r="273" spans="1:9" s="163" customFormat="1" ht="12.75" x14ac:dyDescent="0.2">
      <c r="A273" s="182"/>
      <c r="B273" s="162"/>
      <c r="C273" s="162"/>
      <c r="D273" s="162"/>
      <c r="E273" s="330"/>
      <c r="F273" s="331"/>
      <c r="G273" s="331"/>
      <c r="H273" s="331"/>
      <c r="I273" s="332"/>
    </row>
    <row r="274" spans="1:9" s="163" customFormat="1" ht="12.75" x14ac:dyDescent="0.2">
      <c r="A274" s="182"/>
      <c r="B274" s="165"/>
      <c r="C274" s="164"/>
      <c r="D274" s="164"/>
      <c r="E274" s="333"/>
      <c r="F274" s="334"/>
      <c r="G274" s="334"/>
      <c r="H274" s="334"/>
      <c r="I274" s="335"/>
    </row>
    <row r="275" spans="1:9" s="163" customFormat="1" ht="12.75" x14ac:dyDescent="0.2">
      <c r="A275" s="180"/>
      <c r="B275" s="162"/>
      <c r="C275" s="162"/>
      <c r="D275" s="162"/>
      <c r="E275" s="330"/>
      <c r="F275" s="331"/>
      <c r="G275" s="331"/>
      <c r="H275" s="331"/>
      <c r="I275" s="332"/>
    </row>
    <row r="276" spans="1:9" s="163" customFormat="1" ht="12.75" x14ac:dyDescent="0.2">
      <c r="A276" s="182"/>
      <c r="B276" s="165"/>
      <c r="C276" s="164"/>
      <c r="D276" s="164"/>
      <c r="E276" s="333"/>
      <c r="F276" s="334"/>
      <c r="G276" s="334"/>
      <c r="H276" s="334"/>
      <c r="I276" s="335"/>
    </row>
    <row r="277" spans="1:9" s="163" customFormat="1" ht="12.75" x14ac:dyDescent="0.2">
      <c r="A277" s="182"/>
      <c r="B277" s="165"/>
      <c r="C277" s="164"/>
      <c r="D277" s="164"/>
      <c r="E277" s="333"/>
      <c r="F277" s="334"/>
      <c r="G277" s="334"/>
      <c r="H277" s="334"/>
      <c r="I277" s="335"/>
    </row>
    <row r="278" spans="1:9" s="163" customFormat="1" ht="12.75" x14ac:dyDescent="0.2">
      <c r="A278" s="182"/>
      <c r="B278" s="165"/>
      <c r="C278" s="164"/>
      <c r="D278" s="164"/>
      <c r="E278" s="333"/>
      <c r="F278" s="334"/>
      <c r="G278" s="334"/>
      <c r="H278" s="334"/>
      <c r="I278" s="335"/>
    </row>
    <row r="279" spans="1:9" s="163" customFormat="1" ht="12.75" x14ac:dyDescent="0.2">
      <c r="A279" s="182"/>
      <c r="B279" s="165"/>
      <c r="C279" s="164"/>
      <c r="D279" s="164"/>
      <c r="E279" s="333"/>
      <c r="F279" s="334"/>
      <c r="G279" s="334"/>
      <c r="H279" s="334"/>
      <c r="I279" s="335"/>
    </row>
    <row r="280" spans="1:9" s="163" customFormat="1" ht="12.75" x14ac:dyDescent="0.2">
      <c r="A280" s="182" t="s">
        <v>966</v>
      </c>
      <c r="B280" s="162"/>
      <c r="C280" s="162"/>
      <c r="D280" s="162"/>
      <c r="E280" s="330"/>
      <c r="F280" s="331"/>
      <c r="G280" s="331"/>
      <c r="H280" s="331"/>
      <c r="I280" s="332"/>
    </row>
    <row r="281" spans="1:9" s="163" customFormat="1" ht="12.75" x14ac:dyDescent="0.2">
      <c r="A281" s="182" t="s">
        <v>969</v>
      </c>
      <c r="B281" s="165"/>
      <c r="C281" s="164"/>
      <c r="D281" s="164"/>
      <c r="E281" s="333"/>
      <c r="F281" s="334"/>
      <c r="G281" s="334"/>
      <c r="H281" s="334"/>
      <c r="I281" s="335"/>
    </row>
    <row r="282" spans="1:9" s="163" customFormat="1" ht="12.75" x14ac:dyDescent="0.2">
      <c r="A282" s="182" t="s">
        <v>972</v>
      </c>
      <c r="B282" s="165"/>
      <c r="C282" s="164"/>
      <c r="D282" s="164"/>
      <c r="E282" s="333"/>
      <c r="F282" s="334"/>
      <c r="G282" s="334"/>
      <c r="H282" s="334"/>
      <c r="I282" s="335"/>
    </row>
    <row r="283" spans="1:9" s="163" customFormat="1" ht="12.75" x14ac:dyDescent="0.2">
      <c r="A283" s="182" t="s">
        <v>975</v>
      </c>
      <c r="B283" s="165"/>
      <c r="C283" s="164"/>
      <c r="D283" s="164"/>
      <c r="E283" s="333"/>
      <c r="F283" s="334"/>
      <c r="G283" s="334"/>
      <c r="H283" s="334"/>
      <c r="I283" s="335"/>
    </row>
    <row r="284" spans="1:9" s="163" customFormat="1" ht="12.75" x14ac:dyDescent="0.2">
      <c r="A284" s="180" t="s">
        <v>221</v>
      </c>
      <c r="B284" s="165"/>
      <c r="C284" s="164"/>
      <c r="D284" s="164"/>
      <c r="E284" s="333"/>
      <c r="F284" s="334"/>
      <c r="G284" s="334"/>
      <c r="H284" s="334"/>
      <c r="I284" s="335"/>
    </row>
    <row r="285" spans="1:9" s="163" customFormat="1" ht="12.75" x14ac:dyDescent="0.2">
      <c r="A285" s="182" t="s">
        <v>980</v>
      </c>
      <c r="B285" s="165"/>
      <c r="C285" s="164"/>
      <c r="D285" s="164"/>
      <c r="E285" s="333"/>
      <c r="F285" s="334"/>
      <c r="G285" s="334"/>
      <c r="H285" s="334"/>
      <c r="I285" s="335"/>
    </row>
    <row r="286" spans="1:9" s="163" customFormat="1" ht="12.75" x14ac:dyDescent="0.2">
      <c r="A286" s="182" t="s">
        <v>983</v>
      </c>
      <c r="B286" s="162"/>
      <c r="C286" s="162"/>
      <c r="D286" s="162"/>
      <c r="E286" s="330"/>
      <c r="F286" s="331"/>
      <c r="G286" s="331"/>
      <c r="H286" s="331"/>
      <c r="I286" s="332"/>
    </row>
    <row r="287" spans="1:9" s="163" customFormat="1" ht="12.75" x14ac:dyDescent="0.2">
      <c r="A287" s="182" t="s">
        <v>986</v>
      </c>
      <c r="B287" s="165"/>
      <c r="C287" s="164"/>
      <c r="D287" s="164"/>
      <c r="E287" s="333"/>
      <c r="F287" s="334"/>
      <c r="G287" s="334"/>
      <c r="H287" s="334"/>
      <c r="I287" s="335"/>
    </row>
    <row r="288" spans="1:9" s="163" customFormat="1" ht="12.75" x14ac:dyDescent="0.2">
      <c r="A288" s="182" t="s">
        <v>989</v>
      </c>
      <c r="B288" s="162"/>
      <c r="C288" s="162"/>
      <c r="D288" s="162"/>
      <c r="E288" s="330"/>
      <c r="F288" s="331"/>
      <c r="G288" s="331"/>
      <c r="H288" s="331"/>
      <c r="I288" s="332"/>
    </row>
    <row r="289" spans="1:9" s="163" customFormat="1" ht="12.75" x14ac:dyDescent="0.2">
      <c r="A289" s="182" t="s">
        <v>992</v>
      </c>
      <c r="B289" s="165"/>
      <c r="C289" s="164"/>
      <c r="D289" s="164"/>
      <c r="E289" s="333"/>
      <c r="F289" s="334"/>
      <c r="G289" s="334"/>
      <c r="H289" s="334"/>
      <c r="I289" s="335"/>
    </row>
    <row r="290" spans="1:9" s="163" customFormat="1" ht="12.75" x14ac:dyDescent="0.2">
      <c r="A290" s="182" t="s">
        <v>995</v>
      </c>
      <c r="B290" s="165"/>
      <c r="C290" s="164"/>
      <c r="D290" s="164"/>
      <c r="E290" s="333"/>
      <c r="F290" s="334"/>
      <c r="G290" s="334"/>
      <c r="H290" s="334"/>
      <c r="I290" s="335"/>
    </row>
    <row r="291" spans="1:9" s="163" customFormat="1" ht="12.75" x14ac:dyDescent="0.2">
      <c r="A291" s="182" t="s">
        <v>998</v>
      </c>
      <c r="B291" s="165"/>
      <c r="C291" s="164"/>
      <c r="D291" s="164"/>
      <c r="E291" s="333"/>
      <c r="F291" s="334"/>
      <c r="G291" s="334"/>
      <c r="H291" s="334"/>
      <c r="I291" s="335"/>
    </row>
    <row r="292" spans="1:9" s="163" customFormat="1" ht="12.75" x14ac:dyDescent="0.2">
      <c r="A292" s="182" t="s">
        <v>2053</v>
      </c>
      <c r="B292" s="162"/>
      <c r="C292" s="162"/>
      <c r="D292" s="162"/>
      <c r="E292" s="330"/>
      <c r="F292" s="331"/>
      <c r="G292" s="331"/>
      <c r="H292" s="331"/>
      <c r="I292" s="332"/>
    </row>
    <row r="293" spans="1:9" s="163" customFormat="1" ht="12.75" x14ac:dyDescent="0.2">
      <c r="A293" s="180" t="s">
        <v>223</v>
      </c>
      <c r="B293" s="165"/>
      <c r="C293" s="164"/>
      <c r="D293" s="164"/>
      <c r="E293" s="333"/>
      <c r="F293" s="334"/>
      <c r="G293" s="334"/>
      <c r="H293" s="334"/>
      <c r="I293" s="335"/>
    </row>
    <row r="294" spans="1:9" s="163" customFormat="1" ht="12.75" x14ac:dyDescent="0.2">
      <c r="A294" s="182" t="s">
        <v>1001</v>
      </c>
      <c r="B294" s="165"/>
      <c r="C294" s="164"/>
      <c r="D294" s="164"/>
      <c r="E294" s="333"/>
      <c r="F294" s="334"/>
      <c r="G294" s="334"/>
      <c r="H294" s="334"/>
      <c r="I294" s="335"/>
    </row>
    <row r="295" spans="1:9" s="163" customFormat="1" ht="12.75" x14ac:dyDescent="0.2">
      <c r="A295" s="182" t="s">
        <v>1004</v>
      </c>
      <c r="B295" s="165"/>
      <c r="C295" s="164"/>
      <c r="D295" s="164"/>
      <c r="E295" s="333"/>
      <c r="F295" s="334"/>
      <c r="G295" s="334"/>
      <c r="H295" s="334"/>
      <c r="I295" s="335"/>
    </row>
    <row r="296" spans="1:9" s="163" customFormat="1" ht="12.75" x14ac:dyDescent="0.2">
      <c r="A296" s="182" t="s">
        <v>1007</v>
      </c>
      <c r="B296" s="162"/>
      <c r="C296" s="162"/>
      <c r="D296" s="162"/>
      <c r="E296" s="330"/>
      <c r="F296" s="331"/>
      <c r="G296" s="331"/>
      <c r="H296" s="331"/>
      <c r="I296" s="332"/>
    </row>
    <row r="297" spans="1:9" s="163" customFormat="1" ht="12.75" x14ac:dyDescent="0.2">
      <c r="A297" s="182" t="s">
        <v>2054</v>
      </c>
      <c r="B297" s="165"/>
      <c r="C297" s="164"/>
      <c r="D297" s="164"/>
      <c r="E297" s="333"/>
      <c r="F297" s="334"/>
      <c r="G297" s="334"/>
      <c r="H297" s="334"/>
      <c r="I297" s="335"/>
    </row>
    <row r="298" spans="1:9" s="163" customFormat="1" ht="12.75" x14ac:dyDescent="0.2">
      <c r="A298" s="182" t="s">
        <v>2055</v>
      </c>
      <c r="B298" s="165"/>
      <c r="C298" s="164"/>
      <c r="D298" s="164"/>
      <c r="E298" s="333"/>
      <c r="F298" s="334"/>
      <c r="G298" s="334"/>
      <c r="H298" s="334"/>
      <c r="I298" s="335"/>
    </row>
    <row r="299" spans="1:9" s="163" customFormat="1" ht="12.75" x14ac:dyDescent="0.2">
      <c r="A299" s="182" t="s">
        <v>2056</v>
      </c>
      <c r="B299" s="165"/>
      <c r="C299" s="164"/>
      <c r="D299" s="164"/>
      <c r="E299" s="333"/>
      <c r="F299" s="334"/>
      <c r="G299" s="334"/>
      <c r="H299" s="334"/>
      <c r="I299" s="335"/>
    </row>
    <row r="300" spans="1:9" s="163" customFormat="1" ht="12.75" x14ac:dyDescent="0.2">
      <c r="A300" s="182" t="s">
        <v>2057</v>
      </c>
      <c r="B300" s="162"/>
      <c r="C300" s="162"/>
      <c r="D300" s="162"/>
      <c r="E300" s="330"/>
      <c r="F300" s="331"/>
      <c r="G300" s="331"/>
      <c r="H300" s="331"/>
      <c r="I300" s="332"/>
    </row>
    <row r="301" spans="1:9" s="163" customFormat="1" ht="12.75" x14ac:dyDescent="0.2">
      <c r="A301" s="180" t="s">
        <v>225</v>
      </c>
      <c r="B301" s="165"/>
      <c r="C301" s="164"/>
      <c r="D301" s="164"/>
      <c r="E301" s="333"/>
      <c r="F301" s="334"/>
      <c r="G301" s="334"/>
      <c r="H301" s="334"/>
      <c r="I301" s="335"/>
    </row>
    <row r="302" spans="1:9" s="163" customFormat="1" ht="12.75" x14ac:dyDescent="0.2">
      <c r="A302" s="182" t="s">
        <v>1010</v>
      </c>
      <c r="B302" s="165"/>
      <c r="C302" s="164"/>
      <c r="D302" s="164"/>
      <c r="E302" s="333"/>
      <c r="F302" s="334"/>
      <c r="G302" s="334"/>
      <c r="H302" s="334"/>
      <c r="I302" s="335"/>
    </row>
    <row r="303" spans="1:9" s="163" customFormat="1" ht="12.75" x14ac:dyDescent="0.2">
      <c r="A303" s="182" t="s">
        <v>1013</v>
      </c>
      <c r="B303" s="162"/>
      <c r="C303" s="162"/>
      <c r="D303" s="162"/>
      <c r="E303" s="330"/>
      <c r="F303" s="331"/>
      <c r="G303" s="331"/>
      <c r="H303" s="331"/>
      <c r="I303" s="332"/>
    </row>
    <row r="304" spans="1:9" s="163" customFormat="1" ht="12.75" x14ac:dyDescent="0.2">
      <c r="A304" s="182" t="s">
        <v>1016</v>
      </c>
      <c r="B304" s="165"/>
      <c r="C304" s="164"/>
      <c r="D304" s="164"/>
      <c r="E304" s="333"/>
      <c r="F304" s="334"/>
      <c r="G304" s="334"/>
      <c r="H304" s="334"/>
      <c r="I304" s="335"/>
    </row>
    <row r="305" spans="1:9" s="163" customFormat="1" ht="12.75" x14ac:dyDescent="0.2">
      <c r="A305" s="180" t="s">
        <v>227</v>
      </c>
      <c r="B305" s="165"/>
      <c r="C305" s="164"/>
      <c r="D305" s="164"/>
      <c r="E305" s="333"/>
      <c r="F305" s="334"/>
      <c r="G305" s="334"/>
      <c r="H305" s="334"/>
      <c r="I305" s="335"/>
    </row>
    <row r="306" spans="1:9" x14ac:dyDescent="0.2">
      <c r="A306" s="182" t="s">
        <v>1037</v>
      </c>
    </row>
    <row r="307" spans="1:9" x14ac:dyDescent="0.2">
      <c r="A307" s="182" t="s">
        <v>1040</v>
      </c>
    </row>
    <row r="308" spans="1:9" x14ac:dyDescent="0.2">
      <c r="A308" s="182" t="s">
        <v>1043</v>
      </c>
    </row>
    <row r="309" spans="1:9" x14ac:dyDescent="0.2">
      <c r="A309" s="182" t="s">
        <v>1046</v>
      </c>
    </row>
    <row r="310" spans="1:9" x14ac:dyDescent="0.2">
      <c r="A310" s="182" t="s">
        <v>1049</v>
      </c>
    </row>
    <row r="311" spans="1:9" x14ac:dyDescent="0.2">
      <c r="A311" s="182" t="s">
        <v>1052</v>
      </c>
    </row>
    <row r="312" spans="1:9" x14ac:dyDescent="0.2">
      <c r="A312" s="182" t="s">
        <v>1055</v>
      </c>
    </row>
    <row r="313" spans="1:9" x14ac:dyDescent="0.2">
      <c r="A313" s="182" t="s">
        <v>2058</v>
      </c>
    </row>
    <row r="314" spans="1:9" x14ac:dyDescent="0.2">
      <c r="A314" s="182" t="s">
        <v>2059</v>
      </c>
    </row>
    <row r="315" spans="1:9" ht="25.5" x14ac:dyDescent="0.2">
      <c r="A315" s="182" t="s">
        <v>2060</v>
      </c>
    </row>
    <row r="316" spans="1:9" ht="25.5" x14ac:dyDescent="0.2">
      <c r="A316" s="182" t="s">
        <v>2061</v>
      </c>
    </row>
    <row r="317" spans="1:9" ht="25.5" x14ac:dyDescent="0.2">
      <c r="A317" s="182" t="s">
        <v>2062</v>
      </c>
    </row>
    <row r="318" spans="1:9" ht="25.5" x14ac:dyDescent="0.2">
      <c r="A318" s="182" t="s">
        <v>2063</v>
      </c>
    </row>
    <row r="319" spans="1:9" x14ac:dyDescent="0.2">
      <c r="A319" s="180" t="s">
        <v>229</v>
      </c>
    </row>
    <row r="320" spans="1:9" x14ac:dyDescent="0.2">
      <c r="A320" s="182" t="s">
        <v>1058</v>
      </c>
    </row>
    <row r="321" spans="1:1" x14ac:dyDescent="0.2">
      <c r="A321" s="182" t="s">
        <v>1061</v>
      </c>
    </row>
    <row r="322" spans="1:1" x14ac:dyDescent="0.2">
      <c r="A322" s="182" t="s">
        <v>1064</v>
      </c>
    </row>
    <row r="323" spans="1:1" x14ac:dyDescent="0.2">
      <c r="A323" s="182" t="s">
        <v>2064</v>
      </c>
    </row>
    <row r="324" spans="1:1" x14ac:dyDescent="0.2">
      <c r="A324" s="182" t="s">
        <v>2065</v>
      </c>
    </row>
    <row r="325" spans="1:1" x14ac:dyDescent="0.2">
      <c r="A325" s="182" t="s">
        <v>2066</v>
      </c>
    </row>
    <row r="326" spans="1:1" x14ac:dyDescent="0.2">
      <c r="A326" s="182" t="s">
        <v>2067</v>
      </c>
    </row>
    <row r="327" spans="1:1" x14ac:dyDescent="0.2">
      <c r="A327" s="180" t="s">
        <v>231</v>
      </c>
    </row>
    <row r="328" spans="1:1" x14ac:dyDescent="0.2">
      <c r="A328" s="182" t="s">
        <v>1068</v>
      </c>
    </row>
    <row r="329" spans="1:1" x14ac:dyDescent="0.2">
      <c r="A329" s="182" t="s">
        <v>1071</v>
      </c>
    </row>
    <row r="330" spans="1:1" x14ac:dyDescent="0.2">
      <c r="A330" s="182" t="s">
        <v>1074</v>
      </c>
    </row>
    <row r="331" spans="1:1" x14ac:dyDescent="0.2">
      <c r="A331" s="180" t="s">
        <v>233</v>
      </c>
    </row>
    <row r="332" spans="1:1" x14ac:dyDescent="0.2">
      <c r="A332" s="182" t="s">
        <v>1097</v>
      </c>
    </row>
    <row r="333" spans="1:1" x14ac:dyDescent="0.2">
      <c r="A333" s="182" t="s">
        <v>1100</v>
      </c>
    </row>
    <row r="334" spans="1:1" x14ac:dyDescent="0.2">
      <c r="A334" s="182" t="s">
        <v>1103</v>
      </c>
    </row>
    <row r="335" spans="1:1" x14ac:dyDescent="0.2">
      <c r="A335" s="182" t="s">
        <v>1106</v>
      </c>
    </row>
    <row r="336" spans="1:1" x14ac:dyDescent="0.2">
      <c r="A336" s="182" t="s">
        <v>1109</v>
      </c>
    </row>
    <row r="337" spans="1:1" x14ac:dyDescent="0.2">
      <c r="A337" s="182" t="s">
        <v>1112</v>
      </c>
    </row>
    <row r="338" spans="1:1" x14ac:dyDescent="0.2">
      <c r="A338" s="182" t="s">
        <v>1115</v>
      </c>
    </row>
    <row r="339" spans="1:1" x14ac:dyDescent="0.2">
      <c r="A339" s="182" t="s">
        <v>1118</v>
      </c>
    </row>
    <row r="340" spans="1:1" x14ac:dyDescent="0.2">
      <c r="A340" s="182" t="s">
        <v>1121</v>
      </c>
    </row>
    <row r="341" spans="1:1" ht="25.5" x14ac:dyDescent="0.2">
      <c r="A341" s="182" t="s">
        <v>1124</v>
      </c>
    </row>
    <row r="342" spans="1:1" ht="25.5" x14ac:dyDescent="0.2">
      <c r="A342" s="182" t="s">
        <v>1127</v>
      </c>
    </row>
    <row r="343" spans="1:1" ht="25.5" x14ac:dyDescent="0.2">
      <c r="A343" s="182" t="s">
        <v>1130</v>
      </c>
    </row>
    <row r="344" spans="1:1" ht="25.5" x14ac:dyDescent="0.2">
      <c r="A344" s="182" t="s">
        <v>1133</v>
      </c>
    </row>
    <row r="345" spans="1:1" x14ac:dyDescent="0.2">
      <c r="A345" s="180" t="s">
        <v>235</v>
      </c>
    </row>
    <row r="346" spans="1:1" x14ac:dyDescent="0.2">
      <c r="A346" s="182" t="s">
        <v>1138</v>
      </c>
    </row>
    <row r="347" spans="1:1" x14ac:dyDescent="0.2">
      <c r="A347" s="182" t="s">
        <v>1141</v>
      </c>
    </row>
    <row r="348" spans="1:1" x14ac:dyDescent="0.2">
      <c r="A348" s="182" t="s">
        <v>2068</v>
      </c>
    </row>
    <row r="349" spans="1:1" x14ac:dyDescent="0.2">
      <c r="A349" s="182" t="s">
        <v>2069</v>
      </c>
    </row>
    <row r="350" spans="1:1" x14ac:dyDescent="0.2">
      <c r="A350" s="182" t="s">
        <v>2070</v>
      </c>
    </row>
    <row r="351" spans="1:1" x14ac:dyDescent="0.2">
      <c r="A351" s="182" t="s">
        <v>2071</v>
      </c>
    </row>
    <row r="352" spans="1:1" x14ac:dyDescent="0.2">
      <c r="A352" s="182" t="s">
        <v>2072</v>
      </c>
    </row>
    <row r="353" spans="1:1" x14ac:dyDescent="0.2">
      <c r="A353" s="182" t="s">
        <v>2073</v>
      </c>
    </row>
    <row r="354" spans="1:1" x14ac:dyDescent="0.2">
      <c r="A354" s="182" t="s">
        <v>2074</v>
      </c>
    </row>
    <row r="355" spans="1:1" ht="25.5" x14ac:dyDescent="0.2">
      <c r="A355" s="182" t="s">
        <v>2075</v>
      </c>
    </row>
    <row r="356" spans="1:1" ht="25.5" x14ac:dyDescent="0.2">
      <c r="A356" s="182" t="s">
        <v>2076</v>
      </c>
    </row>
    <row r="357" spans="1:1" ht="25.5" x14ac:dyDescent="0.2">
      <c r="A357" s="182" t="s">
        <v>2077</v>
      </c>
    </row>
    <row r="358" spans="1:1" ht="25.5" x14ac:dyDescent="0.2">
      <c r="A358" s="182" t="s">
        <v>2078</v>
      </c>
    </row>
    <row r="359" spans="1:1" ht="25.5" x14ac:dyDescent="0.2">
      <c r="A359" s="182" t="s">
        <v>2079</v>
      </c>
    </row>
    <row r="360" spans="1:1" x14ac:dyDescent="0.2">
      <c r="A360" s="180" t="s">
        <v>237</v>
      </c>
    </row>
    <row r="361" spans="1:1" x14ac:dyDescent="0.2">
      <c r="A361" s="182" t="s">
        <v>1144</v>
      </c>
    </row>
    <row r="362" spans="1:1" x14ac:dyDescent="0.2">
      <c r="A362" s="182" t="s">
        <v>1147</v>
      </c>
    </row>
    <row r="363" spans="1:1" x14ac:dyDescent="0.2">
      <c r="A363" s="180" t="s">
        <v>2017</v>
      </c>
    </row>
    <row r="364" spans="1:1" x14ac:dyDescent="0.2">
      <c r="A364" s="182" t="s">
        <v>2080</v>
      </c>
    </row>
    <row r="365" spans="1:1" x14ac:dyDescent="0.2">
      <c r="A365" s="182" t="s">
        <v>2081</v>
      </c>
    </row>
    <row r="366" spans="1:1" x14ac:dyDescent="0.2">
      <c r="A366" s="182" t="s">
        <v>2082</v>
      </c>
    </row>
    <row r="367" spans="1:1" x14ac:dyDescent="0.2">
      <c r="A367" s="180" t="s">
        <v>239</v>
      </c>
    </row>
    <row r="368" spans="1:1" x14ac:dyDescent="0.2">
      <c r="A368" s="180" t="s">
        <v>241</v>
      </c>
    </row>
    <row r="369" spans="1:1" x14ac:dyDescent="0.2">
      <c r="A369" s="182" t="s">
        <v>1152</v>
      </c>
    </row>
    <row r="370" spans="1:1" x14ac:dyDescent="0.2">
      <c r="A370" s="182" t="s">
        <v>1153</v>
      </c>
    </row>
    <row r="371" spans="1:1" x14ac:dyDescent="0.2">
      <c r="A371" s="180" t="s">
        <v>243</v>
      </c>
    </row>
    <row r="372" spans="1:1" x14ac:dyDescent="0.2">
      <c r="A372" s="182" t="s">
        <v>1154</v>
      </c>
    </row>
    <row r="373" spans="1:1" x14ac:dyDescent="0.2">
      <c r="A373" s="182" t="s">
        <v>1155</v>
      </c>
    </row>
    <row r="374" spans="1:1" x14ac:dyDescent="0.2">
      <c r="A374" s="182" t="s">
        <v>1156</v>
      </c>
    </row>
    <row r="375" spans="1:1" x14ac:dyDescent="0.2">
      <c r="A375" s="180" t="s">
        <v>244</v>
      </c>
    </row>
    <row r="376" spans="1:1" x14ac:dyDescent="0.2">
      <c r="A376" s="182" t="s">
        <v>1157</v>
      </c>
    </row>
    <row r="377" spans="1:1" x14ac:dyDescent="0.2">
      <c r="A377" s="182" t="s">
        <v>1158</v>
      </c>
    </row>
    <row r="378" spans="1:1" x14ac:dyDescent="0.2">
      <c r="A378" s="180" t="s">
        <v>245</v>
      </c>
    </row>
    <row r="379" spans="1:1" x14ac:dyDescent="0.2">
      <c r="A379" s="182" t="s">
        <v>1159</v>
      </c>
    </row>
    <row r="380" spans="1:1" x14ac:dyDescent="0.2">
      <c r="A380" s="182" t="s">
        <v>1162</v>
      </c>
    </row>
    <row r="381" spans="1:1" x14ac:dyDescent="0.2">
      <c r="A381" s="180" t="s">
        <v>246</v>
      </c>
    </row>
    <row r="382" spans="1:1" x14ac:dyDescent="0.2">
      <c r="A382" s="182" t="s">
        <v>1163</v>
      </c>
    </row>
    <row r="383" spans="1:1" x14ac:dyDescent="0.2">
      <c r="A383" s="182" t="s">
        <v>1166</v>
      </c>
    </row>
    <row r="384" spans="1:1" x14ac:dyDescent="0.2">
      <c r="A384" s="180" t="s">
        <v>248</v>
      </c>
    </row>
    <row r="385" spans="1:1" x14ac:dyDescent="0.2">
      <c r="A385" s="182" t="s">
        <v>1167</v>
      </c>
    </row>
    <row r="386" spans="1:1" x14ac:dyDescent="0.2">
      <c r="A386" s="182" t="s">
        <v>1170</v>
      </c>
    </row>
    <row r="387" spans="1:1" x14ac:dyDescent="0.2">
      <c r="A387" s="182" t="s">
        <v>1171</v>
      </c>
    </row>
    <row r="388" spans="1:1" x14ac:dyDescent="0.2">
      <c r="A388" s="180" t="s">
        <v>249</v>
      </c>
    </row>
    <row r="389" spans="1:1" x14ac:dyDescent="0.2">
      <c r="A389" s="182" t="s">
        <v>1172</v>
      </c>
    </row>
    <row r="390" spans="1:1" x14ac:dyDescent="0.2">
      <c r="A390" s="182" t="s">
        <v>1175</v>
      </c>
    </row>
    <row r="391" spans="1:1" x14ac:dyDescent="0.2">
      <c r="A391" s="180" t="s">
        <v>250</v>
      </c>
    </row>
    <row r="392" spans="1:1" x14ac:dyDescent="0.2">
      <c r="A392" s="182" t="s">
        <v>1178</v>
      </c>
    </row>
    <row r="393" spans="1:1" x14ac:dyDescent="0.2">
      <c r="A393" s="182" t="s">
        <v>1181</v>
      </c>
    </row>
    <row r="394" spans="1:1" x14ac:dyDescent="0.2">
      <c r="A394" s="182" t="s">
        <v>1182</v>
      </c>
    </row>
    <row r="395" spans="1:1" x14ac:dyDescent="0.2">
      <c r="A395" s="180" t="s">
        <v>251</v>
      </c>
    </row>
    <row r="396" spans="1:1" x14ac:dyDescent="0.2">
      <c r="A396" s="182" t="s">
        <v>1185</v>
      </c>
    </row>
    <row r="397" spans="1:1" x14ac:dyDescent="0.2">
      <c r="A397" s="182" t="s">
        <v>1188</v>
      </c>
    </row>
    <row r="398" spans="1:1" x14ac:dyDescent="0.2">
      <c r="A398" s="182" t="s">
        <v>1191</v>
      </c>
    </row>
    <row r="399" spans="1:1" x14ac:dyDescent="0.2">
      <c r="A399" s="180" t="s">
        <v>252</v>
      </c>
    </row>
    <row r="400" spans="1:1" x14ac:dyDescent="0.2">
      <c r="A400" s="182" t="s">
        <v>1192</v>
      </c>
    </row>
    <row r="401" spans="1:1" x14ac:dyDescent="0.2">
      <c r="A401" s="182" t="s">
        <v>1195</v>
      </c>
    </row>
    <row r="402" spans="1:1" x14ac:dyDescent="0.2">
      <c r="A402" s="182" t="s">
        <v>1196</v>
      </c>
    </row>
    <row r="403" spans="1:1" x14ac:dyDescent="0.2">
      <c r="A403" s="182" t="s">
        <v>2083</v>
      </c>
    </row>
    <row r="404" spans="1:1" x14ac:dyDescent="0.2">
      <c r="A404" s="180" t="s">
        <v>253</v>
      </c>
    </row>
    <row r="405" spans="1:1" x14ac:dyDescent="0.2">
      <c r="A405" s="182" t="s">
        <v>1199</v>
      </c>
    </row>
  </sheetData>
  <mergeCells count="306">
    <mergeCell ref="E302:I302"/>
    <mergeCell ref="E303:I303"/>
    <mergeCell ref="E304:I304"/>
    <mergeCell ref="E305:I305"/>
    <mergeCell ref="E296:I296"/>
    <mergeCell ref="E297:I297"/>
    <mergeCell ref="E298:I298"/>
    <mergeCell ref="E299:I299"/>
    <mergeCell ref="E300:I300"/>
    <mergeCell ref="E301:I301"/>
    <mergeCell ref="E290:I290"/>
    <mergeCell ref="E291:I291"/>
    <mergeCell ref="E292:I292"/>
    <mergeCell ref="E293:I293"/>
    <mergeCell ref="E294:I294"/>
    <mergeCell ref="E295:I295"/>
    <mergeCell ref="E284:I284"/>
    <mergeCell ref="E285:I285"/>
    <mergeCell ref="E286:I286"/>
    <mergeCell ref="E287:I287"/>
    <mergeCell ref="E288:I288"/>
    <mergeCell ref="E289:I289"/>
    <mergeCell ref="E278:I278"/>
    <mergeCell ref="E279:I279"/>
    <mergeCell ref="E280:I280"/>
    <mergeCell ref="E281:I281"/>
    <mergeCell ref="E282:I282"/>
    <mergeCell ref="E283:I283"/>
    <mergeCell ref="E272:I272"/>
    <mergeCell ref="E273:I273"/>
    <mergeCell ref="E274:I274"/>
    <mergeCell ref="E275:I275"/>
    <mergeCell ref="E276:I276"/>
    <mergeCell ref="E277:I277"/>
    <mergeCell ref="E266:I266"/>
    <mergeCell ref="E267:I267"/>
    <mergeCell ref="E268:I268"/>
    <mergeCell ref="E269:I269"/>
    <mergeCell ref="E270:I270"/>
    <mergeCell ref="E271:I271"/>
    <mergeCell ref="E260:I260"/>
    <mergeCell ref="E261:I261"/>
    <mergeCell ref="E262:I262"/>
    <mergeCell ref="E263:I263"/>
    <mergeCell ref="E264:I264"/>
    <mergeCell ref="E265:I265"/>
    <mergeCell ref="E254:I254"/>
    <mergeCell ref="E255:I255"/>
    <mergeCell ref="E256:I256"/>
    <mergeCell ref="E257:I257"/>
    <mergeCell ref="E258:I258"/>
    <mergeCell ref="E259:I259"/>
    <mergeCell ref="E248:I248"/>
    <mergeCell ref="E249:I249"/>
    <mergeCell ref="E250:I250"/>
    <mergeCell ref="E251:I251"/>
    <mergeCell ref="E252:I252"/>
    <mergeCell ref="E253:I253"/>
    <mergeCell ref="E242:I242"/>
    <mergeCell ref="E243:I243"/>
    <mergeCell ref="E244:I244"/>
    <mergeCell ref="E245:I245"/>
    <mergeCell ref="E246:I246"/>
    <mergeCell ref="E247:I247"/>
    <mergeCell ref="E236:I236"/>
    <mergeCell ref="E237:I237"/>
    <mergeCell ref="E238:I238"/>
    <mergeCell ref="E239:I239"/>
    <mergeCell ref="E240:I240"/>
    <mergeCell ref="E241:I241"/>
    <mergeCell ref="E230:I230"/>
    <mergeCell ref="E231:I231"/>
    <mergeCell ref="E232:I232"/>
    <mergeCell ref="E233:I233"/>
    <mergeCell ref="E234:I234"/>
    <mergeCell ref="E235:I235"/>
    <mergeCell ref="E224:I224"/>
    <mergeCell ref="E225:I225"/>
    <mergeCell ref="E226:I226"/>
    <mergeCell ref="E227:I227"/>
    <mergeCell ref="E228:I228"/>
    <mergeCell ref="E229:I229"/>
    <mergeCell ref="E218:I218"/>
    <mergeCell ref="E219:I219"/>
    <mergeCell ref="E220:I220"/>
    <mergeCell ref="E221:I221"/>
    <mergeCell ref="E222:I222"/>
    <mergeCell ref="E223:I223"/>
    <mergeCell ref="E212:I212"/>
    <mergeCell ref="E213:I213"/>
    <mergeCell ref="E214:I214"/>
    <mergeCell ref="E215:I215"/>
    <mergeCell ref="E216:I216"/>
    <mergeCell ref="E217:I217"/>
    <mergeCell ref="E206:I206"/>
    <mergeCell ref="E207:I207"/>
    <mergeCell ref="E208:I208"/>
    <mergeCell ref="E209:I209"/>
    <mergeCell ref="E210:I210"/>
    <mergeCell ref="E211:I211"/>
    <mergeCell ref="E199:I199"/>
    <mergeCell ref="E201:I201"/>
    <mergeCell ref="E202:I202"/>
    <mergeCell ref="E203:I203"/>
    <mergeCell ref="E204:I204"/>
    <mergeCell ref="E205:I205"/>
    <mergeCell ref="E200:I200"/>
    <mergeCell ref="E193:I193"/>
    <mergeCell ref="E194:I194"/>
    <mergeCell ref="E195:I195"/>
    <mergeCell ref="E196:I196"/>
    <mergeCell ref="E197:I197"/>
    <mergeCell ref="E198:I198"/>
    <mergeCell ref="E187:I187"/>
    <mergeCell ref="E188:I188"/>
    <mergeCell ref="E189:I189"/>
    <mergeCell ref="E190:I190"/>
    <mergeCell ref="E191:I191"/>
    <mergeCell ref="E192:I192"/>
    <mergeCell ref="E181:I181"/>
    <mergeCell ref="E182:I182"/>
    <mergeCell ref="E183:I183"/>
    <mergeCell ref="E184:I184"/>
    <mergeCell ref="E185:I185"/>
    <mergeCell ref="E186:I186"/>
    <mergeCell ref="E175:I175"/>
    <mergeCell ref="E176:I176"/>
    <mergeCell ref="E177:I177"/>
    <mergeCell ref="E178:I178"/>
    <mergeCell ref="E179:I179"/>
    <mergeCell ref="E180:I180"/>
    <mergeCell ref="E169:I169"/>
    <mergeCell ref="E170:I170"/>
    <mergeCell ref="E171:I171"/>
    <mergeCell ref="E172:I172"/>
    <mergeCell ref="E173:I173"/>
    <mergeCell ref="E174:I174"/>
    <mergeCell ref="E163:I163"/>
    <mergeCell ref="E164:I164"/>
    <mergeCell ref="E165:I165"/>
    <mergeCell ref="E166:I166"/>
    <mergeCell ref="E167:I167"/>
    <mergeCell ref="E168:I168"/>
    <mergeCell ref="E157:I157"/>
    <mergeCell ref="E158:I158"/>
    <mergeCell ref="E159:I159"/>
    <mergeCell ref="E160:I160"/>
    <mergeCell ref="E161:I161"/>
    <mergeCell ref="E162:I162"/>
    <mergeCell ref="E151:I151"/>
    <mergeCell ref="E152:I152"/>
    <mergeCell ref="E153:I153"/>
    <mergeCell ref="E154:I154"/>
    <mergeCell ref="E155:I155"/>
    <mergeCell ref="E156:I156"/>
    <mergeCell ref="E145:I145"/>
    <mergeCell ref="E146:I146"/>
    <mergeCell ref="E147:I147"/>
    <mergeCell ref="E148:I148"/>
    <mergeCell ref="E149:I149"/>
    <mergeCell ref="E150:I150"/>
    <mergeCell ref="E139:I139"/>
    <mergeCell ref="E140:I140"/>
    <mergeCell ref="E141:I141"/>
    <mergeCell ref="E142:I142"/>
    <mergeCell ref="E143:I143"/>
    <mergeCell ref="E144:I144"/>
    <mergeCell ref="E133:I133"/>
    <mergeCell ref="E134:I134"/>
    <mergeCell ref="E135:I135"/>
    <mergeCell ref="E136:I136"/>
    <mergeCell ref="E137:I137"/>
    <mergeCell ref="E138:I138"/>
    <mergeCell ref="E127:I127"/>
    <mergeCell ref="E128:I128"/>
    <mergeCell ref="E129:I129"/>
    <mergeCell ref="E130:I130"/>
    <mergeCell ref="E131:I131"/>
    <mergeCell ref="E132:I132"/>
    <mergeCell ref="E121:I121"/>
    <mergeCell ref="E122:I122"/>
    <mergeCell ref="E123:I123"/>
    <mergeCell ref="E124:I124"/>
    <mergeCell ref="E125:I125"/>
    <mergeCell ref="E126:I126"/>
    <mergeCell ref="E115:I115"/>
    <mergeCell ref="E116:I116"/>
    <mergeCell ref="E117:I117"/>
    <mergeCell ref="E118:I118"/>
    <mergeCell ref="E119:I119"/>
    <mergeCell ref="E120:I120"/>
    <mergeCell ref="E109:I109"/>
    <mergeCell ref="E110:I110"/>
    <mergeCell ref="E111:I111"/>
    <mergeCell ref="E112:I112"/>
    <mergeCell ref="E113:I113"/>
    <mergeCell ref="E114:I114"/>
    <mergeCell ref="E103:I103"/>
    <mergeCell ref="E104:I104"/>
    <mergeCell ref="E105:I105"/>
    <mergeCell ref="E106:I106"/>
    <mergeCell ref="E107:I107"/>
    <mergeCell ref="E108:I108"/>
    <mergeCell ref="E97:I97"/>
    <mergeCell ref="E98:I98"/>
    <mergeCell ref="E99:I99"/>
    <mergeCell ref="E100:I100"/>
    <mergeCell ref="E101:I101"/>
    <mergeCell ref="E102:I102"/>
    <mergeCell ref="E91:I91"/>
    <mergeCell ref="E92:I92"/>
    <mergeCell ref="E93:I93"/>
    <mergeCell ref="E94:I94"/>
    <mergeCell ref="E95:I95"/>
    <mergeCell ref="E96:I96"/>
    <mergeCell ref="E85:I85"/>
    <mergeCell ref="E86:I86"/>
    <mergeCell ref="E87:I87"/>
    <mergeCell ref="E88:I88"/>
    <mergeCell ref="E89:I89"/>
    <mergeCell ref="E90:I90"/>
    <mergeCell ref="E79:I79"/>
    <mergeCell ref="E80:I80"/>
    <mergeCell ref="E81:I81"/>
    <mergeCell ref="E82:I82"/>
    <mergeCell ref="E83:I83"/>
    <mergeCell ref="E84:I84"/>
    <mergeCell ref="E72:I72"/>
    <mergeCell ref="E73:I73"/>
    <mergeCell ref="E74:I74"/>
    <mergeCell ref="E75:I75"/>
    <mergeCell ref="E77:I77"/>
    <mergeCell ref="E78:I78"/>
    <mergeCell ref="E66:I66"/>
    <mergeCell ref="E67:I67"/>
    <mergeCell ref="E68:I68"/>
    <mergeCell ref="E69:I69"/>
    <mergeCell ref="E70:I70"/>
    <mergeCell ref="E71:I71"/>
    <mergeCell ref="E76:I76"/>
    <mergeCell ref="E60:I60"/>
    <mergeCell ref="E61:I61"/>
    <mergeCell ref="E62:I62"/>
    <mergeCell ref="E63:I63"/>
    <mergeCell ref="E64:I64"/>
    <mergeCell ref="E65:I65"/>
    <mergeCell ref="E54:I54"/>
    <mergeCell ref="E55:I55"/>
    <mergeCell ref="E56:I56"/>
    <mergeCell ref="E57:I57"/>
    <mergeCell ref="E58:I58"/>
    <mergeCell ref="E59:I59"/>
    <mergeCell ref="E48:I48"/>
    <mergeCell ref="E49:I49"/>
    <mergeCell ref="E50:I50"/>
    <mergeCell ref="E51:I51"/>
    <mergeCell ref="E52:I52"/>
    <mergeCell ref="E53:I53"/>
    <mergeCell ref="E42:I42"/>
    <mergeCell ref="E43:I43"/>
    <mergeCell ref="E44:I44"/>
    <mergeCell ref="E45:I45"/>
    <mergeCell ref="E46:I46"/>
    <mergeCell ref="E47:I47"/>
    <mergeCell ref="E36:I36"/>
    <mergeCell ref="E37:I37"/>
    <mergeCell ref="E38:I38"/>
    <mergeCell ref="E39:I39"/>
    <mergeCell ref="E40:I40"/>
    <mergeCell ref="E41:I41"/>
    <mergeCell ref="E30:I30"/>
    <mergeCell ref="E31:I31"/>
    <mergeCell ref="E32:I32"/>
    <mergeCell ref="E33:I33"/>
    <mergeCell ref="E34:I34"/>
    <mergeCell ref="E35:I35"/>
    <mergeCell ref="E24:I24"/>
    <mergeCell ref="E25:I25"/>
    <mergeCell ref="E26:I26"/>
    <mergeCell ref="E27:I27"/>
    <mergeCell ref="E28:I28"/>
    <mergeCell ref="E29:I29"/>
    <mergeCell ref="E18:I18"/>
    <mergeCell ref="E19:I19"/>
    <mergeCell ref="E20:I20"/>
    <mergeCell ref="E21:I21"/>
    <mergeCell ref="E22:I22"/>
    <mergeCell ref="E23:I23"/>
    <mergeCell ref="E15:I15"/>
    <mergeCell ref="E16:I16"/>
    <mergeCell ref="E17:I17"/>
    <mergeCell ref="I6:I9"/>
    <mergeCell ref="J6:J9"/>
    <mergeCell ref="A7:G7"/>
    <mergeCell ref="A8:G8"/>
    <mergeCell ref="E10:I10"/>
    <mergeCell ref="E11:I11"/>
    <mergeCell ref="A1:G1"/>
    <mergeCell ref="A2:G2"/>
    <mergeCell ref="A3:G3"/>
    <mergeCell ref="A4:G4"/>
    <mergeCell ref="A5:G5"/>
    <mergeCell ref="A6:G6"/>
    <mergeCell ref="E12:I12"/>
    <mergeCell ref="E13:I13"/>
    <mergeCell ref="E14:I14"/>
  </mergeCells>
  <phoneticPr fontId="26" type="noConversion"/>
  <pageMargins left="0.51181102362204722" right="0.51181102362204722" top="0.78740157480314965" bottom="0.78740157480314965" header="0.31496062992125984" footer="0.31496062992125984"/>
  <pageSetup paperSize="9" scale="48" fitToHeight="0" orientation="portrait" r:id="rId1"/>
  <headerFooter>
    <oddFooter>&amp;R&amp;G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339"/>
  <sheetViews>
    <sheetView view="pageBreakPreview" zoomScale="90" zoomScaleNormal="80" zoomScaleSheetLayoutView="90" workbookViewId="0">
      <selection activeCell="A10" sqref="A10:XFD337"/>
    </sheetView>
  </sheetViews>
  <sheetFormatPr defaultRowHeight="14.25" x14ac:dyDescent="0.2"/>
  <cols>
    <col min="1" max="1" width="10.25" customWidth="1"/>
    <col min="2" max="2" width="10.125" customWidth="1"/>
    <col min="3" max="3" width="65" customWidth="1"/>
    <col min="4" max="4" width="17.25" customWidth="1"/>
    <col min="5" max="5" width="8.875" customWidth="1"/>
    <col min="6" max="6" width="15.625" customWidth="1"/>
    <col min="7" max="7" width="11.75" customWidth="1"/>
    <col min="8" max="8" width="14.75" customWidth="1"/>
    <col min="9" max="9" width="11.375" customWidth="1"/>
    <col min="10" max="10" width="14" customWidth="1"/>
  </cols>
  <sheetData>
    <row r="1" spans="1:10" ht="21.95" customHeight="1" x14ac:dyDescent="0.2">
      <c r="A1" s="240" t="s">
        <v>9</v>
      </c>
      <c r="B1" s="240"/>
      <c r="C1" s="240"/>
      <c r="D1" s="240"/>
      <c r="E1" s="240"/>
      <c r="F1" s="240"/>
      <c r="G1" s="240"/>
      <c r="H1" s="240"/>
      <c r="I1" s="240"/>
      <c r="J1" s="27"/>
    </row>
    <row r="2" spans="1:10" ht="21.95" customHeight="1" x14ac:dyDescent="0.2">
      <c r="A2" s="233" t="s">
        <v>10</v>
      </c>
      <c r="B2" s="233"/>
      <c r="C2" s="233"/>
      <c r="D2" s="233"/>
      <c r="E2" s="233"/>
      <c r="F2" s="233"/>
      <c r="G2" s="233"/>
      <c r="H2" s="233"/>
      <c r="I2" s="233"/>
      <c r="J2" s="27"/>
    </row>
    <row r="3" spans="1:10" ht="21.95" customHeight="1" x14ac:dyDescent="0.2">
      <c r="A3" s="233" t="s">
        <v>11</v>
      </c>
      <c r="B3" s="233"/>
      <c r="C3" s="233"/>
      <c r="D3" s="233"/>
      <c r="E3" s="233"/>
      <c r="F3" s="233"/>
      <c r="G3" s="233"/>
      <c r="H3" s="233"/>
      <c r="I3" s="233"/>
      <c r="J3" s="27"/>
    </row>
    <row r="4" spans="1:10" ht="19.5" customHeight="1" x14ac:dyDescent="0.2">
      <c r="A4" s="240" t="str">
        <f>CAPA!P4</f>
        <v>TERESINA /PI</v>
      </c>
      <c r="B4" s="240"/>
      <c r="C4" s="240"/>
      <c r="D4" s="240"/>
      <c r="E4" s="240"/>
      <c r="F4" s="240"/>
      <c r="G4" s="240"/>
      <c r="H4" s="240"/>
      <c r="I4" s="240"/>
      <c r="J4" s="27"/>
    </row>
    <row r="5" spans="1:10" ht="27" customHeight="1" x14ac:dyDescent="0.2">
      <c r="A5" s="240" t="str">
        <f>CAPA!P1</f>
        <v>OBRA: REFORMA DA UNIDADE ESCOLAR ENGENHEIRO SAMPAIO</v>
      </c>
      <c r="B5" s="240"/>
      <c r="C5" s="240"/>
      <c r="D5" s="240"/>
      <c r="E5" s="240"/>
      <c r="F5" s="240"/>
      <c r="G5" s="240"/>
      <c r="H5" s="240"/>
      <c r="I5" s="240"/>
      <c r="J5" s="33" t="s">
        <v>0</v>
      </c>
    </row>
    <row r="6" spans="1:10" ht="21.75" customHeight="1" x14ac:dyDescent="0.2">
      <c r="A6" s="240" t="str">
        <f>CAPA!P2</f>
        <v>30 de Dezembro de 2021</v>
      </c>
      <c r="B6" s="240"/>
      <c r="C6" s="240"/>
      <c r="D6" s="240"/>
      <c r="E6" s="240"/>
      <c r="F6" s="240"/>
      <c r="G6" s="240"/>
      <c r="H6" s="240"/>
      <c r="I6" s="240"/>
      <c r="J6" s="245" t="s">
        <v>48</v>
      </c>
    </row>
    <row r="7" spans="1:10" ht="21.95" customHeight="1" x14ac:dyDescent="0.2">
      <c r="A7" s="242" t="s">
        <v>40</v>
      </c>
      <c r="B7" s="242"/>
      <c r="C7" s="242"/>
      <c r="D7" s="242"/>
      <c r="E7" s="242"/>
      <c r="F7" s="242"/>
      <c r="G7" s="242"/>
      <c r="H7" s="242"/>
      <c r="I7" s="242"/>
      <c r="J7" s="245"/>
    </row>
    <row r="8" spans="1:10" ht="33.75" customHeight="1" x14ac:dyDescent="0.2">
      <c r="A8" s="241" t="s">
        <v>2132</v>
      </c>
      <c r="B8" s="241"/>
      <c r="C8" s="241"/>
      <c r="D8" s="241"/>
      <c r="E8" s="25"/>
      <c r="F8" s="28"/>
      <c r="G8" s="28"/>
      <c r="H8" s="248" t="str">
        <f>CAPA!P3</f>
        <v>BDI = 20,34%</v>
      </c>
      <c r="I8" s="248"/>
      <c r="J8" s="341"/>
    </row>
    <row r="9" spans="1:10" s="120" customFormat="1" ht="30" customHeight="1" x14ac:dyDescent="0.2">
      <c r="A9" s="116" t="s">
        <v>2</v>
      </c>
      <c r="B9" s="119" t="s">
        <v>3</v>
      </c>
      <c r="C9" s="119" t="s">
        <v>4</v>
      </c>
      <c r="D9" s="119" t="s">
        <v>63</v>
      </c>
      <c r="E9" s="115" t="s">
        <v>5</v>
      </c>
      <c r="F9" s="116" t="s">
        <v>6</v>
      </c>
      <c r="G9" s="116" t="s">
        <v>64</v>
      </c>
      <c r="H9" s="116" t="s">
        <v>8</v>
      </c>
      <c r="I9" s="116" t="s">
        <v>47</v>
      </c>
      <c r="J9" s="116" t="s">
        <v>65</v>
      </c>
    </row>
    <row r="10" spans="1:10" s="183" customFormat="1" ht="38.25" x14ac:dyDescent="0.2">
      <c r="A10" s="388" t="s">
        <v>369</v>
      </c>
      <c r="B10" s="386" t="s">
        <v>291</v>
      </c>
      <c r="C10" s="386" t="s">
        <v>370</v>
      </c>
      <c r="D10" s="386" t="s">
        <v>1207</v>
      </c>
      <c r="E10" s="387" t="s">
        <v>348</v>
      </c>
      <c r="F10" s="388" t="s">
        <v>2913</v>
      </c>
      <c r="G10" s="388" t="s">
        <v>2263</v>
      </c>
      <c r="H10" s="388" t="s">
        <v>2914</v>
      </c>
      <c r="I10" s="388" t="s">
        <v>2835</v>
      </c>
      <c r="J10" s="388" t="s">
        <v>2835</v>
      </c>
    </row>
    <row r="11" spans="1:10" s="183" customFormat="1" ht="25.5" x14ac:dyDescent="0.2">
      <c r="A11" s="388" t="s">
        <v>394</v>
      </c>
      <c r="B11" s="386" t="s">
        <v>291</v>
      </c>
      <c r="C11" s="386" t="s">
        <v>395</v>
      </c>
      <c r="D11" s="386" t="s">
        <v>1208</v>
      </c>
      <c r="E11" s="387" t="s">
        <v>288</v>
      </c>
      <c r="F11" s="388" t="s">
        <v>1209</v>
      </c>
      <c r="G11" s="388" t="s">
        <v>2264</v>
      </c>
      <c r="H11" s="388" t="s">
        <v>2265</v>
      </c>
      <c r="I11" s="388" t="s">
        <v>2915</v>
      </c>
      <c r="J11" s="388" t="s">
        <v>2916</v>
      </c>
    </row>
    <row r="12" spans="1:10" s="183" customFormat="1" ht="38.25" x14ac:dyDescent="0.2">
      <c r="A12" s="388" t="s">
        <v>1131</v>
      </c>
      <c r="B12" s="386" t="s">
        <v>255</v>
      </c>
      <c r="C12" s="386" t="s">
        <v>1132</v>
      </c>
      <c r="D12" s="386" t="s">
        <v>1210</v>
      </c>
      <c r="E12" s="387" t="s">
        <v>261</v>
      </c>
      <c r="F12" s="388" t="s">
        <v>1211</v>
      </c>
      <c r="G12" s="388" t="s">
        <v>2266</v>
      </c>
      <c r="H12" s="388" t="s">
        <v>2267</v>
      </c>
      <c r="I12" s="388" t="s">
        <v>2917</v>
      </c>
      <c r="J12" s="388" t="s">
        <v>2918</v>
      </c>
    </row>
    <row r="13" spans="1:10" s="183" customFormat="1" ht="25.5" x14ac:dyDescent="0.2">
      <c r="A13" s="388" t="s">
        <v>254</v>
      </c>
      <c r="B13" s="386" t="s">
        <v>255</v>
      </c>
      <c r="C13" s="386" t="s">
        <v>256</v>
      </c>
      <c r="D13" s="386" t="s">
        <v>1212</v>
      </c>
      <c r="E13" s="387" t="s">
        <v>257</v>
      </c>
      <c r="F13" s="388" t="s">
        <v>1213</v>
      </c>
      <c r="G13" s="388" t="s">
        <v>2919</v>
      </c>
      <c r="H13" s="388" t="s">
        <v>2920</v>
      </c>
      <c r="I13" s="388" t="s">
        <v>2084</v>
      </c>
      <c r="J13" s="388" t="s">
        <v>2921</v>
      </c>
    </row>
    <row r="14" spans="1:10" s="183" customFormat="1" ht="51" x14ac:dyDescent="0.2">
      <c r="A14" s="388" t="s">
        <v>984</v>
      </c>
      <c r="B14" s="386" t="s">
        <v>291</v>
      </c>
      <c r="C14" s="386" t="s">
        <v>985</v>
      </c>
      <c r="D14" s="386" t="s">
        <v>1214</v>
      </c>
      <c r="E14" s="387" t="s">
        <v>288</v>
      </c>
      <c r="F14" s="388" t="s">
        <v>1215</v>
      </c>
      <c r="G14" s="388" t="s">
        <v>2268</v>
      </c>
      <c r="H14" s="388" t="s">
        <v>2269</v>
      </c>
      <c r="I14" s="388" t="s">
        <v>2922</v>
      </c>
      <c r="J14" s="388" t="s">
        <v>2923</v>
      </c>
    </row>
    <row r="15" spans="1:10" s="183" customFormat="1" ht="25.5" x14ac:dyDescent="0.2">
      <c r="A15" s="388" t="s">
        <v>1128</v>
      </c>
      <c r="B15" s="386" t="s">
        <v>255</v>
      </c>
      <c r="C15" s="386" t="s">
        <v>1129</v>
      </c>
      <c r="D15" s="386">
        <v>80</v>
      </c>
      <c r="E15" s="387" t="s">
        <v>269</v>
      </c>
      <c r="F15" s="388" t="s">
        <v>1216</v>
      </c>
      <c r="G15" s="388" t="s">
        <v>2270</v>
      </c>
      <c r="H15" s="388" t="s">
        <v>2270</v>
      </c>
      <c r="I15" s="388" t="s">
        <v>2924</v>
      </c>
      <c r="J15" s="388" t="s">
        <v>2925</v>
      </c>
    </row>
    <row r="16" spans="1:10" s="183" customFormat="1" ht="38.25" x14ac:dyDescent="0.2">
      <c r="A16" s="388" t="s">
        <v>372</v>
      </c>
      <c r="B16" s="386" t="s">
        <v>291</v>
      </c>
      <c r="C16" s="386" t="s">
        <v>373</v>
      </c>
      <c r="D16" s="386" t="s">
        <v>1207</v>
      </c>
      <c r="E16" s="387" t="s">
        <v>288</v>
      </c>
      <c r="F16" s="388" t="s">
        <v>1217</v>
      </c>
      <c r="G16" s="388" t="s">
        <v>2271</v>
      </c>
      <c r="H16" s="388" t="s">
        <v>2272</v>
      </c>
      <c r="I16" s="388" t="s">
        <v>2926</v>
      </c>
      <c r="J16" s="388" t="s">
        <v>2927</v>
      </c>
    </row>
    <row r="17" spans="1:10" s="183" customFormat="1" ht="63.75" x14ac:dyDescent="0.2">
      <c r="A17" s="388" t="s">
        <v>1119</v>
      </c>
      <c r="B17" s="386" t="s">
        <v>291</v>
      </c>
      <c r="C17" s="386" t="s">
        <v>1120</v>
      </c>
      <c r="D17" s="386" t="s">
        <v>1218</v>
      </c>
      <c r="E17" s="387" t="s">
        <v>269</v>
      </c>
      <c r="F17" s="388" t="s">
        <v>1219</v>
      </c>
      <c r="G17" s="388" t="s">
        <v>2273</v>
      </c>
      <c r="H17" s="388" t="s">
        <v>2274</v>
      </c>
      <c r="I17" s="388" t="s">
        <v>2928</v>
      </c>
      <c r="J17" s="388" t="s">
        <v>2929</v>
      </c>
    </row>
    <row r="18" spans="1:10" s="183" customFormat="1" ht="38.25" x14ac:dyDescent="0.2">
      <c r="A18" s="388" t="s">
        <v>378</v>
      </c>
      <c r="B18" s="386" t="s">
        <v>255</v>
      </c>
      <c r="C18" s="386" t="s">
        <v>379</v>
      </c>
      <c r="D18" s="386" t="s">
        <v>1212</v>
      </c>
      <c r="E18" s="387" t="s">
        <v>261</v>
      </c>
      <c r="F18" s="388" t="s">
        <v>1220</v>
      </c>
      <c r="G18" s="388" t="s">
        <v>2275</v>
      </c>
      <c r="H18" s="388" t="s">
        <v>2276</v>
      </c>
      <c r="I18" s="388" t="s">
        <v>2930</v>
      </c>
      <c r="J18" s="388" t="s">
        <v>2931</v>
      </c>
    </row>
    <row r="19" spans="1:10" s="183" customFormat="1" ht="25.5" x14ac:dyDescent="0.2">
      <c r="A19" s="388" t="s">
        <v>960</v>
      </c>
      <c r="B19" s="386" t="s">
        <v>291</v>
      </c>
      <c r="C19" s="386" t="s">
        <v>961</v>
      </c>
      <c r="D19" s="386" t="s">
        <v>1221</v>
      </c>
      <c r="E19" s="387" t="s">
        <v>288</v>
      </c>
      <c r="F19" s="388" t="s">
        <v>1222</v>
      </c>
      <c r="G19" s="388" t="s">
        <v>2277</v>
      </c>
      <c r="H19" s="388" t="s">
        <v>2278</v>
      </c>
      <c r="I19" s="388" t="s">
        <v>2932</v>
      </c>
      <c r="J19" s="388" t="s">
        <v>2933</v>
      </c>
    </row>
    <row r="20" spans="1:10" s="183" customFormat="1" ht="38.25" x14ac:dyDescent="0.2">
      <c r="A20" s="388" t="s">
        <v>1014</v>
      </c>
      <c r="B20" s="386" t="s">
        <v>291</v>
      </c>
      <c r="C20" s="386" t="s">
        <v>1015</v>
      </c>
      <c r="D20" s="386" t="s">
        <v>1223</v>
      </c>
      <c r="E20" s="387" t="s">
        <v>288</v>
      </c>
      <c r="F20" s="388" t="s">
        <v>1224</v>
      </c>
      <c r="G20" s="388" t="s">
        <v>2279</v>
      </c>
      <c r="H20" s="388" t="s">
        <v>2280</v>
      </c>
      <c r="I20" s="388" t="s">
        <v>2283</v>
      </c>
      <c r="J20" s="388" t="s">
        <v>2934</v>
      </c>
    </row>
    <row r="21" spans="1:10" s="183" customFormat="1" ht="38.25" x14ac:dyDescent="0.2">
      <c r="A21" s="388" t="s">
        <v>1193</v>
      </c>
      <c r="B21" s="386" t="s">
        <v>255</v>
      </c>
      <c r="C21" s="386" t="s">
        <v>1194</v>
      </c>
      <c r="D21" s="386" t="s">
        <v>1210</v>
      </c>
      <c r="E21" s="387" t="s">
        <v>261</v>
      </c>
      <c r="F21" s="388" t="s">
        <v>1225</v>
      </c>
      <c r="G21" s="388" t="s">
        <v>2281</v>
      </c>
      <c r="H21" s="388" t="s">
        <v>2282</v>
      </c>
      <c r="I21" s="388" t="s">
        <v>2935</v>
      </c>
      <c r="J21" s="388" t="s">
        <v>2936</v>
      </c>
    </row>
    <row r="22" spans="1:10" s="183" customFormat="1" ht="38.25" x14ac:dyDescent="0.2">
      <c r="A22" s="388" t="s">
        <v>356</v>
      </c>
      <c r="B22" s="386" t="s">
        <v>291</v>
      </c>
      <c r="C22" s="386" t="s">
        <v>357</v>
      </c>
      <c r="D22" s="386" t="s">
        <v>1207</v>
      </c>
      <c r="E22" s="387" t="s">
        <v>288</v>
      </c>
      <c r="F22" s="388" t="s">
        <v>1226</v>
      </c>
      <c r="G22" s="388" t="s">
        <v>2284</v>
      </c>
      <c r="H22" s="388" t="s">
        <v>2285</v>
      </c>
      <c r="I22" s="388" t="s">
        <v>2937</v>
      </c>
      <c r="J22" s="388" t="s">
        <v>2938</v>
      </c>
    </row>
    <row r="23" spans="1:10" s="183" customFormat="1" ht="38.25" x14ac:dyDescent="0.2">
      <c r="A23" s="388" t="s">
        <v>375</v>
      </c>
      <c r="B23" s="386" t="s">
        <v>291</v>
      </c>
      <c r="C23" s="386" t="s">
        <v>376</v>
      </c>
      <c r="D23" s="386" t="s">
        <v>1207</v>
      </c>
      <c r="E23" s="387" t="s">
        <v>288</v>
      </c>
      <c r="F23" s="388" t="s">
        <v>1227</v>
      </c>
      <c r="G23" s="388" t="s">
        <v>2286</v>
      </c>
      <c r="H23" s="388" t="s">
        <v>2287</v>
      </c>
      <c r="I23" s="388" t="s">
        <v>2939</v>
      </c>
      <c r="J23" s="388" t="s">
        <v>2940</v>
      </c>
    </row>
    <row r="24" spans="1:10" s="183" customFormat="1" ht="25.5" x14ac:dyDescent="0.2">
      <c r="A24" s="388" t="s">
        <v>286</v>
      </c>
      <c r="B24" s="386" t="s">
        <v>255</v>
      </c>
      <c r="C24" s="386" t="s">
        <v>287</v>
      </c>
      <c r="D24" s="386" t="s">
        <v>1228</v>
      </c>
      <c r="E24" s="387" t="s">
        <v>288</v>
      </c>
      <c r="F24" s="388" t="s">
        <v>1229</v>
      </c>
      <c r="G24" s="388" t="s">
        <v>2288</v>
      </c>
      <c r="H24" s="388" t="s">
        <v>2289</v>
      </c>
      <c r="I24" s="388" t="s">
        <v>2290</v>
      </c>
      <c r="J24" s="388" t="s">
        <v>2941</v>
      </c>
    </row>
    <row r="25" spans="1:10" s="183" customFormat="1" ht="25.5" x14ac:dyDescent="0.2">
      <c r="A25" s="388" t="s">
        <v>1038</v>
      </c>
      <c r="B25" s="386" t="s">
        <v>291</v>
      </c>
      <c r="C25" s="386" t="s">
        <v>1039</v>
      </c>
      <c r="D25" s="386" t="s">
        <v>1231</v>
      </c>
      <c r="E25" s="387" t="s">
        <v>288</v>
      </c>
      <c r="F25" s="388" t="s">
        <v>1232</v>
      </c>
      <c r="G25" s="388" t="s">
        <v>2291</v>
      </c>
      <c r="H25" s="388" t="s">
        <v>2292</v>
      </c>
      <c r="I25" s="388" t="s">
        <v>2942</v>
      </c>
      <c r="J25" s="388" t="s">
        <v>2943</v>
      </c>
    </row>
    <row r="26" spans="1:10" s="183" customFormat="1" ht="25.5" x14ac:dyDescent="0.2">
      <c r="A26" s="388" t="s">
        <v>1041</v>
      </c>
      <c r="B26" s="386" t="s">
        <v>291</v>
      </c>
      <c r="C26" s="386" t="s">
        <v>1042</v>
      </c>
      <c r="D26" s="386" t="s">
        <v>1231</v>
      </c>
      <c r="E26" s="387" t="s">
        <v>288</v>
      </c>
      <c r="F26" s="388" t="s">
        <v>1232</v>
      </c>
      <c r="G26" s="388" t="s">
        <v>2293</v>
      </c>
      <c r="H26" s="388" t="s">
        <v>2294</v>
      </c>
      <c r="I26" s="388" t="s">
        <v>1234</v>
      </c>
      <c r="J26" s="388" t="s">
        <v>2944</v>
      </c>
    </row>
    <row r="27" spans="1:10" s="183" customFormat="1" ht="25.5" x14ac:dyDescent="0.2">
      <c r="A27" s="388" t="s">
        <v>819</v>
      </c>
      <c r="B27" s="386" t="s">
        <v>255</v>
      </c>
      <c r="C27" s="386" t="s">
        <v>820</v>
      </c>
      <c r="D27" s="386">
        <v>60</v>
      </c>
      <c r="E27" s="387" t="s">
        <v>269</v>
      </c>
      <c r="F27" s="388" t="s">
        <v>1233</v>
      </c>
      <c r="G27" s="388" t="s">
        <v>2295</v>
      </c>
      <c r="H27" s="388" t="s">
        <v>2296</v>
      </c>
      <c r="I27" s="388" t="s">
        <v>2945</v>
      </c>
      <c r="J27" s="388" t="s">
        <v>2946</v>
      </c>
    </row>
    <row r="28" spans="1:10" s="183" customFormat="1" ht="25.5" x14ac:dyDescent="0.2">
      <c r="A28" s="388" t="s">
        <v>1011</v>
      </c>
      <c r="B28" s="386" t="s">
        <v>291</v>
      </c>
      <c r="C28" s="386" t="s">
        <v>1012</v>
      </c>
      <c r="D28" s="386" t="s">
        <v>1235</v>
      </c>
      <c r="E28" s="387" t="s">
        <v>288</v>
      </c>
      <c r="F28" s="388" t="s">
        <v>1236</v>
      </c>
      <c r="G28" s="388" t="s">
        <v>2297</v>
      </c>
      <c r="H28" s="388" t="s">
        <v>2298</v>
      </c>
      <c r="I28" s="388" t="s">
        <v>2947</v>
      </c>
      <c r="J28" s="388" t="s">
        <v>2948</v>
      </c>
    </row>
    <row r="29" spans="1:10" s="183" customFormat="1" ht="25.5" x14ac:dyDescent="0.2">
      <c r="A29" s="388" t="s">
        <v>387</v>
      </c>
      <c r="B29" s="386" t="s">
        <v>255</v>
      </c>
      <c r="C29" s="386" t="s">
        <v>388</v>
      </c>
      <c r="D29" s="386" t="s">
        <v>1212</v>
      </c>
      <c r="E29" s="387" t="s">
        <v>261</v>
      </c>
      <c r="F29" s="388" t="s">
        <v>1237</v>
      </c>
      <c r="G29" s="388" t="s">
        <v>2299</v>
      </c>
      <c r="H29" s="388" t="s">
        <v>2300</v>
      </c>
      <c r="I29" s="388" t="s">
        <v>2947</v>
      </c>
      <c r="J29" s="388" t="s">
        <v>2949</v>
      </c>
    </row>
    <row r="30" spans="1:10" s="183" customFormat="1" ht="25.5" x14ac:dyDescent="0.2">
      <c r="A30" s="388" t="s">
        <v>1139</v>
      </c>
      <c r="B30" s="386" t="s">
        <v>291</v>
      </c>
      <c r="C30" s="386" t="s">
        <v>1140</v>
      </c>
      <c r="D30" s="386" t="s">
        <v>1230</v>
      </c>
      <c r="E30" s="387" t="s">
        <v>265</v>
      </c>
      <c r="F30" s="388" t="s">
        <v>1238</v>
      </c>
      <c r="G30" s="388" t="s">
        <v>2301</v>
      </c>
      <c r="H30" s="388" t="s">
        <v>2302</v>
      </c>
      <c r="I30" s="388" t="s">
        <v>2303</v>
      </c>
      <c r="J30" s="388" t="s">
        <v>2950</v>
      </c>
    </row>
    <row r="31" spans="1:10" s="183" customFormat="1" ht="38.25" x14ac:dyDescent="0.2">
      <c r="A31" s="388" t="s">
        <v>390</v>
      </c>
      <c r="B31" s="386" t="s">
        <v>255</v>
      </c>
      <c r="C31" s="386" t="s">
        <v>391</v>
      </c>
      <c r="D31" s="386" t="s">
        <v>1212</v>
      </c>
      <c r="E31" s="387" t="s">
        <v>265</v>
      </c>
      <c r="F31" s="388" t="s">
        <v>1239</v>
      </c>
      <c r="G31" s="388" t="s">
        <v>2304</v>
      </c>
      <c r="H31" s="388" t="s">
        <v>2305</v>
      </c>
      <c r="I31" s="388" t="s">
        <v>2951</v>
      </c>
      <c r="J31" s="388" t="s">
        <v>2952</v>
      </c>
    </row>
    <row r="32" spans="1:10" s="183" customFormat="1" ht="25.5" x14ac:dyDescent="0.2">
      <c r="A32" s="388" t="s">
        <v>963</v>
      </c>
      <c r="B32" s="386" t="s">
        <v>291</v>
      </c>
      <c r="C32" s="386" t="s">
        <v>964</v>
      </c>
      <c r="D32" s="386" t="s">
        <v>1230</v>
      </c>
      <c r="E32" s="387" t="s">
        <v>288</v>
      </c>
      <c r="F32" s="388" t="s">
        <v>1956</v>
      </c>
      <c r="G32" s="388" t="s">
        <v>2306</v>
      </c>
      <c r="H32" s="388" t="s">
        <v>2307</v>
      </c>
      <c r="I32" s="388" t="s">
        <v>2953</v>
      </c>
      <c r="J32" s="388" t="s">
        <v>2954</v>
      </c>
    </row>
    <row r="33" spans="1:10" s="183" customFormat="1" ht="25.5" x14ac:dyDescent="0.2">
      <c r="A33" s="388" t="s">
        <v>381</v>
      </c>
      <c r="B33" s="386" t="s">
        <v>291</v>
      </c>
      <c r="C33" s="386" t="s">
        <v>382</v>
      </c>
      <c r="D33" s="386" t="s">
        <v>1207</v>
      </c>
      <c r="E33" s="387" t="s">
        <v>265</v>
      </c>
      <c r="F33" s="388" t="s">
        <v>1240</v>
      </c>
      <c r="G33" s="388" t="s">
        <v>2308</v>
      </c>
      <c r="H33" s="388" t="s">
        <v>2309</v>
      </c>
      <c r="I33" s="388" t="s">
        <v>2312</v>
      </c>
      <c r="J33" s="388" t="s">
        <v>2955</v>
      </c>
    </row>
    <row r="34" spans="1:10" s="183" customFormat="1" ht="63.75" x14ac:dyDescent="0.2">
      <c r="A34" s="388" t="s">
        <v>937</v>
      </c>
      <c r="B34" s="386" t="s">
        <v>291</v>
      </c>
      <c r="C34" s="386" t="s">
        <v>938</v>
      </c>
      <c r="D34" s="386" t="s">
        <v>1218</v>
      </c>
      <c r="E34" s="387" t="s">
        <v>265</v>
      </c>
      <c r="F34" s="388" t="s">
        <v>1241</v>
      </c>
      <c r="G34" s="388" t="s">
        <v>2310</v>
      </c>
      <c r="H34" s="388" t="s">
        <v>2311</v>
      </c>
      <c r="I34" s="388" t="s">
        <v>2312</v>
      </c>
      <c r="J34" s="388" t="s">
        <v>2956</v>
      </c>
    </row>
    <row r="35" spans="1:10" s="183" customFormat="1" ht="25.5" x14ac:dyDescent="0.2">
      <c r="A35" s="388" t="s">
        <v>530</v>
      </c>
      <c r="B35" s="386" t="s">
        <v>255</v>
      </c>
      <c r="C35" s="386" t="s">
        <v>531</v>
      </c>
      <c r="D35" s="386">
        <v>52</v>
      </c>
      <c r="E35" s="387" t="s">
        <v>269</v>
      </c>
      <c r="F35" s="388" t="s">
        <v>1242</v>
      </c>
      <c r="G35" s="388" t="s">
        <v>2313</v>
      </c>
      <c r="H35" s="388" t="s">
        <v>2314</v>
      </c>
      <c r="I35" s="388" t="s">
        <v>2957</v>
      </c>
      <c r="J35" s="388" t="s">
        <v>2958</v>
      </c>
    </row>
    <row r="36" spans="1:10" s="183" customFormat="1" ht="38.25" x14ac:dyDescent="0.2">
      <c r="A36" s="388" t="s">
        <v>1005</v>
      </c>
      <c r="B36" s="386" t="s">
        <v>255</v>
      </c>
      <c r="C36" s="386" t="s">
        <v>1006</v>
      </c>
      <c r="D36" s="386">
        <v>129</v>
      </c>
      <c r="E36" s="387" t="s">
        <v>288</v>
      </c>
      <c r="F36" s="388" t="s">
        <v>1244</v>
      </c>
      <c r="G36" s="388" t="s">
        <v>2315</v>
      </c>
      <c r="H36" s="388" t="s">
        <v>2316</v>
      </c>
      <c r="I36" s="388" t="s">
        <v>2317</v>
      </c>
      <c r="J36" s="388" t="s">
        <v>2959</v>
      </c>
    </row>
    <row r="37" spans="1:10" s="183" customFormat="1" ht="38.25" x14ac:dyDescent="0.2">
      <c r="A37" s="388" t="s">
        <v>1023</v>
      </c>
      <c r="B37" s="386" t="s">
        <v>291</v>
      </c>
      <c r="C37" s="386" t="s">
        <v>1024</v>
      </c>
      <c r="D37" s="386" t="s">
        <v>1223</v>
      </c>
      <c r="E37" s="387" t="s">
        <v>288</v>
      </c>
      <c r="F37" s="388" t="s">
        <v>1245</v>
      </c>
      <c r="G37" s="388" t="s">
        <v>2318</v>
      </c>
      <c r="H37" s="388" t="s">
        <v>2319</v>
      </c>
      <c r="I37" s="388" t="s">
        <v>1460</v>
      </c>
      <c r="J37" s="388" t="s">
        <v>2960</v>
      </c>
    </row>
    <row r="38" spans="1:10" s="183" customFormat="1" ht="25.5" x14ac:dyDescent="0.2">
      <c r="A38" s="388" t="s">
        <v>957</v>
      </c>
      <c r="B38" s="386" t="s">
        <v>291</v>
      </c>
      <c r="C38" s="386" t="s">
        <v>958</v>
      </c>
      <c r="D38" s="386" t="s">
        <v>1207</v>
      </c>
      <c r="E38" s="387" t="s">
        <v>288</v>
      </c>
      <c r="F38" s="388" t="s">
        <v>1246</v>
      </c>
      <c r="G38" s="388" t="s">
        <v>2320</v>
      </c>
      <c r="H38" s="388" t="s">
        <v>2321</v>
      </c>
      <c r="I38" s="388" t="s">
        <v>1460</v>
      </c>
      <c r="J38" s="388" t="s">
        <v>2961</v>
      </c>
    </row>
    <row r="39" spans="1:10" s="183" customFormat="1" ht="38.25" x14ac:dyDescent="0.2">
      <c r="A39" s="388" t="s">
        <v>2166</v>
      </c>
      <c r="B39" s="386" t="s">
        <v>291</v>
      </c>
      <c r="C39" s="386" t="s">
        <v>2167</v>
      </c>
      <c r="D39" s="386" t="s">
        <v>1231</v>
      </c>
      <c r="E39" s="387" t="s">
        <v>288</v>
      </c>
      <c r="F39" s="388" t="s">
        <v>2322</v>
      </c>
      <c r="G39" s="388" t="s">
        <v>2323</v>
      </c>
      <c r="H39" s="388" t="s">
        <v>2324</v>
      </c>
      <c r="I39" s="388" t="s">
        <v>2325</v>
      </c>
      <c r="J39" s="388" t="s">
        <v>2962</v>
      </c>
    </row>
    <row r="40" spans="1:10" s="183" customFormat="1" ht="51" x14ac:dyDescent="0.2">
      <c r="A40" s="388" t="s">
        <v>384</v>
      </c>
      <c r="B40" s="386" t="s">
        <v>291</v>
      </c>
      <c r="C40" s="386" t="s">
        <v>385</v>
      </c>
      <c r="D40" s="386" t="s">
        <v>1235</v>
      </c>
      <c r="E40" s="387" t="s">
        <v>288</v>
      </c>
      <c r="F40" s="388" t="s">
        <v>1247</v>
      </c>
      <c r="G40" s="388" t="s">
        <v>2326</v>
      </c>
      <c r="H40" s="388" t="s">
        <v>2327</v>
      </c>
      <c r="I40" s="388" t="s">
        <v>2328</v>
      </c>
      <c r="J40" s="388" t="s">
        <v>2963</v>
      </c>
    </row>
    <row r="41" spans="1:10" s="183" customFormat="1" ht="38.25" x14ac:dyDescent="0.2">
      <c r="A41" s="388" t="s">
        <v>914</v>
      </c>
      <c r="B41" s="386" t="s">
        <v>291</v>
      </c>
      <c r="C41" s="386" t="s">
        <v>915</v>
      </c>
      <c r="D41" s="386" t="s">
        <v>1256</v>
      </c>
      <c r="E41" s="387" t="s">
        <v>265</v>
      </c>
      <c r="F41" s="388" t="s">
        <v>2085</v>
      </c>
      <c r="G41" s="388" t="s">
        <v>2329</v>
      </c>
      <c r="H41" s="388" t="s">
        <v>2330</v>
      </c>
      <c r="I41" s="388" t="s">
        <v>1469</v>
      </c>
      <c r="J41" s="388" t="s">
        <v>2964</v>
      </c>
    </row>
    <row r="42" spans="1:10" s="183" customFormat="1" ht="38.25" x14ac:dyDescent="0.2">
      <c r="A42" s="388" t="s">
        <v>1047</v>
      </c>
      <c r="B42" s="386" t="s">
        <v>255</v>
      </c>
      <c r="C42" s="386" t="s">
        <v>1048</v>
      </c>
      <c r="D42" s="386" t="s">
        <v>1212</v>
      </c>
      <c r="E42" s="387" t="s">
        <v>261</v>
      </c>
      <c r="F42" s="388" t="s">
        <v>1243</v>
      </c>
      <c r="G42" s="388" t="s">
        <v>2331</v>
      </c>
      <c r="H42" s="388" t="s">
        <v>2332</v>
      </c>
      <c r="I42" s="388" t="s">
        <v>2965</v>
      </c>
      <c r="J42" s="388" t="s">
        <v>2966</v>
      </c>
    </row>
    <row r="43" spans="1:10" s="183" customFormat="1" ht="25.5" x14ac:dyDescent="0.2">
      <c r="A43" s="388" t="s">
        <v>976</v>
      </c>
      <c r="B43" s="386" t="s">
        <v>255</v>
      </c>
      <c r="C43" s="386" t="s">
        <v>977</v>
      </c>
      <c r="D43" s="386" t="s">
        <v>1230</v>
      </c>
      <c r="E43" s="387" t="s">
        <v>288</v>
      </c>
      <c r="F43" s="388" t="s">
        <v>1248</v>
      </c>
      <c r="G43" s="388" t="s">
        <v>2333</v>
      </c>
      <c r="H43" s="388" t="s">
        <v>2334</v>
      </c>
      <c r="I43" s="388" t="s">
        <v>2967</v>
      </c>
      <c r="J43" s="388" t="s">
        <v>2968</v>
      </c>
    </row>
    <row r="44" spans="1:10" s="183" customFormat="1" ht="63.75" x14ac:dyDescent="0.2">
      <c r="A44" s="388" t="s">
        <v>852</v>
      </c>
      <c r="B44" s="386" t="s">
        <v>291</v>
      </c>
      <c r="C44" s="386" t="s">
        <v>853</v>
      </c>
      <c r="D44" s="386" t="s">
        <v>1218</v>
      </c>
      <c r="E44" s="387" t="s">
        <v>269</v>
      </c>
      <c r="F44" s="388" t="s">
        <v>1216</v>
      </c>
      <c r="G44" s="388" t="s">
        <v>2335</v>
      </c>
      <c r="H44" s="388" t="s">
        <v>2335</v>
      </c>
      <c r="I44" s="388" t="s">
        <v>2136</v>
      </c>
      <c r="J44" s="388" t="s">
        <v>2969</v>
      </c>
    </row>
    <row r="45" spans="1:10" s="183" customFormat="1" ht="25.5" x14ac:dyDescent="0.2">
      <c r="A45" s="388" t="s">
        <v>1027</v>
      </c>
      <c r="B45" s="386" t="s">
        <v>255</v>
      </c>
      <c r="C45" s="386" t="s">
        <v>1028</v>
      </c>
      <c r="D45" s="386" t="s">
        <v>1212</v>
      </c>
      <c r="E45" s="387" t="s">
        <v>261</v>
      </c>
      <c r="F45" s="388" t="s">
        <v>1250</v>
      </c>
      <c r="G45" s="388" t="s">
        <v>2336</v>
      </c>
      <c r="H45" s="388" t="s">
        <v>2337</v>
      </c>
      <c r="I45" s="388" t="s">
        <v>2137</v>
      </c>
      <c r="J45" s="388" t="s">
        <v>2970</v>
      </c>
    </row>
    <row r="46" spans="1:10" s="183" customFormat="1" ht="25.5" x14ac:dyDescent="0.2">
      <c r="A46" s="388" t="s">
        <v>1044</v>
      </c>
      <c r="B46" s="386" t="s">
        <v>291</v>
      </c>
      <c r="C46" s="386" t="s">
        <v>1045</v>
      </c>
      <c r="D46" s="386" t="s">
        <v>1231</v>
      </c>
      <c r="E46" s="387" t="s">
        <v>288</v>
      </c>
      <c r="F46" s="388" t="s">
        <v>1251</v>
      </c>
      <c r="G46" s="388" t="s">
        <v>2338</v>
      </c>
      <c r="H46" s="388" t="s">
        <v>2339</v>
      </c>
      <c r="I46" s="388" t="s">
        <v>2137</v>
      </c>
      <c r="J46" s="388" t="s">
        <v>2971</v>
      </c>
    </row>
    <row r="47" spans="1:10" s="183" customFormat="1" ht="25.5" x14ac:dyDescent="0.2">
      <c r="A47" s="388" t="s">
        <v>1183</v>
      </c>
      <c r="B47" s="386" t="s">
        <v>255</v>
      </c>
      <c r="C47" s="386" t="s">
        <v>1184</v>
      </c>
      <c r="D47" s="386" t="s">
        <v>1212</v>
      </c>
      <c r="E47" s="387" t="s">
        <v>261</v>
      </c>
      <c r="F47" s="388" t="s">
        <v>1252</v>
      </c>
      <c r="G47" s="388" t="s">
        <v>2340</v>
      </c>
      <c r="H47" s="388" t="s">
        <v>2341</v>
      </c>
      <c r="I47" s="388" t="s">
        <v>2137</v>
      </c>
      <c r="J47" s="388" t="s">
        <v>2364</v>
      </c>
    </row>
    <row r="48" spans="1:10" s="183" customFormat="1" ht="38.25" x14ac:dyDescent="0.2">
      <c r="A48" s="388" t="s">
        <v>1150</v>
      </c>
      <c r="B48" s="386" t="s">
        <v>255</v>
      </c>
      <c r="C48" s="386" t="s">
        <v>1151</v>
      </c>
      <c r="D48" s="386" t="s">
        <v>1253</v>
      </c>
      <c r="E48" s="387" t="s">
        <v>308</v>
      </c>
      <c r="F48" s="388" t="s">
        <v>1254</v>
      </c>
      <c r="G48" s="388" t="s">
        <v>2342</v>
      </c>
      <c r="H48" s="388" t="s">
        <v>2343</v>
      </c>
      <c r="I48" s="388" t="s">
        <v>2344</v>
      </c>
      <c r="J48" s="388" t="s">
        <v>2972</v>
      </c>
    </row>
    <row r="49" spans="1:10" s="183" customFormat="1" ht="51" x14ac:dyDescent="0.2">
      <c r="A49" s="388" t="s">
        <v>1002</v>
      </c>
      <c r="B49" s="386" t="s">
        <v>291</v>
      </c>
      <c r="C49" s="386" t="s">
        <v>1003</v>
      </c>
      <c r="D49" s="386" t="s">
        <v>1214</v>
      </c>
      <c r="E49" s="387" t="s">
        <v>288</v>
      </c>
      <c r="F49" s="388" t="s">
        <v>1255</v>
      </c>
      <c r="G49" s="388" t="s">
        <v>2345</v>
      </c>
      <c r="H49" s="388" t="s">
        <v>2346</v>
      </c>
      <c r="I49" s="388" t="s">
        <v>2086</v>
      </c>
      <c r="J49" s="388" t="s">
        <v>2973</v>
      </c>
    </row>
    <row r="50" spans="1:10" s="183" customFormat="1" ht="38.25" x14ac:dyDescent="0.2">
      <c r="A50" s="388" t="s">
        <v>641</v>
      </c>
      <c r="B50" s="386" t="s">
        <v>291</v>
      </c>
      <c r="C50" s="386" t="s">
        <v>642</v>
      </c>
      <c r="D50" s="386" t="s">
        <v>1256</v>
      </c>
      <c r="E50" s="387" t="s">
        <v>269</v>
      </c>
      <c r="F50" s="388" t="s">
        <v>1257</v>
      </c>
      <c r="G50" s="388" t="s">
        <v>2347</v>
      </c>
      <c r="H50" s="388" t="s">
        <v>2348</v>
      </c>
      <c r="I50" s="388" t="s">
        <v>2974</v>
      </c>
      <c r="J50" s="388" t="s">
        <v>2975</v>
      </c>
    </row>
    <row r="51" spans="1:10" s="183" customFormat="1" ht="25.5" x14ac:dyDescent="0.2">
      <c r="A51" s="388" t="s">
        <v>1189</v>
      </c>
      <c r="B51" s="386" t="s">
        <v>291</v>
      </c>
      <c r="C51" s="386" t="s">
        <v>1190</v>
      </c>
      <c r="D51" s="386" t="s">
        <v>1231</v>
      </c>
      <c r="E51" s="387" t="s">
        <v>288</v>
      </c>
      <c r="F51" s="388" t="s">
        <v>1258</v>
      </c>
      <c r="G51" s="388" t="s">
        <v>2349</v>
      </c>
      <c r="H51" s="388" t="s">
        <v>2350</v>
      </c>
      <c r="I51" s="388" t="s">
        <v>1261</v>
      </c>
      <c r="J51" s="388" t="s">
        <v>2976</v>
      </c>
    </row>
    <row r="52" spans="1:10" s="183" customFormat="1" ht="38.25" x14ac:dyDescent="0.2">
      <c r="A52" s="388" t="s">
        <v>1197</v>
      </c>
      <c r="B52" s="386" t="s">
        <v>255</v>
      </c>
      <c r="C52" s="386" t="s">
        <v>1198</v>
      </c>
      <c r="D52" s="386" t="s">
        <v>1210</v>
      </c>
      <c r="E52" s="387" t="s">
        <v>429</v>
      </c>
      <c r="F52" s="388" t="s">
        <v>1259</v>
      </c>
      <c r="G52" s="388" t="s">
        <v>2351</v>
      </c>
      <c r="H52" s="388" t="s">
        <v>2352</v>
      </c>
      <c r="I52" s="388" t="s">
        <v>1263</v>
      </c>
      <c r="J52" s="388" t="s">
        <v>2977</v>
      </c>
    </row>
    <row r="53" spans="1:10" s="183" customFormat="1" ht="63.75" x14ac:dyDescent="0.2">
      <c r="A53" s="388" t="s">
        <v>693</v>
      </c>
      <c r="B53" s="386" t="s">
        <v>291</v>
      </c>
      <c r="C53" s="386" t="s">
        <v>694</v>
      </c>
      <c r="D53" s="386" t="s">
        <v>1218</v>
      </c>
      <c r="E53" s="387" t="s">
        <v>265</v>
      </c>
      <c r="F53" s="388" t="s">
        <v>1260</v>
      </c>
      <c r="G53" s="388" t="s">
        <v>1463</v>
      </c>
      <c r="H53" s="388" t="s">
        <v>2353</v>
      </c>
      <c r="I53" s="388" t="s">
        <v>1263</v>
      </c>
      <c r="J53" s="388" t="s">
        <v>2978</v>
      </c>
    </row>
    <row r="54" spans="1:10" s="183" customFormat="1" ht="51" x14ac:dyDescent="0.2">
      <c r="A54" s="388" t="s">
        <v>1017</v>
      </c>
      <c r="B54" s="386" t="s">
        <v>291</v>
      </c>
      <c r="C54" s="386" t="s">
        <v>1018</v>
      </c>
      <c r="D54" s="386" t="s">
        <v>1223</v>
      </c>
      <c r="E54" s="387" t="s">
        <v>288</v>
      </c>
      <c r="F54" s="388" t="s">
        <v>1262</v>
      </c>
      <c r="G54" s="388" t="s">
        <v>2354</v>
      </c>
      <c r="H54" s="388" t="s">
        <v>2355</v>
      </c>
      <c r="I54" s="388" t="s">
        <v>2356</v>
      </c>
      <c r="J54" s="388" t="s">
        <v>2979</v>
      </c>
    </row>
    <row r="55" spans="1:10" s="183" customFormat="1" ht="63.75" x14ac:dyDescent="0.2">
      <c r="A55" s="388" t="s">
        <v>690</v>
      </c>
      <c r="B55" s="386" t="s">
        <v>291</v>
      </c>
      <c r="C55" s="386" t="s">
        <v>691</v>
      </c>
      <c r="D55" s="386" t="s">
        <v>1218</v>
      </c>
      <c r="E55" s="387" t="s">
        <v>265</v>
      </c>
      <c r="F55" s="388" t="s">
        <v>1264</v>
      </c>
      <c r="G55" s="388" t="s">
        <v>2357</v>
      </c>
      <c r="H55" s="388" t="s">
        <v>2358</v>
      </c>
      <c r="I55" s="388" t="s">
        <v>2359</v>
      </c>
      <c r="J55" s="388" t="s">
        <v>2980</v>
      </c>
    </row>
    <row r="56" spans="1:10" s="183" customFormat="1" ht="51" x14ac:dyDescent="0.2">
      <c r="A56" s="388" t="s">
        <v>1019</v>
      </c>
      <c r="B56" s="386" t="s">
        <v>255</v>
      </c>
      <c r="C56" s="386" t="s">
        <v>1020</v>
      </c>
      <c r="D56" s="386">
        <v>113</v>
      </c>
      <c r="E56" s="387" t="s">
        <v>429</v>
      </c>
      <c r="F56" s="388" t="s">
        <v>1265</v>
      </c>
      <c r="G56" s="388" t="s">
        <v>2360</v>
      </c>
      <c r="H56" s="388" t="s">
        <v>2361</v>
      </c>
      <c r="I56" s="388" t="s">
        <v>1268</v>
      </c>
      <c r="J56" s="388" t="s">
        <v>2981</v>
      </c>
    </row>
    <row r="57" spans="1:10" s="183" customFormat="1" ht="51" x14ac:dyDescent="0.2">
      <c r="A57" s="388" t="s">
        <v>1035</v>
      </c>
      <c r="B57" s="386" t="s">
        <v>291</v>
      </c>
      <c r="C57" s="386" t="s">
        <v>1036</v>
      </c>
      <c r="D57" s="386" t="s">
        <v>1223</v>
      </c>
      <c r="E57" s="387" t="s">
        <v>269</v>
      </c>
      <c r="F57" s="388" t="s">
        <v>1265</v>
      </c>
      <c r="G57" s="388" t="s">
        <v>2362</v>
      </c>
      <c r="H57" s="388" t="s">
        <v>2363</v>
      </c>
      <c r="I57" s="388" t="s">
        <v>2982</v>
      </c>
      <c r="J57" s="388" t="s">
        <v>2983</v>
      </c>
    </row>
    <row r="58" spans="1:10" s="183" customFormat="1" ht="63.75" x14ac:dyDescent="0.2">
      <c r="A58" s="388" t="s">
        <v>940</v>
      </c>
      <c r="B58" s="386" t="s">
        <v>291</v>
      </c>
      <c r="C58" s="386" t="s">
        <v>941</v>
      </c>
      <c r="D58" s="386" t="s">
        <v>1218</v>
      </c>
      <c r="E58" s="387" t="s">
        <v>265</v>
      </c>
      <c r="F58" s="388" t="s">
        <v>2087</v>
      </c>
      <c r="G58" s="388" t="s">
        <v>2364</v>
      </c>
      <c r="H58" s="388" t="s">
        <v>2365</v>
      </c>
      <c r="I58" s="388" t="s">
        <v>1270</v>
      </c>
      <c r="J58" s="388" t="s">
        <v>2984</v>
      </c>
    </row>
    <row r="59" spans="1:10" s="183" customFormat="1" ht="25.5" x14ac:dyDescent="0.2">
      <c r="A59" s="388" t="s">
        <v>668</v>
      </c>
      <c r="B59" s="386" t="s">
        <v>291</v>
      </c>
      <c r="C59" s="386" t="s">
        <v>669</v>
      </c>
      <c r="D59" s="386" t="s">
        <v>1256</v>
      </c>
      <c r="E59" s="387" t="s">
        <v>265</v>
      </c>
      <c r="F59" s="388" t="s">
        <v>1269</v>
      </c>
      <c r="G59" s="388" t="s">
        <v>1249</v>
      </c>
      <c r="H59" s="388" t="s">
        <v>2366</v>
      </c>
      <c r="I59" s="388" t="s">
        <v>1270</v>
      </c>
      <c r="J59" s="388" t="s">
        <v>2985</v>
      </c>
    </row>
    <row r="60" spans="1:10" s="183" customFormat="1" ht="25.5" x14ac:dyDescent="0.2">
      <c r="A60" s="388" t="s">
        <v>1056</v>
      </c>
      <c r="B60" s="386" t="s">
        <v>255</v>
      </c>
      <c r="C60" s="386" t="s">
        <v>1057</v>
      </c>
      <c r="D60" s="386" t="s">
        <v>1231</v>
      </c>
      <c r="E60" s="387" t="s">
        <v>288</v>
      </c>
      <c r="F60" s="388" t="s">
        <v>1251</v>
      </c>
      <c r="G60" s="388" t="s">
        <v>2367</v>
      </c>
      <c r="H60" s="388" t="s">
        <v>2368</v>
      </c>
      <c r="I60" s="388" t="s">
        <v>2986</v>
      </c>
      <c r="J60" s="388" t="s">
        <v>2987</v>
      </c>
    </row>
    <row r="61" spans="1:10" s="183" customFormat="1" ht="25.5" x14ac:dyDescent="0.2">
      <c r="A61" s="388" t="s">
        <v>400</v>
      </c>
      <c r="B61" s="386" t="s">
        <v>255</v>
      </c>
      <c r="C61" s="386" t="s">
        <v>401</v>
      </c>
      <c r="D61" s="386" t="s">
        <v>1208</v>
      </c>
      <c r="E61" s="387" t="s">
        <v>261</v>
      </c>
      <c r="F61" s="388" t="s">
        <v>1271</v>
      </c>
      <c r="G61" s="388" t="s">
        <v>2369</v>
      </c>
      <c r="H61" s="388" t="s">
        <v>2370</v>
      </c>
      <c r="I61" s="388" t="s">
        <v>2986</v>
      </c>
      <c r="J61" s="388" t="s">
        <v>2988</v>
      </c>
    </row>
    <row r="62" spans="1:10" s="183" customFormat="1" ht="51" x14ac:dyDescent="0.2">
      <c r="A62" s="388" t="s">
        <v>1164</v>
      </c>
      <c r="B62" s="386" t="s">
        <v>291</v>
      </c>
      <c r="C62" s="386" t="s">
        <v>1165</v>
      </c>
      <c r="D62" s="386" t="s">
        <v>1235</v>
      </c>
      <c r="E62" s="387" t="s">
        <v>288</v>
      </c>
      <c r="F62" s="388" t="s">
        <v>1272</v>
      </c>
      <c r="G62" s="388" t="s">
        <v>2371</v>
      </c>
      <c r="H62" s="388" t="s">
        <v>2372</v>
      </c>
      <c r="I62" s="388" t="s">
        <v>1274</v>
      </c>
      <c r="J62" s="388" t="s">
        <v>2989</v>
      </c>
    </row>
    <row r="63" spans="1:10" s="183" customFormat="1" ht="63.75" x14ac:dyDescent="0.2">
      <c r="A63" s="388" t="s">
        <v>717</v>
      </c>
      <c r="B63" s="386" t="s">
        <v>291</v>
      </c>
      <c r="C63" s="386" t="s">
        <v>718</v>
      </c>
      <c r="D63" s="386" t="s">
        <v>1218</v>
      </c>
      <c r="E63" s="387" t="s">
        <v>269</v>
      </c>
      <c r="F63" s="388" t="s">
        <v>1273</v>
      </c>
      <c r="G63" s="388" t="s">
        <v>2373</v>
      </c>
      <c r="H63" s="388" t="s">
        <v>2374</v>
      </c>
      <c r="I63" s="388" t="s">
        <v>2139</v>
      </c>
      <c r="J63" s="388" t="s">
        <v>2990</v>
      </c>
    </row>
    <row r="64" spans="1:10" s="183" customFormat="1" ht="63.75" x14ac:dyDescent="0.2">
      <c r="A64" s="388" t="s">
        <v>858</v>
      </c>
      <c r="B64" s="386" t="s">
        <v>255</v>
      </c>
      <c r="C64" s="386" t="s">
        <v>859</v>
      </c>
      <c r="D64" s="386" t="s">
        <v>1218</v>
      </c>
      <c r="E64" s="387" t="s">
        <v>269</v>
      </c>
      <c r="F64" s="388" t="s">
        <v>1216</v>
      </c>
      <c r="G64" s="388" t="s">
        <v>2375</v>
      </c>
      <c r="H64" s="388" t="s">
        <v>2375</v>
      </c>
      <c r="I64" s="388" t="s">
        <v>2139</v>
      </c>
      <c r="J64" s="388" t="s">
        <v>2991</v>
      </c>
    </row>
    <row r="65" spans="1:10" s="183" customFormat="1" ht="51" x14ac:dyDescent="0.2">
      <c r="A65" s="388" t="s">
        <v>1176</v>
      </c>
      <c r="B65" s="386" t="s">
        <v>291</v>
      </c>
      <c r="C65" s="386" t="s">
        <v>1177</v>
      </c>
      <c r="D65" s="386" t="s">
        <v>1214</v>
      </c>
      <c r="E65" s="387" t="s">
        <v>288</v>
      </c>
      <c r="F65" s="388" t="s">
        <v>1275</v>
      </c>
      <c r="G65" s="388" t="s">
        <v>2376</v>
      </c>
      <c r="H65" s="388" t="s">
        <v>2377</v>
      </c>
      <c r="I65" s="388" t="s">
        <v>2992</v>
      </c>
      <c r="J65" s="388" t="s">
        <v>2993</v>
      </c>
    </row>
    <row r="66" spans="1:10" s="183" customFormat="1" ht="63.75" x14ac:dyDescent="0.2">
      <c r="A66" s="388" t="s">
        <v>732</v>
      </c>
      <c r="B66" s="386" t="s">
        <v>291</v>
      </c>
      <c r="C66" s="386" t="s">
        <v>733</v>
      </c>
      <c r="D66" s="386" t="s">
        <v>1218</v>
      </c>
      <c r="E66" s="387" t="s">
        <v>265</v>
      </c>
      <c r="F66" s="388" t="s">
        <v>1276</v>
      </c>
      <c r="G66" s="388" t="s">
        <v>2378</v>
      </c>
      <c r="H66" s="388" t="s">
        <v>2379</v>
      </c>
      <c r="I66" s="388" t="s">
        <v>1278</v>
      </c>
      <c r="J66" s="388" t="s">
        <v>2994</v>
      </c>
    </row>
    <row r="67" spans="1:10" s="183" customFormat="1" ht="38.25" x14ac:dyDescent="0.2">
      <c r="A67" s="388" t="s">
        <v>1125</v>
      </c>
      <c r="B67" s="386" t="s">
        <v>291</v>
      </c>
      <c r="C67" s="386" t="s">
        <v>1126</v>
      </c>
      <c r="D67" s="386" t="s">
        <v>1235</v>
      </c>
      <c r="E67" s="387" t="s">
        <v>288</v>
      </c>
      <c r="F67" s="388" t="s">
        <v>1277</v>
      </c>
      <c r="G67" s="388" t="s">
        <v>2380</v>
      </c>
      <c r="H67" s="388" t="s">
        <v>2381</v>
      </c>
      <c r="I67" s="388" t="s">
        <v>1278</v>
      </c>
      <c r="J67" s="388" t="s">
        <v>2995</v>
      </c>
    </row>
    <row r="68" spans="1:10" s="183" customFormat="1" ht="25.5" x14ac:dyDescent="0.2">
      <c r="A68" s="388" t="s">
        <v>813</v>
      </c>
      <c r="B68" s="386" t="s">
        <v>255</v>
      </c>
      <c r="C68" s="386" t="s">
        <v>814</v>
      </c>
      <c r="D68" s="386">
        <v>60</v>
      </c>
      <c r="E68" s="387" t="s">
        <v>269</v>
      </c>
      <c r="F68" s="388" t="s">
        <v>1290</v>
      </c>
      <c r="G68" s="388" t="s">
        <v>2382</v>
      </c>
      <c r="H68" s="388" t="s">
        <v>2383</v>
      </c>
      <c r="I68" s="388" t="s">
        <v>1281</v>
      </c>
      <c r="J68" s="388" t="s">
        <v>2996</v>
      </c>
    </row>
    <row r="69" spans="1:10" s="183" customFormat="1" ht="25.5" x14ac:dyDescent="0.2">
      <c r="A69" s="388" t="s">
        <v>334</v>
      </c>
      <c r="B69" s="386" t="s">
        <v>291</v>
      </c>
      <c r="C69" s="386" t="s">
        <v>335</v>
      </c>
      <c r="D69" s="386" t="s">
        <v>1279</v>
      </c>
      <c r="E69" s="387" t="s">
        <v>265</v>
      </c>
      <c r="F69" s="388" t="s">
        <v>1280</v>
      </c>
      <c r="G69" s="388" t="s">
        <v>2384</v>
      </c>
      <c r="H69" s="388" t="s">
        <v>2385</v>
      </c>
      <c r="I69" s="388" t="s">
        <v>1281</v>
      </c>
      <c r="J69" s="388" t="s">
        <v>2997</v>
      </c>
    </row>
    <row r="70" spans="1:10" s="183" customFormat="1" ht="25.5" x14ac:dyDescent="0.2">
      <c r="A70" s="388" t="s">
        <v>822</v>
      </c>
      <c r="B70" s="386" t="s">
        <v>255</v>
      </c>
      <c r="C70" s="386" t="s">
        <v>823</v>
      </c>
      <c r="D70" s="386">
        <v>60</v>
      </c>
      <c r="E70" s="387" t="s">
        <v>269</v>
      </c>
      <c r="F70" s="388" t="s">
        <v>1282</v>
      </c>
      <c r="G70" s="388" t="s">
        <v>2386</v>
      </c>
      <c r="H70" s="388" t="s">
        <v>2387</v>
      </c>
      <c r="I70" s="388" t="s">
        <v>1285</v>
      </c>
      <c r="J70" s="388" t="s">
        <v>2998</v>
      </c>
    </row>
    <row r="71" spans="1:10" s="183" customFormat="1" ht="51" x14ac:dyDescent="0.2">
      <c r="A71" s="388" t="s">
        <v>837</v>
      </c>
      <c r="B71" s="386" t="s">
        <v>255</v>
      </c>
      <c r="C71" s="386" t="s">
        <v>838</v>
      </c>
      <c r="D71" s="386" t="s">
        <v>1283</v>
      </c>
      <c r="E71" s="387" t="s">
        <v>269</v>
      </c>
      <c r="F71" s="388" t="s">
        <v>1284</v>
      </c>
      <c r="G71" s="388" t="s">
        <v>2388</v>
      </c>
      <c r="H71" s="388" t="s">
        <v>2389</v>
      </c>
      <c r="I71" s="388" t="s">
        <v>1285</v>
      </c>
      <c r="J71" s="388" t="s">
        <v>2999</v>
      </c>
    </row>
    <row r="72" spans="1:10" s="183" customFormat="1" ht="25.5" x14ac:dyDescent="0.2">
      <c r="A72" s="388" t="s">
        <v>973</v>
      </c>
      <c r="B72" s="386" t="s">
        <v>255</v>
      </c>
      <c r="C72" s="386" t="s">
        <v>974</v>
      </c>
      <c r="D72" s="386">
        <v>170</v>
      </c>
      <c r="E72" s="387" t="s">
        <v>288</v>
      </c>
      <c r="F72" s="388" t="s">
        <v>1298</v>
      </c>
      <c r="G72" s="388" t="s">
        <v>2390</v>
      </c>
      <c r="H72" s="388" t="s">
        <v>2391</v>
      </c>
      <c r="I72" s="388" t="s">
        <v>1285</v>
      </c>
      <c r="J72" s="388" t="s">
        <v>3000</v>
      </c>
    </row>
    <row r="73" spans="1:10" s="183" customFormat="1" ht="25.5" x14ac:dyDescent="0.2">
      <c r="A73" s="388" t="s">
        <v>861</v>
      </c>
      <c r="B73" s="386" t="s">
        <v>255</v>
      </c>
      <c r="C73" s="386" t="s">
        <v>862</v>
      </c>
      <c r="D73" s="386" t="s">
        <v>1235</v>
      </c>
      <c r="E73" s="387" t="s">
        <v>269</v>
      </c>
      <c r="F73" s="388" t="s">
        <v>1216</v>
      </c>
      <c r="G73" s="388" t="s">
        <v>2392</v>
      </c>
      <c r="H73" s="388" t="s">
        <v>2392</v>
      </c>
      <c r="I73" s="388" t="s">
        <v>1285</v>
      </c>
      <c r="J73" s="388" t="s">
        <v>3001</v>
      </c>
    </row>
    <row r="74" spans="1:10" s="183" customFormat="1" ht="25.5" x14ac:dyDescent="0.2">
      <c r="A74" s="388" t="s">
        <v>828</v>
      </c>
      <c r="B74" s="386" t="s">
        <v>255</v>
      </c>
      <c r="C74" s="386" t="s">
        <v>829</v>
      </c>
      <c r="D74" s="386">
        <v>82</v>
      </c>
      <c r="E74" s="387" t="s">
        <v>429</v>
      </c>
      <c r="F74" s="388" t="s">
        <v>1286</v>
      </c>
      <c r="G74" s="388" t="s">
        <v>2393</v>
      </c>
      <c r="H74" s="388" t="s">
        <v>2394</v>
      </c>
      <c r="I74" s="388" t="s">
        <v>1287</v>
      </c>
      <c r="J74" s="388" t="s">
        <v>3002</v>
      </c>
    </row>
    <row r="75" spans="1:10" s="183" customFormat="1" ht="25.5" x14ac:dyDescent="0.2">
      <c r="A75" s="388" t="s">
        <v>647</v>
      </c>
      <c r="B75" s="386" t="s">
        <v>255</v>
      </c>
      <c r="C75" s="386" t="s">
        <v>648</v>
      </c>
      <c r="D75" s="386">
        <v>289</v>
      </c>
      <c r="E75" s="387" t="s">
        <v>429</v>
      </c>
      <c r="F75" s="388" t="s">
        <v>1288</v>
      </c>
      <c r="G75" s="388" t="s">
        <v>2395</v>
      </c>
      <c r="H75" s="388" t="s">
        <v>2396</v>
      </c>
      <c r="I75" s="388" t="s">
        <v>1287</v>
      </c>
      <c r="J75" s="388" t="s">
        <v>3003</v>
      </c>
    </row>
    <row r="76" spans="1:10" s="183" customFormat="1" ht="25.5" x14ac:dyDescent="0.2">
      <c r="A76" s="388" t="s">
        <v>300</v>
      </c>
      <c r="B76" s="386" t="s">
        <v>291</v>
      </c>
      <c r="C76" s="386" t="s">
        <v>301</v>
      </c>
      <c r="D76" s="386" t="s">
        <v>1228</v>
      </c>
      <c r="E76" s="387" t="s">
        <v>288</v>
      </c>
      <c r="F76" s="388" t="s">
        <v>1289</v>
      </c>
      <c r="G76" s="388" t="s">
        <v>2397</v>
      </c>
      <c r="H76" s="388" t="s">
        <v>2398</v>
      </c>
      <c r="I76" s="388" t="s">
        <v>1287</v>
      </c>
      <c r="J76" s="388" t="s">
        <v>3004</v>
      </c>
    </row>
    <row r="77" spans="1:10" s="183" customFormat="1" ht="38.25" x14ac:dyDescent="0.2">
      <c r="A77" s="388" t="s">
        <v>662</v>
      </c>
      <c r="B77" s="386" t="s">
        <v>291</v>
      </c>
      <c r="C77" s="386" t="s">
        <v>663</v>
      </c>
      <c r="D77" s="386" t="s">
        <v>1256</v>
      </c>
      <c r="E77" s="387" t="s">
        <v>269</v>
      </c>
      <c r="F77" s="388" t="s">
        <v>1216</v>
      </c>
      <c r="G77" s="388" t="s">
        <v>2399</v>
      </c>
      <c r="H77" s="388" t="s">
        <v>2399</v>
      </c>
      <c r="I77" s="388" t="s">
        <v>1287</v>
      </c>
      <c r="J77" s="388" t="s">
        <v>3005</v>
      </c>
    </row>
    <row r="78" spans="1:10" s="183" customFormat="1" ht="38.25" x14ac:dyDescent="0.2">
      <c r="A78" s="388" t="s">
        <v>970</v>
      </c>
      <c r="B78" s="386" t="s">
        <v>291</v>
      </c>
      <c r="C78" s="386" t="s">
        <v>971</v>
      </c>
      <c r="D78" s="386" t="s">
        <v>1230</v>
      </c>
      <c r="E78" s="387" t="s">
        <v>288</v>
      </c>
      <c r="F78" s="388" t="s">
        <v>1291</v>
      </c>
      <c r="G78" s="388" t="s">
        <v>2400</v>
      </c>
      <c r="H78" s="388" t="s">
        <v>2401</v>
      </c>
      <c r="I78" s="388" t="s">
        <v>1292</v>
      </c>
      <c r="J78" s="388" t="s">
        <v>3006</v>
      </c>
    </row>
    <row r="79" spans="1:10" s="183" customFormat="1" ht="38.25" x14ac:dyDescent="0.2">
      <c r="A79" s="388" t="s">
        <v>665</v>
      </c>
      <c r="B79" s="386" t="s">
        <v>291</v>
      </c>
      <c r="C79" s="386" t="s">
        <v>666</v>
      </c>
      <c r="D79" s="386" t="s">
        <v>1208</v>
      </c>
      <c r="E79" s="387" t="s">
        <v>265</v>
      </c>
      <c r="F79" s="388" t="s">
        <v>1293</v>
      </c>
      <c r="G79" s="388" t="s">
        <v>2402</v>
      </c>
      <c r="H79" s="388" t="s">
        <v>2403</v>
      </c>
      <c r="I79" s="388" t="s">
        <v>2088</v>
      </c>
      <c r="J79" s="388" t="s">
        <v>3007</v>
      </c>
    </row>
    <row r="80" spans="1:10" s="183" customFormat="1" ht="51" x14ac:dyDescent="0.2">
      <c r="A80" s="388" t="s">
        <v>921</v>
      </c>
      <c r="B80" s="386" t="s">
        <v>291</v>
      </c>
      <c r="C80" s="386" t="s">
        <v>922</v>
      </c>
      <c r="D80" s="386" t="s">
        <v>1294</v>
      </c>
      <c r="E80" s="387" t="s">
        <v>269</v>
      </c>
      <c r="F80" s="388" t="s">
        <v>1242</v>
      </c>
      <c r="G80" s="388" t="s">
        <v>2404</v>
      </c>
      <c r="H80" s="388" t="s">
        <v>2405</v>
      </c>
      <c r="I80" s="388" t="s">
        <v>2088</v>
      </c>
      <c r="J80" s="388" t="s">
        <v>3008</v>
      </c>
    </row>
    <row r="81" spans="1:10" s="183" customFormat="1" ht="25.5" x14ac:dyDescent="0.2">
      <c r="A81" s="388" t="s">
        <v>1179</v>
      </c>
      <c r="B81" s="386" t="s">
        <v>255</v>
      </c>
      <c r="C81" s="386" t="s">
        <v>1180</v>
      </c>
      <c r="D81" s="386" t="s">
        <v>1212</v>
      </c>
      <c r="E81" s="387" t="s">
        <v>261</v>
      </c>
      <c r="F81" s="388" t="s">
        <v>1295</v>
      </c>
      <c r="G81" s="388" t="s">
        <v>2406</v>
      </c>
      <c r="H81" s="388" t="s">
        <v>2407</v>
      </c>
      <c r="I81" s="388" t="s">
        <v>1296</v>
      </c>
      <c r="J81" s="388" t="s">
        <v>3009</v>
      </c>
    </row>
    <row r="82" spans="1:10" s="183" customFormat="1" ht="38.25" x14ac:dyDescent="0.2">
      <c r="A82" s="388" t="s">
        <v>967</v>
      </c>
      <c r="B82" s="386" t="s">
        <v>255</v>
      </c>
      <c r="C82" s="386" t="s">
        <v>968</v>
      </c>
      <c r="D82" s="386" t="s">
        <v>1212</v>
      </c>
      <c r="E82" s="387" t="s">
        <v>261</v>
      </c>
      <c r="F82" s="388" t="s">
        <v>1297</v>
      </c>
      <c r="G82" s="388" t="s">
        <v>2408</v>
      </c>
      <c r="H82" s="388" t="s">
        <v>2409</v>
      </c>
      <c r="I82" s="388" t="s">
        <v>1299</v>
      </c>
      <c r="J82" s="388" t="s">
        <v>3010</v>
      </c>
    </row>
    <row r="83" spans="1:10" s="183" customFormat="1" ht="51" x14ac:dyDescent="0.2">
      <c r="A83" s="388" t="s">
        <v>981</v>
      </c>
      <c r="B83" s="386" t="s">
        <v>291</v>
      </c>
      <c r="C83" s="386" t="s">
        <v>982</v>
      </c>
      <c r="D83" s="386" t="s">
        <v>1214</v>
      </c>
      <c r="E83" s="387" t="s">
        <v>288</v>
      </c>
      <c r="F83" s="388" t="s">
        <v>1215</v>
      </c>
      <c r="G83" s="388" t="s">
        <v>2410</v>
      </c>
      <c r="H83" s="388" t="s">
        <v>2411</v>
      </c>
      <c r="I83" s="388" t="s">
        <v>1299</v>
      </c>
      <c r="J83" s="388" t="s">
        <v>3011</v>
      </c>
    </row>
    <row r="84" spans="1:10" s="183" customFormat="1" ht="25.5" x14ac:dyDescent="0.2">
      <c r="A84" s="388" t="s">
        <v>353</v>
      </c>
      <c r="B84" s="386" t="s">
        <v>291</v>
      </c>
      <c r="C84" s="386" t="s">
        <v>354</v>
      </c>
      <c r="D84" s="386" t="s">
        <v>1207</v>
      </c>
      <c r="E84" s="387" t="s">
        <v>308</v>
      </c>
      <c r="F84" s="388" t="s">
        <v>1300</v>
      </c>
      <c r="G84" s="388" t="s">
        <v>2412</v>
      </c>
      <c r="H84" s="388" t="s">
        <v>2413</v>
      </c>
      <c r="I84" s="388" t="s">
        <v>1299</v>
      </c>
      <c r="J84" s="388" t="s">
        <v>3012</v>
      </c>
    </row>
    <row r="85" spans="1:10" s="183" customFormat="1" ht="51" x14ac:dyDescent="0.2">
      <c r="A85" s="388" t="s">
        <v>1008</v>
      </c>
      <c r="B85" s="386" t="s">
        <v>291</v>
      </c>
      <c r="C85" s="386" t="s">
        <v>1009</v>
      </c>
      <c r="D85" s="386" t="s">
        <v>1214</v>
      </c>
      <c r="E85" s="387" t="s">
        <v>288</v>
      </c>
      <c r="F85" s="388" t="s">
        <v>1301</v>
      </c>
      <c r="G85" s="388" t="s">
        <v>2414</v>
      </c>
      <c r="H85" s="388" t="s">
        <v>2415</v>
      </c>
      <c r="I85" s="388" t="s">
        <v>2140</v>
      </c>
      <c r="J85" s="388" t="s">
        <v>3013</v>
      </c>
    </row>
    <row r="86" spans="1:10" s="183" customFormat="1" ht="38.25" x14ac:dyDescent="0.2">
      <c r="A86" s="388" t="s">
        <v>1029</v>
      </c>
      <c r="B86" s="386" t="s">
        <v>291</v>
      </c>
      <c r="C86" s="386" t="s">
        <v>1030</v>
      </c>
      <c r="D86" s="386" t="s">
        <v>1223</v>
      </c>
      <c r="E86" s="387" t="s">
        <v>288</v>
      </c>
      <c r="F86" s="388" t="s">
        <v>1302</v>
      </c>
      <c r="G86" s="388" t="s">
        <v>2416</v>
      </c>
      <c r="H86" s="388" t="s">
        <v>2417</v>
      </c>
      <c r="I86" s="388" t="s">
        <v>2140</v>
      </c>
      <c r="J86" s="388" t="s">
        <v>3014</v>
      </c>
    </row>
    <row r="87" spans="1:10" s="183" customFormat="1" ht="25.5" x14ac:dyDescent="0.2">
      <c r="A87" s="388" t="s">
        <v>406</v>
      </c>
      <c r="B87" s="386" t="s">
        <v>291</v>
      </c>
      <c r="C87" s="386" t="s">
        <v>407</v>
      </c>
      <c r="D87" s="386" t="s">
        <v>1256</v>
      </c>
      <c r="E87" s="387" t="s">
        <v>265</v>
      </c>
      <c r="F87" s="388" t="s">
        <v>1303</v>
      </c>
      <c r="G87" s="388" t="s">
        <v>2418</v>
      </c>
      <c r="H87" s="388" t="s">
        <v>2419</v>
      </c>
      <c r="I87" s="388" t="s">
        <v>1304</v>
      </c>
      <c r="J87" s="388" t="s">
        <v>3015</v>
      </c>
    </row>
    <row r="88" spans="1:10" s="183" customFormat="1" ht="63.75" x14ac:dyDescent="0.2">
      <c r="A88" s="388" t="s">
        <v>720</v>
      </c>
      <c r="B88" s="386" t="s">
        <v>291</v>
      </c>
      <c r="C88" s="386" t="s">
        <v>721</v>
      </c>
      <c r="D88" s="386" t="s">
        <v>1218</v>
      </c>
      <c r="E88" s="387" t="s">
        <v>269</v>
      </c>
      <c r="F88" s="388" t="s">
        <v>1305</v>
      </c>
      <c r="G88" s="388" t="s">
        <v>2420</v>
      </c>
      <c r="H88" s="388" t="s">
        <v>2421</v>
      </c>
      <c r="I88" s="388" t="s">
        <v>1307</v>
      </c>
      <c r="J88" s="388" t="s">
        <v>3016</v>
      </c>
    </row>
    <row r="89" spans="1:10" s="183" customFormat="1" ht="25.5" x14ac:dyDescent="0.2">
      <c r="A89" s="388" t="s">
        <v>671</v>
      </c>
      <c r="B89" s="386" t="s">
        <v>291</v>
      </c>
      <c r="C89" s="386" t="s">
        <v>672</v>
      </c>
      <c r="D89" s="386" t="s">
        <v>1208</v>
      </c>
      <c r="E89" s="387" t="s">
        <v>265</v>
      </c>
      <c r="F89" s="388" t="s">
        <v>1306</v>
      </c>
      <c r="G89" s="388" t="s">
        <v>2422</v>
      </c>
      <c r="H89" s="388" t="s">
        <v>2423</v>
      </c>
      <c r="I89" s="388" t="s">
        <v>1309</v>
      </c>
      <c r="J89" s="388" t="s">
        <v>3017</v>
      </c>
    </row>
    <row r="90" spans="1:10" s="183" customFormat="1" ht="38.25" x14ac:dyDescent="0.2">
      <c r="A90" s="388" t="s">
        <v>578</v>
      </c>
      <c r="B90" s="386" t="s">
        <v>291</v>
      </c>
      <c r="C90" s="386" t="s">
        <v>579</v>
      </c>
      <c r="D90" s="386" t="s">
        <v>1256</v>
      </c>
      <c r="E90" s="387" t="s">
        <v>265</v>
      </c>
      <c r="F90" s="388" t="s">
        <v>1308</v>
      </c>
      <c r="G90" s="388" t="s">
        <v>2424</v>
      </c>
      <c r="H90" s="388" t="s">
        <v>2425</v>
      </c>
      <c r="I90" s="388" t="s">
        <v>1309</v>
      </c>
      <c r="J90" s="388" t="s">
        <v>3018</v>
      </c>
    </row>
    <row r="91" spans="1:10" s="183" customFormat="1" ht="25.5" x14ac:dyDescent="0.2">
      <c r="A91" s="388" t="s">
        <v>1134</v>
      </c>
      <c r="B91" s="386" t="s">
        <v>291</v>
      </c>
      <c r="C91" s="386" t="s">
        <v>1135</v>
      </c>
      <c r="D91" s="386" t="s">
        <v>1256</v>
      </c>
      <c r="E91" s="387" t="s">
        <v>269</v>
      </c>
      <c r="F91" s="388" t="s">
        <v>1311</v>
      </c>
      <c r="G91" s="388" t="s">
        <v>2426</v>
      </c>
      <c r="H91" s="388" t="s">
        <v>2427</v>
      </c>
      <c r="I91" s="388" t="s">
        <v>1309</v>
      </c>
      <c r="J91" s="388" t="s">
        <v>3019</v>
      </c>
    </row>
    <row r="92" spans="1:10" s="183" customFormat="1" ht="51" x14ac:dyDescent="0.2">
      <c r="A92" s="388" t="s">
        <v>990</v>
      </c>
      <c r="B92" s="386" t="s">
        <v>255</v>
      </c>
      <c r="C92" s="386" t="s">
        <v>991</v>
      </c>
      <c r="D92" s="386" t="s">
        <v>1214</v>
      </c>
      <c r="E92" s="387" t="s">
        <v>288</v>
      </c>
      <c r="F92" s="388" t="s">
        <v>1312</v>
      </c>
      <c r="G92" s="388" t="s">
        <v>2428</v>
      </c>
      <c r="H92" s="388" t="s">
        <v>2429</v>
      </c>
      <c r="I92" s="388" t="s">
        <v>1316</v>
      </c>
      <c r="J92" s="388" t="s">
        <v>3020</v>
      </c>
    </row>
    <row r="93" spans="1:10" s="183" customFormat="1" ht="25.5" x14ac:dyDescent="0.2">
      <c r="A93" s="388" t="s">
        <v>1059</v>
      </c>
      <c r="B93" s="386" t="s">
        <v>255</v>
      </c>
      <c r="C93" s="386" t="s">
        <v>1060</v>
      </c>
      <c r="D93" s="386" t="s">
        <v>1212</v>
      </c>
      <c r="E93" s="387" t="s">
        <v>261</v>
      </c>
      <c r="F93" s="388" t="s">
        <v>1313</v>
      </c>
      <c r="G93" s="388" t="s">
        <v>2430</v>
      </c>
      <c r="H93" s="388" t="s">
        <v>2431</v>
      </c>
      <c r="I93" s="388" t="s">
        <v>1316</v>
      </c>
      <c r="J93" s="388" t="s">
        <v>3021</v>
      </c>
    </row>
    <row r="94" spans="1:10" s="183" customFormat="1" ht="63.75" x14ac:dyDescent="0.2">
      <c r="A94" s="388" t="s">
        <v>735</v>
      </c>
      <c r="B94" s="386" t="s">
        <v>291</v>
      </c>
      <c r="C94" s="386" t="s">
        <v>736</v>
      </c>
      <c r="D94" s="386" t="s">
        <v>1218</v>
      </c>
      <c r="E94" s="387" t="s">
        <v>265</v>
      </c>
      <c r="F94" s="388" t="s">
        <v>1314</v>
      </c>
      <c r="G94" s="388" t="s">
        <v>2432</v>
      </c>
      <c r="H94" s="388" t="s">
        <v>2433</v>
      </c>
      <c r="I94" s="388" t="s">
        <v>1316</v>
      </c>
      <c r="J94" s="388" t="s">
        <v>3022</v>
      </c>
    </row>
    <row r="95" spans="1:10" s="183" customFormat="1" ht="25.5" x14ac:dyDescent="0.2">
      <c r="A95" s="388" t="s">
        <v>325</v>
      </c>
      <c r="B95" s="386" t="s">
        <v>255</v>
      </c>
      <c r="C95" s="386" t="s">
        <v>326</v>
      </c>
      <c r="D95" s="386">
        <v>45</v>
      </c>
      <c r="E95" s="387" t="s">
        <v>288</v>
      </c>
      <c r="F95" s="388" t="s">
        <v>1315</v>
      </c>
      <c r="G95" s="388" t="s">
        <v>2434</v>
      </c>
      <c r="H95" s="388" t="s">
        <v>2435</v>
      </c>
      <c r="I95" s="388" t="s">
        <v>1316</v>
      </c>
      <c r="J95" s="388" t="s">
        <v>3023</v>
      </c>
    </row>
    <row r="96" spans="1:10" s="183" customFormat="1" ht="51" x14ac:dyDescent="0.2">
      <c r="A96" s="388" t="s">
        <v>840</v>
      </c>
      <c r="B96" s="386" t="s">
        <v>255</v>
      </c>
      <c r="C96" s="386" t="s">
        <v>841</v>
      </c>
      <c r="D96" s="386" t="s">
        <v>1283</v>
      </c>
      <c r="E96" s="387" t="s">
        <v>269</v>
      </c>
      <c r="F96" s="388" t="s">
        <v>1317</v>
      </c>
      <c r="G96" s="388" t="s">
        <v>2436</v>
      </c>
      <c r="H96" s="388" t="s">
        <v>2437</v>
      </c>
      <c r="I96" s="388" t="s">
        <v>1316</v>
      </c>
      <c r="J96" s="388" t="s">
        <v>3024</v>
      </c>
    </row>
    <row r="97" spans="1:10" s="183" customFormat="1" ht="25.5" x14ac:dyDescent="0.2">
      <c r="A97" s="388" t="s">
        <v>346</v>
      </c>
      <c r="B97" s="386" t="s">
        <v>291</v>
      </c>
      <c r="C97" s="386" t="s">
        <v>347</v>
      </c>
      <c r="D97" s="386" t="s">
        <v>1207</v>
      </c>
      <c r="E97" s="387" t="s">
        <v>348</v>
      </c>
      <c r="F97" s="388" t="s">
        <v>1318</v>
      </c>
      <c r="G97" s="388" t="s">
        <v>2438</v>
      </c>
      <c r="H97" s="388" t="s">
        <v>2439</v>
      </c>
      <c r="I97" s="388" t="s">
        <v>1316</v>
      </c>
      <c r="J97" s="388" t="s">
        <v>3025</v>
      </c>
    </row>
    <row r="98" spans="1:10" s="183" customFormat="1" ht="25.5" x14ac:dyDescent="0.2">
      <c r="A98" s="388" t="s">
        <v>946</v>
      </c>
      <c r="B98" s="386" t="s">
        <v>255</v>
      </c>
      <c r="C98" s="386" t="s">
        <v>947</v>
      </c>
      <c r="D98" s="386" t="s">
        <v>1322</v>
      </c>
      <c r="E98" s="387" t="s">
        <v>269</v>
      </c>
      <c r="F98" s="388" t="s">
        <v>1216</v>
      </c>
      <c r="G98" s="388" t="s">
        <v>2440</v>
      </c>
      <c r="H98" s="388" t="s">
        <v>2440</v>
      </c>
      <c r="I98" s="388" t="s">
        <v>1320</v>
      </c>
      <c r="J98" s="388" t="s">
        <v>3026</v>
      </c>
    </row>
    <row r="99" spans="1:10" s="183" customFormat="1" ht="38.25" x14ac:dyDescent="0.2">
      <c r="A99" s="388" t="s">
        <v>872</v>
      </c>
      <c r="B99" s="386" t="s">
        <v>255</v>
      </c>
      <c r="C99" s="386" t="s">
        <v>873</v>
      </c>
      <c r="D99" s="386" t="s">
        <v>1210</v>
      </c>
      <c r="E99" s="387" t="s">
        <v>269</v>
      </c>
      <c r="F99" s="388" t="s">
        <v>1216</v>
      </c>
      <c r="G99" s="388" t="s">
        <v>2441</v>
      </c>
      <c r="H99" s="388" t="s">
        <v>2441</v>
      </c>
      <c r="I99" s="388" t="s">
        <v>1320</v>
      </c>
      <c r="J99" s="388" t="s">
        <v>3027</v>
      </c>
    </row>
    <row r="100" spans="1:10" s="183" customFormat="1" ht="38.25" x14ac:dyDescent="0.2">
      <c r="A100" s="388" t="s">
        <v>1104</v>
      </c>
      <c r="B100" s="386" t="s">
        <v>291</v>
      </c>
      <c r="C100" s="386" t="s">
        <v>1105</v>
      </c>
      <c r="D100" s="386" t="s">
        <v>1223</v>
      </c>
      <c r="E100" s="387" t="s">
        <v>265</v>
      </c>
      <c r="F100" s="388" t="s">
        <v>1319</v>
      </c>
      <c r="G100" s="388" t="s">
        <v>2442</v>
      </c>
      <c r="H100" s="388" t="s">
        <v>2443</v>
      </c>
      <c r="I100" s="388" t="s">
        <v>1320</v>
      </c>
      <c r="J100" s="388" t="s">
        <v>3028</v>
      </c>
    </row>
    <row r="101" spans="1:10" s="183" customFormat="1" ht="63.75" x14ac:dyDescent="0.2">
      <c r="A101" s="388" t="s">
        <v>855</v>
      </c>
      <c r="B101" s="386" t="s">
        <v>255</v>
      </c>
      <c r="C101" s="386" t="s">
        <v>856</v>
      </c>
      <c r="D101" s="386" t="s">
        <v>1218</v>
      </c>
      <c r="E101" s="387" t="s">
        <v>269</v>
      </c>
      <c r="F101" s="388" t="s">
        <v>1216</v>
      </c>
      <c r="G101" s="388" t="s">
        <v>2444</v>
      </c>
      <c r="H101" s="388" t="s">
        <v>2444</v>
      </c>
      <c r="I101" s="388" t="s">
        <v>1320</v>
      </c>
      <c r="J101" s="388" t="s">
        <v>3029</v>
      </c>
    </row>
    <row r="102" spans="1:10" s="183" customFormat="1" ht="25.5" x14ac:dyDescent="0.2">
      <c r="A102" s="388" t="s">
        <v>366</v>
      </c>
      <c r="B102" s="386" t="s">
        <v>291</v>
      </c>
      <c r="C102" s="386" t="s">
        <v>367</v>
      </c>
      <c r="D102" s="386" t="s">
        <v>1207</v>
      </c>
      <c r="E102" s="387" t="s">
        <v>265</v>
      </c>
      <c r="F102" s="388" t="s">
        <v>1321</v>
      </c>
      <c r="G102" s="388" t="s">
        <v>2445</v>
      </c>
      <c r="H102" s="388" t="s">
        <v>2446</v>
      </c>
      <c r="I102" s="388" t="s">
        <v>1320</v>
      </c>
      <c r="J102" s="388" t="s">
        <v>3030</v>
      </c>
    </row>
    <row r="103" spans="1:10" s="183" customFormat="1" ht="25.5" x14ac:dyDescent="0.2">
      <c r="A103" s="388" t="s">
        <v>810</v>
      </c>
      <c r="B103" s="386" t="s">
        <v>255</v>
      </c>
      <c r="C103" s="386" t="s">
        <v>811</v>
      </c>
      <c r="D103" s="386">
        <v>60</v>
      </c>
      <c r="E103" s="387" t="s">
        <v>269</v>
      </c>
      <c r="F103" s="388" t="s">
        <v>1290</v>
      </c>
      <c r="G103" s="388" t="s">
        <v>2447</v>
      </c>
      <c r="H103" s="388" t="s">
        <v>2448</v>
      </c>
      <c r="I103" s="388" t="s">
        <v>1323</v>
      </c>
      <c r="J103" s="388" t="s">
        <v>3031</v>
      </c>
    </row>
    <row r="104" spans="1:10" s="183" customFormat="1" ht="25.5" x14ac:dyDescent="0.2">
      <c r="A104" s="388" t="s">
        <v>807</v>
      </c>
      <c r="B104" s="386" t="s">
        <v>255</v>
      </c>
      <c r="C104" s="386" t="s">
        <v>808</v>
      </c>
      <c r="D104" s="386">
        <v>82</v>
      </c>
      <c r="E104" s="387" t="s">
        <v>429</v>
      </c>
      <c r="F104" s="388" t="s">
        <v>1310</v>
      </c>
      <c r="G104" s="388" t="s">
        <v>2449</v>
      </c>
      <c r="H104" s="388" t="s">
        <v>2450</v>
      </c>
      <c r="I104" s="388" t="s">
        <v>1323</v>
      </c>
      <c r="J104" s="388" t="s">
        <v>3032</v>
      </c>
    </row>
    <row r="105" spans="1:10" s="183" customFormat="1" ht="63.75" x14ac:dyDescent="0.2">
      <c r="A105" s="388" t="s">
        <v>777</v>
      </c>
      <c r="B105" s="386" t="s">
        <v>291</v>
      </c>
      <c r="C105" s="386" t="s">
        <v>778</v>
      </c>
      <c r="D105" s="386" t="s">
        <v>1218</v>
      </c>
      <c r="E105" s="387" t="s">
        <v>269</v>
      </c>
      <c r="F105" s="388" t="s">
        <v>1324</v>
      </c>
      <c r="G105" s="388" t="s">
        <v>2451</v>
      </c>
      <c r="H105" s="388" t="s">
        <v>2452</v>
      </c>
      <c r="I105" s="388" t="s">
        <v>1323</v>
      </c>
      <c r="J105" s="388" t="s">
        <v>3033</v>
      </c>
    </row>
    <row r="106" spans="1:10" s="183" customFormat="1" ht="63.75" x14ac:dyDescent="0.2">
      <c r="A106" s="388" t="s">
        <v>687</v>
      </c>
      <c r="B106" s="386" t="s">
        <v>291</v>
      </c>
      <c r="C106" s="386" t="s">
        <v>688</v>
      </c>
      <c r="D106" s="386" t="s">
        <v>1218</v>
      </c>
      <c r="E106" s="387" t="s">
        <v>265</v>
      </c>
      <c r="F106" s="388" t="s">
        <v>1325</v>
      </c>
      <c r="G106" s="388" t="s">
        <v>2453</v>
      </c>
      <c r="H106" s="388" t="s">
        <v>2454</v>
      </c>
      <c r="I106" s="388" t="s">
        <v>1323</v>
      </c>
      <c r="J106" s="388" t="s">
        <v>3034</v>
      </c>
    </row>
    <row r="107" spans="1:10" s="183" customFormat="1" ht="38.25" x14ac:dyDescent="0.2">
      <c r="A107" s="388" t="s">
        <v>1021</v>
      </c>
      <c r="B107" s="386" t="s">
        <v>291</v>
      </c>
      <c r="C107" s="386" t="s">
        <v>1022</v>
      </c>
      <c r="D107" s="386" t="s">
        <v>1223</v>
      </c>
      <c r="E107" s="387" t="s">
        <v>288</v>
      </c>
      <c r="F107" s="388" t="s">
        <v>1326</v>
      </c>
      <c r="G107" s="388" t="s">
        <v>2455</v>
      </c>
      <c r="H107" s="388" t="s">
        <v>2456</v>
      </c>
      <c r="I107" s="388" t="s">
        <v>1329</v>
      </c>
      <c r="J107" s="388" t="s">
        <v>3035</v>
      </c>
    </row>
    <row r="108" spans="1:10" s="183" customFormat="1" ht="63.75" x14ac:dyDescent="0.2">
      <c r="A108" s="388" t="s">
        <v>1168</v>
      </c>
      <c r="B108" s="386" t="s">
        <v>291</v>
      </c>
      <c r="C108" s="386" t="s">
        <v>1169</v>
      </c>
      <c r="D108" s="386" t="s">
        <v>1327</v>
      </c>
      <c r="E108" s="387" t="s">
        <v>265</v>
      </c>
      <c r="F108" s="388" t="s">
        <v>1328</v>
      </c>
      <c r="G108" s="388" t="s">
        <v>2457</v>
      </c>
      <c r="H108" s="388" t="s">
        <v>2458</v>
      </c>
      <c r="I108" s="388" t="s">
        <v>1331</v>
      </c>
      <c r="J108" s="388" t="s">
        <v>3036</v>
      </c>
    </row>
    <row r="109" spans="1:10" s="183" customFormat="1" ht="25.5" x14ac:dyDescent="0.2">
      <c r="A109" s="388" t="s">
        <v>322</v>
      </c>
      <c r="B109" s="386" t="s">
        <v>291</v>
      </c>
      <c r="C109" s="386" t="s">
        <v>323</v>
      </c>
      <c r="D109" s="386" t="s">
        <v>1228</v>
      </c>
      <c r="E109" s="387" t="s">
        <v>308</v>
      </c>
      <c r="F109" s="388" t="s">
        <v>1330</v>
      </c>
      <c r="G109" s="388" t="s">
        <v>2459</v>
      </c>
      <c r="H109" s="388" t="s">
        <v>2460</v>
      </c>
      <c r="I109" s="388" t="s">
        <v>1331</v>
      </c>
      <c r="J109" s="388" t="s">
        <v>3037</v>
      </c>
    </row>
    <row r="110" spans="1:10" s="183" customFormat="1" ht="51" x14ac:dyDescent="0.2">
      <c r="A110" s="388" t="s">
        <v>1087</v>
      </c>
      <c r="B110" s="386" t="s">
        <v>291</v>
      </c>
      <c r="C110" s="386" t="s">
        <v>1088</v>
      </c>
      <c r="D110" s="386" t="s">
        <v>1256</v>
      </c>
      <c r="E110" s="387" t="s">
        <v>269</v>
      </c>
      <c r="F110" s="388" t="s">
        <v>1311</v>
      </c>
      <c r="G110" s="388" t="s">
        <v>2461</v>
      </c>
      <c r="H110" s="388" t="s">
        <v>2462</v>
      </c>
      <c r="I110" s="388" t="s">
        <v>1331</v>
      </c>
      <c r="J110" s="388" t="s">
        <v>3038</v>
      </c>
    </row>
    <row r="111" spans="1:10" s="183" customFormat="1" ht="38.25" x14ac:dyDescent="0.2">
      <c r="A111" s="388" t="s">
        <v>572</v>
      </c>
      <c r="B111" s="386" t="s">
        <v>291</v>
      </c>
      <c r="C111" s="386" t="s">
        <v>573</v>
      </c>
      <c r="D111" s="386" t="s">
        <v>1256</v>
      </c>
      <c r="E111" s="387" t="s">
        <v>265</v>
      </c>
      <c r="F111" s="388" t="s">
        <v>1333</v>
      </c>
      <c r="G111" s="388" t="s">
        <v>2463</v>
      </c>
      <c r="H111" s="388" t="s">
        <v>2464</v>
      </c>
      <c r="I111" s="388" t="s">
        <v>1331</v>
      </c>
      <c r="J111" s="388" t="s">
        <v>3039</v>
      </c>
    </row>
    <row r="112" spans="1:10" s="183" customFormat="1" ht="25.5" x14ac:dyDescent="0.2">
      <c r="A112" s="388" t="s">
        <v>825</v>
      </c>
      <c r="B112" s="386" t="s">
        <v>255</v>
      </c>
      <c r="C112" s="386" t="s">
        <v>826</v>
      </c>
      <c r="D112" s="386">
        <v>60</v>
      </c>
      <c r="E112" s="387" t="s">
        <v>269</v>
      </c>
      <c r="F112" s="388" t="s">
        <v>1334</v>
      </c>
      <c r="G112" s="388" t="s">
        <v>2465</v>
      </c>
      <c r="H112" s="388" t="s">
        <v>2466</v>
      </c>
      <c r="I112" s="388" t="s">
        <v>1331</v>
      </c>
      <c r="J112" s="388" t="s">
        <v>3040</v>
      </c>
    </row>
    <row r="113" spans="1:10" s="183" customFormat="1" ht="25.5" x14ac:dyDescent="0.2">
      <c r="A113" s="388" t="s">
        <v>1110</v>
      </c>
      <c r="B113" s="386" t="s">
        <v>255</v>
      </c>
      <c r="C113" s="386" t="s">
        <v>1111</v>
      </c>
      <c r="D113" s="386">
        <v>200</v>
      </c>
      <c r="E113" s="387" t="s">
        <v>269</v>
      </c>
      <c r="F113" s="388" t="s">
        <v>1332</v>
      </c>
      <c r="G113" s="388" t="s">
        <v>2467</v>
      </c>
      <c r="H113" s="388" t="s">
        <v>2468</v>
      </c>
      <c r="I113" s="388" t="s">
        <v>1331</v>
      </c>
      <c r="J113" s="388" t="s">
        <v>3041</v>
      </c>
    </row>
    <row r="114" spans="1:10" s="183" customFormat="1" ht="25.5" x14ac:dyDescent="0.2">
      <c r="A114" s="388" t="s">
        <v>303</v>
      </c>
      <c r="B114" s="386" t="s">
        <v>291</v>
      </c>
      <c r="C114" s="386" t="s">
        <v>304</v>
      </c>
      <c r="D114" s="386" t="s">
        <v>1228</v>
      </c>
      <c r="E114" s="387" t="s">
        <v>288</v>
      </c>
      <c r="F114" s="388" t="s">
        <v>1289</v>
      </c>
      <c r="G114" s="388" t="s">
        <v>2469</v>
      </c>
      <c r="H114" s="388" t="s">
        <v>2470</v>
      </c>
      <c r="I114" s="388" t="s">
        <v>1331</v>
      </c>
      <c r="J114" s="388" t="s">
        <v>3042</v>
      </c>
    </row>
    <row r="115" spans="1:10" s="183" customFormat="1" ht="51" x14ac:dyDescent="0.2">
      <c r="A115" s="388" t="s">
        <v>993</v>
      </c>
      <c r="B115" s="386" t="s">
        <v>255</v>
      </c>
      <c r="C115" s="386" t="s">
        <v>994</v>
      </c>
      <c r="D115" s="386" t="s">
        <v>1214</v>
      </c>
      <c r="E115" s="387" t="s">
        <v>288</v>
      </c>
      <c r="F115" s="388" t="s">
        <v>1335</v>
      </c>
      <c r="G115" s="388" t="s">
        <v>2428</v>
      </c>
      <c r="H115" s="388" t="s">
        <v>2471</v>
      </c>
      <c r="I115" s="388" t="s">
        <v>1336</v>
      </c>
      <c r="J115" s="388" t="s">
        <v>3043</v>
      </c>
    </row>
    <row r="116" spans="1:10" s="183" customFormat="1" ht="38.25" x14ac:dyDescent="0.2">
      <c r="A116" s="388" t="s">
        <v>1081</v>
      </c>
      <c r="B116" s="386" t="s">
        <v>291</v>
      </c>
      <c r="C116" s="386" t="s">
        <v>1082</v>
      </c>
      <c r="D116" s="386" t="s">
        <v>1256</v>
      </c>
      <c r="E116" s="387" t="s">
        <v>269</v>
      </c>
      <c r="F116" s="388" t="s">
        <v>1317</v>
      </c>
      <c r="G116" s="388" t="s">
        <v>2472</v>
      </c>
      <c r="H116" s="388" t="s">
        <v>2473</v>
      </c>
      <c r="I116" s="388" t="s">
        <v>1336</v>
      </c>
      <c r="J116" s="388" t="s">
        <v>3044</v>
      </c>
    </row>
    <row r="117" spans="1:10" s="183" customFormat="1" ht="25.5" x14ac:dyDescent="0.2">
      <c r="A117" s="388" t="s">
        <v>409</v>
      </c>
      <c r="B117" s="386" t="s">
        <v>291</v>
      </c>
      <c r="C117" s="386" t="s">
        <v>410</v>
      </c>
      <c r="D117" s="386" t="s">
        <v>1256</v>
      </c>
      <c r="E117" s="387" t="s">
        <v>265</v>
      </c>
      <c r="F117" s="388" t="s">
        <v>1337</v>
      </c>
      <c r="G117" s="388" t="s">
        <v>2474</v>
      </c>
      <c r="H117" s="388" t="s">
        <v>2475</v>
      </c>
      <c r="I117" s="388" t="s">
        <v>1338</v>
      </c>
      <c r="J117" s="388" t="s">
        <v>3045</v>
      </c>
    </row>
    <row r="118" spans="1:10" s="183" customFormat="1" ht="25.5" x14ac:dyDescent="0.2">
      <c r="A118" s="388" t="s">
        <v>846</v>
      </c>
      <c r="B118" s="386" t="s">
        <v>255</v>
      </c>
      <c r="C118" s="386" t="s">
        <v>847</v>
      </c>
      <c r="D118" s="386">
        <v>83</v>
      </c>
      <c r="E118" s="387" t="s">
        <v>429</v>
      </c>
      <c r="F118" s="388" t="s">
        <v>1339</v>
      </c>
      <c r="G118" s="388" t="s">
        <v>2476</v>
      </c>
      <c r="H118" s="388" t="s">
        <v>2477</v>
      </c>
      <c r="I118" s="388" t="s">
        <v>1338</v>
      </c>
      <c r="J118" s="388" t="s">
        <v>3046</v>
      </c>
    </row>
    <row r="119" spans="1:10" s="183" customFormat="1" ht="63.75" x14ac:dyDescent="0.2">
      <c r="A119" s="388" t="s">
        <v>843</v>
      </c>
      <c r="B119" s="386" t="s">
        <v>255</v>
      </c>
      <c r="C119" s="386" t="s">
        <v>844</v>
      </c>
      <c r="D119" s="386" t="s">
        <v>1218</v>
      </c>
      <c r="E119" s="387" t="s">
        <v>269</v>
      </c>
      <c r="F119" s="388" t="s">
        <v>1242</v>
      </c>
      <c r="G119" s="388" t="s">
        <v>2478</v>
      </c>
      <c r="H119" s="388" t="s">
        <v>2479</v>
      </c>
      <c r="I119" s="388" t="s">
        <v>1338</v>
      </c>
      <c r="J119" s="388" t="s">
        <v>3047</v>
      </c>
    </row>
    <row r="120" spans="1:10" s="183" customFormat="1" ht="38.25" x14ac:dyDescent="0.2">
      <c r="A120" s="388" t="s">
        <v>638</v>
      </c>
      <c r="B120" s="386" t="s">
        <v>291</v>
      </c>
      <c r="C120" s="386" t="s">
        <v>639</v>
      </c>
      <c r="D120" s="386" t="s">
        <v>1256</v>
      </c>
      <c r="E120" s="387" t="s">
        <v>269</v>
      </c>
      <c r="F120" s="388" t="s">
        <v>1216</v>
      </c>
      <c r="G120" s="388" t="s">
        <v>2480</v>
      </c>
      <c r="H120" s="388" t="s">
        <v>2480</v>
      </c>
      <c r="I120" s="388" t="s">
        <v>1340</v>
      </c>
      <c r="J120" s="388" t="s">
        <v>3048</v>
      </c>
    </row>
    <row r="121" spans="1:10" s="183" customFormat="1" ht="25.5" x14ac:dyDescent="0.2">
      <c r="A121" s="388" t="s">
        <v>1079</v>
      </c>
      <c r="B121" s="386" t="s">
        <v>255</v>
      </c>
      <c r="C121" s="386" t="s">
        <v>1080</v>
      </c>
      <c r="D121" s="386" t="s">
        <v>1212</v>
      </c>
      <c r="E121" s="387" t="s">
        <v>269</v>
      </c>
      <c r="F121" s="388" t="s">
        <v>1242</v>
      </c>
      <c r="G121" s="388" t="s">
        <v>2481</v>
      </c>
      <c r="H121" s="388" t="s">
        <v>2482</v>
      </c>
      <c r="I121" s="388" t="s">
        <v>1340</v>
      </c>
      <c r="J121" s="388" t="s">
        <v>3049</v>
      </c>
    </row>
    <row r="122" spans="1:10" s="183" customFormat="1" ht="25.5" x14ac:dyDescent="0.2">
      <c r="A122" s="388" t="s">
        <v>1083</v>
      </c>
      <c r="B122" s="386" t="s">
        <v>291</v>
      </c>
      <c r="C122" s="386" t="s">
        <v>1084</v>
      </c>
      <c r="D122" s="386" t="s">
        <v>1256</v>
      </c>
      <c r="E122" s="387" t="s">
        <v>269</v>
      </c>
      <c r="F122" s="388" t="s">
        <v>1242</v>
      </c>
      <c r="G122" s="388" t="s">
        <v>2483</v>
      </c>
      <c r="H122" s="388" t="s">
        <v>2484</v>
      </c>
      <c r="I122" s="388" t="s">
        <v>1340</v>
      </c>
      <c r="J122" s="388" t="s">
        <v>3050</v>
      </c>
    </row>
    <row r="123" spans="1:10" s="183" customFormat="1" ht="38.25" x14ac:dyDescent="0.2">
      <c r="A123" s="388" t="s">
        <v>1160</v>
      </c>
      <c r="B123" s="386" t="s">
        <v>291</v>
      </c>
      <c r="C123" s="386" t="s">
        <v>1161</v>
      </c>
      <c r="D123" s="386" t="s">
        <v>1207</v>
      </c>
      <c r="E123" s="387" t="s">
        <v>308</v>
      </c>
      <c r="F123" s="388" t="s">
        <v>1234</v>
      </c>
      <c r="G123" s="388" t="s">
        <v>2485</v>
      </c>
      <c r="H123" s="388" t="s">
        <v>2486</v>
      </c>
      <c r="I123" s="388" t="s">
        <v>1340</v>
      </c>
      <c r="J123" s="388" t="s">
        <v>3051</v>
      </c>
    </row>
    <row r="124" spans="1:10" s="183" customFormat="1" ht="25.5" x14ac:dyDescent="0.2">
      <c r="A124" s="388" t="s">
        <v>864</v>
      </c>
      <c r="B124" s="386" t="s">
        <v>255</v>
      </c>
      <c r="C124" s="386" t="s">
        <v>865</v>
      </c>
      <c r="D124" s="386" t="s">
        <v>1341</v>
      </c>
      <c r="E124" s="387" t="s">
        <v>265</v>
      </c>
      <c r="F124" s="388" t="s">
        <v>1342</v>
      </c>
      <c r="G124" s="388" t="s">
        <v>2487</v>
      </c>
      <c r="H124" s="388" t="s">
        <v>2488</v>
      </c>
      <c r="I124" s="388" t="s">
        <v>1340</v>
      </c>
      <c r="J124" s="388" t="s">
        <v>3052</v>
      </c>
    </row>
    <row r="125" spans="1:10" s="183" customFormat="1" ht="25.5" x14ac:dyDescent="0.2">
      <c r="A125" s="388" t="s">
        <v>1065</v>
      </c>
      <c r="B125" s="386" t="s">
        <v>255</v>
      </c>
      <c r="C125" s="386" t="s">
        <v>1066</v>
      </c>
      <c r="D125" s="386">
        <v>61</v>
      </c>
      <c r="E125" s="387" t="s">
        <v>1067</v>
      </c>
      <c r="F125" s="388" t="s">
        <v>1343</v>
      </c>
      <c r="G125" s="388" t="s">
        <v>2489</v>
      </c>
      <c r="H125" s="388" t="s">
        <v>2490</v>
      </c>
      <c r="I125" s="388" t="s">
        <v>1340</v>
      </c>
      <c r="J125" s="388" t="s">
        <v>3053</v>
      </c>
    </row>
    <row r="126" spans="1:10" s="183" customFormat="1" ht="25.5" x14ac:dyDescent="0.2">
      <c r="A126" s="388" t="s">
        <v>290</v>
      </c>
      <c r="B126" s="386" t="s">
        <v>291</v>
      </c>
      <c r="C126" s="386" t="s">
        <v>292</v>
      </c>
      <c r="D126" s="386" t="s">
        <v>1228</v>
      </c>
      <c r="E126" s="387" t="s">
        <v>288</v>
      </c>
      <c r="F126" s="388" t="s">
        <v>1344</v>
      </c>
      <c r="G126" s="388" t="s">
        <v>2491</v>
      </c>
      <c r="H126" s="388" t="s">
        <v>2492</v>
      </c>
      <c r="I126" s="388" t="s">
        <v>1340</v>
      </c>
      <c r="J126" s="388" t="s">
        <v>3054</v>
      </c>
    </row>
    <row r="127" spans="1:10" s="183" customFormat="1" ht="63.75" x14ac:dyDescent="0.2">
      <c r="A127" s="388" t="s">
        <v>729</v>
      </c>
      <c r="B127" s="386" t="s">
        <v>291</v>
      </c>
      <c r="C127" s="386" t="s">
        <v>730</v>
      </c>
      <c r="D127" s="386" t="s">
        <v>1218</v>
      </c>
      <c r="E127" s="387" t="s">
        <v>265</v>
      </c>
      <c r="F127" s="388" t="s">
        <v>1345</v>
      </c>
      <c r="G127" s="388" t="s">
        <v>2493</v>
      </c>
      <c r="H127" s="388" t="s">
        <v>2494</v>
      </c>
      <c r="I127" s="388" t="s">
        <v>1340</v>
      </c>
      <c r="J127" s="388" t="s">
        <v>3055</v>
      </c>
    </row>
    <row r="128" spans="1:10" s="183" customFormat="1" ht="63.75" x14ac:dyDescent="0.2">
      <c r="A128" s="388" t="s">
        <v>2020</v>
      </c>
      <c r="B128" s="386" t="s">
        <v>291</v>
      </c>
      <c r="C128" s="386" t="s">
        <v>2021</v>
      </c>
      <c r="D128" s="386" t="s">
        <v>1218</v>
      </c>
      <c r="E128" s="387" t="s">
        <v>269</v>
      </c>
      <c r="F128" s="388" t="s">
        <v>2089</v>
      </c>
      <c r="G128" s="388" t="s">
        <v>2495</v>
      </c>
      <c r="H128" s="388" t="s">
        <v>2496</v>
      </c>
      <c r="I128" s="388" t="s">
        <v>1347</v>
      </c>
      <c r="J128" s="388" t="s">
        <v>3056</v>
      </c>
    </row>
    <row r="129" spans="1:10" s="183" customFormat="1" ht="63.75" x14ac:dyDescent="0.2">
      <c r="A129" s="388" t="s">
        <v>738</v>
      </c>
      <c r="B129" s="386" t="s">
        <v>291</v>
      </c>
      <c r="C129" s="386" t="s">
        <v>739</v>
      </c>
      <c r="D129" s="386" t="s">
        <v>1218</v>
      </c>
      <c r="E129" s="387" t="s">
        <v>269</v>
      </c>
      <c r="F129" s="388" t="s">
        <v>1346</v>
      </c>
      <c r="G129" s="388" t="s">
        <v>2497</v>
      </c>
      <c r="H129" s="388" t="s">
        <v>2498</v>
      </c>
      <c r="I129" s="388" t="s">
        <v>1347</v>
      </c>
      <c r="J129" s="388" t="s">
        <v>3057</v>
      </c>
    </row>
    <row r="130" spans="1:10" s="183" customFormat="1" ht="25.5" x14ac:dyDescent="0.2">
      <c r="A130" s="388" t="s">
        <v>831</v>
      </c>
      <c r="B130" s="386" t="s">
        <v>255</v>
      </c>
      <c r="C130" s="386" t="s">
        <v>832</v>
      </c>
      <c r="D130" s="386">
        <v>60</v>
      </c>
      <c r="E130" s="387" t="s">
        <v>269</v>
      </c>
      <c r="F130" s="388" t="s">
        <v>1282</v>
      </c>
      <c r="G130" s="388" t="s">
        <v>2499</v>
      </c>
      <c r="H130" s="388" t="s">
        <v>2500</v>
      </c>
      <c r="I130" s="388" t="s">
        <v>1347</v>
      </c>
      <c r="J130" s="388" t="s">
        <v>3058</v>
      </c>
    </row>
    <row r="131" spans="1:10" s="183" customFormat="1" ht="25.5" x14ac:dyDescent="0.2">
      <c r="A131" s="388" t="s">
        <v>910</v>
      </c>
      <c r="B131" s="386" t="s">
        <v>255</v>
      </c>
      <c r="C131" s="386" t="s">
        <v>911</v>
      </c>
      <c r="D131" s="386">
        <v>106</v>
      </c>
      <c r="E131" s="387" t="s">
        <v>429</v>
      </c>
      <c r="F131" s="388" t="s">
        <v>1404</v>
      </c>
      <c r="G131" s="388" t="s">
        <v>2501</v>
      </c>
      <c r="H131" s="388" t="s">
        <v>2502</v>
      </c>
      <c r="I131" s="388" t="s">
        <v>1347</v>
      </c>
      <c r="J131" s="388" t="s">
        <v>3059</v>
      </c>
    </row>
    <row r="132" spans="1:10" s="183" customFormat="1" ht="25.5" x14ac:dyDescent="0.2">
      <c r="A132" s="388" t="s">
        <v>1116</v>
      </c>
      <c r="B132" s="386" t="s">
        <v>291</v>
      </c>
      <c r="C132" s="386" t="s">
        <v>1117</v>
      </c>
      <c r="D132" s="386" t="s">
        <v>1348</v>
      </c>
      <c r="E132" s="387" t="s">
        <v>269</v>
      </c>
      <c r="F132" s="388" t="s">
        <v>1349</v>
      </c>
      <c r="G132" s="388" t="s">
        <v>2503</v>
      </c>
      <c r="H132" s="388" t="s">
        <v>2504</v>
      </c>
      <c r="I132" s="388" t="s">
        <v>1347</v>
      </c>
      <c r="J132" s="388" t="s">
        <v>3060</v>
      </c>
    </row>
    <row r="133" spans="1:10" s="183" customFormat="1" ht="25.5" x14ac:dyDescent="0.2">
      <c r="A133" s="388" t="s">
        <v>359</v>
      </c>
      <c r="B133" s="386" t="s">
        <v>291</v>
      </c>
      <c r="C133" s="386" t="s">
        <v>360</v>
      </c>
      <c r="D133" s="386" t="s">
        <v>1207</v>
      </c>
      <c r="E133" s="387" t="s">
        <v>308</v>
      </c>
      <c r="F133" s="388" t="s">
        <v>1300</v>
      </c>
      <c r="G133" s="388" t="s">
        <v>2505</v>
      </c>
      <c r="H133" s="388" t="s">
        <v>2506</v>
      </c>
      <c r="I133" s="388" t="s">
        <v>1347</v>
      </c>
      <c r="J133" s="388" t="s">
        <v>3061</v>
      </c>
    </row>
    <row r="134" spans="1:10" s="183" customFormat="1" ht="25.5" x14ac:dyDescent="0.2">
      <c r="A134" s="388" t="s">
        <v>331</v>
      </c>
      <c r="B134" s="386" t="s">
        <v>291</v>
      </c>
      <c r="C134" s="386" t="s">
        <v>332</v>
      </c>
      <c r="D134" s="386" t="s">
        <v>1228</v>
      </c>
      <c r="E134" s="387" t="s">
        <v>288</v>
      </c>
      <c r="F134" s="388" t="s">
        <v>1350</v>
      </c>
      <c r="G134" s="388" t="s">
        <v>1464</v>
      </c>
      <c r="H134" s="388" t="s">
        <v>2507</v>
      </c>
      <c r="I134" s="388" t="s">
        <v>1351</v>
      </c>
      <c r="J134" s="388" t="s">
        <v>3062</v>
      </c>
    </row>
    <row r="135" spans="1:10" s="183" customFormat="1" ht="38.25" x14ac:dyDescent="0.2">
      <c r="A135" s="388" t="s">
        <v>1050</v>
      </c>
      <c r="B135" s="386" t="s">
        <v>291</v>
      </c>
      <c r="C135" s="386" t="s">
        <v>1051</v>
      </c>
      <c r="D135" s="386" t="s">
        <v>1231</v>
      </c>
      <c r="E135" s="387" t="s">
        <v>288</v>
      </c>
      <c r="F135" s="388" t="s">
        <v>1352</v>
      </c>
      <c r="G135" s="388" t="s">
        <v>2508</v>
      </c>
      <c r="H135" s="388" t="s">
        <v>2509</v>
      </c>
      <c r="I135" s="388" t="s">
        <v>1351</v>
      </c>
      <c r="J135" s="388" t="s">
        <v>3063</v>
      </c>
    </row>
    <row r="136" spans="1:10" s="183" customFormat="1" ht="25.5" x14ac:dyDescent="0.2">
      <c r="A136" s="388" t="s">
        <v>527</v>
      </c>
      <c r="B136" s="386" t="s">
        <v>291</v>
      </c>
      <c r="C136" s="386" t="s">
        <v>528</v>
      </c>
      <c r="D136" s="386" t="s">
        <v>1256</v>
      </c>
      <c r="E136" s="387" t="s">
        <v>269</v>
      </c>
      <c r="F136" s="388" t="s">
        <v>1257</v>
      </c>
      <c r="G136" s="388" t="s">
        <v>2510</v>
      </c>
      <c r="H136" s="388" t="s">
        <v>2511</v>
      </c>
      <c r="I136" s="388" t="s">
        <v>1351</v>
      </c>
      <c r="J136" s="388" t="s">
        <v>3064</v>
      </c>
    </row>
    <row r="137" spans="1:10" s="183" customFormat="1" ht="51" x14ac:dyDescent="0.2">
      <c r="A137" s="388" t="s">
        <v>931</v>
      </c>
      <c r="B137" s="386" t="s">
        <v>291</v>
      </c>
      <c r="C137" s="386" t="s">
        <v>932</v>
      </c>
      <c r="D137" s="386" t="s">
        <v>1256</v>
      </c>
      <c r="E137" s="387" t="s">
        <v>269</v>
      </c>
      <c r="F137" s="388" t="s">
        <v>1388</v>
      </c>
      <c r="G137" s="388" t="s">
        <v>2512</v>
      </c>
      <c r="H137" s="388" t="s">
        <v>2513</v>
      </c>
      <c r="I137" s="388" t="s">
        <v>1351</v>
      </c>
      <c r="J137" s="388" t="s">
        <v>3065</v>
      </c>
    </row>
    <row r="138" spans="1:10" s="183" customFormat="1" ht="25.5" x14ac:dyDescent="0.2">
      <c r="A138" s="388" t="s">
        <v>337</v>
      </c>
      <c r="B138" s="386" t="s">
        <v>291</v>
      </c>
      <c r="C138" s="386" t="s">
        <v>338</v>
      </c>
      <c r="D138" s="386" t="s">
        <v>1353</v>
      </c>
      <c r="E138" s="387" t="s">
        <v>308</v>
      </c>
      <c r="F138" s="388" t="s">
        <v>1354</v>
      </c>
      <c r="G138" s="388" t="s">
        <v>2514</v>
      </c>
      <c r="H138" s="388" t="s">
        <v>2515</v>
      </c>
      <c r="I138" s="388" t="s">
        <v>1351</v>
      </c>
      <c r="J138" s="388" t="s">
        <v>3066</v>
      </c>
    </row>
    <row r="139" spans="1:10" s="183" customFormat="1" ht="63.75" x14ac:dyDescent="0.2">
      <c r="A139" s="388" t="s">
        <v>678</v>
      </c>
      <c r="B139" s="386" t="s">
        <v>291</v>
      </c>
      <c r="C139" s="386" t="s">
        <v>679</v>
      </c>
      <c r="D139" s="386" t="s">
        <v>1218</v>
      </c>
      <c r="E139" s="387" t="s">
        <v>265</v>
      </c>
      <c r="F139" s="388" t="s">
        <v>1355</v>
      </c>
      <c r="G139" s="388" t="s">
        <v>2516</v>
      </c>
      <c r="H139" s="388" t="s">
        <v>2517</v>
      </c>
      <c r="I139" s="388" t="s">
        <v>1351</v>
      </c>
      <c r="J139" s="388" t="s">
        <v>3067</v>
      </c>
    </row>
    <row r="140" spans="1:10" s="183" customFormat="1" ht="25.5" x14ac:dyDescent="0.2">
      <c r="A140" s="388" t="s">
        <v>1122</v>
      </c>
      <c r="B140" s="386" t="s">
        <v>255</v>
      </c>
      <c r="C140" s="386" t="s">
        <v>1123</v>
      </c>
      <c r="D140" s="386" t="s">
        <v>1356</v>
      </c>
      <c r="E140" s="387" t="s">
        <v>288</v>
      </c>
      <c r="F140" s="388" t="s">
        <v>1357</v>
      </c>
      <c r="G140" s="388" t="s">
        <v>2518</v>
      </c>
      <c r="H140" s="388" t="s">
        <v>2519</v>
      </c>
      <c r="I140" s="388" t="s">
        <v>1358</v>
      </c>
      <c r="J140" s="388" t="s">
        <v>3068</v>
      </c>
    </row>
    <row r="141" spans="1:10" s="183" customFormat="1" ht="25.5" x14ac:dyDescent="0.2">
      <c r="A141" s="388" t="s">
        <v>996</v>
      </c>
      <c r="B141" s="386" t="s">
        <v>255</v>
      </c>
      <c r="C141" s="386" t="s">
        <v>997</v>
      </c>
      <c r="D141" s="386">
        <v>170</v>
      </c>
      <c r="E141" s="387" t="s">
        <v>288</v>
      </c>
      <c r="F141" s="388" t="s">
        <v>1359</v>
      </c>
      <c r="G141" s="388" t="s">
        <v>2520</v>
      </c>
      <c r="H141" s="388" t="s">
        <v>2521</v>
      </c>
      <c r="I141" s="388" t="s">
        <v>1358</v>
      </c>
      <c r="J141" s="388" t="s">
        <v>3069</v>
      </c>
    </row>
    <row r="142" spans="1:10" s="183" customFormat="1" ht="63.75" x14ac:dyDescent="0.2">
      <c r="A142" s="388" t="s">
        <v>792</v>
      </c>
      <c r="B142" s="386" t="s">
        <v>291</v>
      </c>
      <c r="C142" s="386" t="s">
        <v>793</v>
      </c>
      <c r="D142" s="386" t="s">
        <v>1218</v>
      </c>
      <c r="E142" s="387" t="s">
        <v>265</v>
      </c>
      <c r="F142" s="388" t="s">
        <v>1360</v>
      </c>
      <c r="G142" s="388" t="s">
        <v>2522</v>
      </c>
      <c r="H142" s="388" t="s">
        <v>2523</v>
      </c>
      <c r="I142" s="388" t="s">
        <v>1358</v>
      </c>
      <c r="J142" s="388" t="s">
        <v>3070</v>
      </c>
    </row>
    <row r="143" spans="1:10" s="183" customFormat="1" ht="25.5" x14ac:dyDescent="0.2">
      <c r="A143" s="388" t="s">
        <v>306</v>
      </c>
      <c r="B143" s="386" t="s">
        <v>291</v>
      </c>
      <c r="C143" s="386" t="s">
        <v>307</v>
      </c>
      <c r="D143" s="386" t="s">
        <v>1228</v>
      </c>
      <c r="E143" s="387" t="s">
        <v>308</v>
      </c>
      <c r="F143" s="388" t="s">
        <v>1361</v>
      </c>
      <c r="G143" s="388" t="s">
        <v>2524</v>
      </c>
      <c r="H143" s="388" t="s">
        <v>2525</v>
      </c>
      <c r="I143" s="388" t="s">
        <v>1358</v>
      </c>
      <c r="J143" s="388" t="s">
        <v>3071</v>
      </c>
    </row>
    <row r="144" spans="1:10" s="183" customFormat="1" ht="38.25" x14ac:dyDescent="0.2">
      <c r="A144" s="388" t="s">
        <v>849</v>
      </c>
      <c r="B144" s="386" t="s">
        <v>255</v>
      </c>
      <c r="C144" s="386" t="s">
        <v>850</v>
      </c>
      <c r="D144" s="386" t="s">
        <v>1210</v>
      </c>
      <c r="E144" s="387" t="s">
        <v>269</v>
      </c>
      <c r="F144" s="388" t="s">
        <v>1216</v>
      </c>
      <c r="G144" s="388" t="s">
        <v>2526</v>
      </c>
      <c r="H144" s="388" t="s">
        <v>2526</v>
      </c>
      <c r="I144" s="388" t="s">
        <v>1358</v>
      </c>
      <c r="J144" s="388" t="s">
        <v>3072</v>
      </c>
    </row>
    <row r="145" spans="1:10" s="183" customFormat="1" ht="25.5" x14ac:dyDescent="0.2">
      <c r="A145" s="388" t="s">
        <v>1107</v>
      </c>
      <c r="B145" s="386" t="s">
        <v>291</v>
      </c>
      <c r="C145" s="386" t="s">
        <v>1108</v>
      </c>
      <c r="D145" s="386" t="s">
        <v>1348</v>
      </c>
      <c r="E145" s="387" t="s">
        <v>288</v>
      </c>
      <c r="F145" s="388" t="s">
        <v>1362</v>
      </c>
      <c r="G145" s="388" t="s">
        <v>2527</v>
      </c>
      <c r="H145" s="388" t="s">
        <v>2528</v>
      </c>
      <c r="I145" s="388" t="s">
        <v>1358</v>
      </c>
      <c r="J145" s="388" t="s">
        <v>3073</v>
      </c>
    </row>
    <row r="146" spans="1:10" s="183" customFormat="1" ht="25.5" x14ac:dyDescent="0.2">
      <c r="A146" s="388" t="s">
        <v>259</v>
      </c>
      <c r="B146" s="386" t="s">
        <v>255</v>
      </c>
      <c r="C146" s="386" t="s">
        <v>260</v>
      </c>
      <c r="D146" s="386" t="s">
        <v>1212</v>
      </c>
      <c r="E146" s="387" t="s">
        <v>261</v>
      </c>
      <c r="F146" s="388" t="s">
        <v>1363</v>
      </c>
      <c r="G146" s="388" t="s">
        <v>2529</v>
      </c>
      <c r="H146" s="388" t="s">
        <v>2530</v>
      </c>
      <c r="I146" s="388" t="s">
        <v>1358</v>
      </c>
      <c r="J146" s="388" t="s">
        <v>3074</v>
      </c>
    </row>
    <row r="147" spans="1:10" s="183" customFormat="1" ht="38.25" x14ac:dyDescent="0.2">
      <c r="A147" s="388" t="s">
        <v>1025</v>
      </c>
      <c r="B147" s="386" t="s">
        <v>291</v>
      </c>
      <c r="C147" s="386" t="s">
        <v>1026</v>
      </c>
      <c r="D147" s="386" t="s">
        <v>1223</v>
      </c>
      <c r="E147" s="387" t="s">
        <v>288</v>
      </c>
      <c r="F147" s="388" t="s">
        <v>1364</v>
      </c>
      <c r="G147" s="388" t="s">
        <v>2531</v>
      </c>
      <c r="H147" s="388" t="s">
        <v>2532</v>
      </c>
      <c r="I147" s="388" t="s">
        <v>1358</v>
      </c>
      <c r="J147" s="388" t="s">
        <v>3075</v>
      </c>
    </row>
    <row r="148" spans="1:10" s="183" customFormat="1" ht="25.5" x14ac:dyDescent="0.2">
      <c r="A148" s="388" t="s">
        <v>1186</v>
      </c>
      <c r="B148" s="386" t="s">
        <v>291</v>
      </c>
      <c r="C148" s="386" t="s">
        <v>1187</v>
      </c>
      <c r="D148" s="386" t="s">
        <v>1231</v>
      </c>
      <c r="E148" s="387" t="s">
        <v>288</v>
      </c>
      <c r="F148" s="388" t="s">
        <v>1258</v>
      </c>
      <c r="G148" s="388" t="s">
        <v>2533</v>
      </c>
      <c r="H148" s="388" t="s">
        <v>2534</v>
      </c>
      <c r="I148" s="388" t="s">
        <v>1358</v>
      </c>
      <c r="J148" s="388" t="s">
        <v>3076</v>
      </c>
    </row>
    <row r="149" spans="1:10" s="183" customFormat="1" ht="51" x14ac:dyDescent="0.2">
      <c r="A149" s="388" t="s">
        <v>1173</v>
      </c>
      <c r="B149" s="386" t="s">
        <v>291</v>
      </c>
      <c r="C149" s="386" t="s">
        <v>1174</v>
      </c>
      <c r="D149" s="386" t="s">
        <v>1214</v>
      </c>
      <c r="E149" s="387" t="s">
        <v>288</v>
      </c>
      <c r="F149" s="388" t="s">
        <v>1275</v>
      </c>
      <c r="G149" s="388" t="s">
        <v>2535</v>
      </c>
      <c r="H149" s="388" t="s">
        <v>2536</v>
      </c>
      <c r="I149" s="388" t="s">
        <v>1365</v>
      </c>
      <c r="J149" s="388" t="s">
        <v>3077</v>
      </c>
    </row>
    <row r="150" spans="1:10" s="183" customFormat="1" ht="63.75" x14ac:dyDescent="0.2">
      <c r="A150" s="388" t="s">
        <v>943</v>
      </c>
      <c r="B150" s="386" t="s">
        <v>291</v>
      </c>
      <c r="C150" s="386" t="s">
        <v>944</v>
      </c>
      <c r="D150" s="386" t="s">
        <v>1218</v>
      </c>
      <c r="E150" s="387" t="s">
        <v>269</v>
      </c>
      <c r="F150" s="388" t="s">
        <v>1265</v>
      </c>
      <c r="G150" s="388" t="s">
        <v>2537</v>
      </c>
      <c r="H150" s="388" t="s">
        <v>2538</v>
      </c>
      <c r="I150" s="388" t="s">
        <v>1365</v>
      </c>
      <c r="J150" s="388" t="s">
        <v>3078</v>
      </c>
    </row>
    <row r="151" spans="1:10" s="183" customFormat="1" ht="25.5" x14ac:dyDescent="0.2">
      <c r="A151" s="388" t="s">
        <v>2134</v>
      </c>
      <c r="B151" s="386" t="s">
        <v>255</v>
      </c>
      <c r="C151" s="386" t="s">
        <v>2135</v>
      </c>
      <c r="D151" s="386">
        <v>77</v>
      </c>
      <c r="E151" s="387" t="s">
        <v>269</v>
      </c>
      <c r="F151" s="388" t="s">
        <v>1216</v>
      </c>
      <c r="G151" s="388" t="s">
        <v>2539</v>
      </c>
      <c r="H151" s="388" t="s">
        <v>2539</v>
      </c>
      <c r="I151" s="388" t="s">
        <v>1365</v>
      </c>
      <c r="J151" s="388" t="s">
        <v>3079</v>
      </c>
    </row>
    <row r="152" spans="1:10" s="183" customFormat="1" ht="63.75" x14ac:dyDescent="0.2">
      <c r="A152" s="388" t="s">
        <v>726</v>
      </c>
      <c r="B152" s="386" t="s">
        <v>291</v>
      </c>
      <c r="C152" s="386" t="s">
        <v>727</v>
      </c>
      <c r="D152" s="386" t="s">
        <v>1218</v>
      </c>
      <c r="E152" s="387" t="s">
        <v>265</v>
      </c>
      <c r="F152" s="388" t="s">
        <v>1366</v>
      </c>
      <c r="G152" s="388" t="s">
        <v>2540</v>
      </c>
      <c r="H152" s="388" t="s">
        <v>2541</v>
      </c>
      <c r="I152" s="388" t="s">
        <v>1365</v>
      </c>
      <c r="J152" s="388" t="s">
        <v>3080</v>
      </c>
    </row>
    <row r="153" spans="1:10" s="183" customFormat="1" ht="38.25" x14ac:dyDescent="0.2">
      <c r="A153" s="388" t="s">
        <v>575</v>
      </c>
      <c r="B153" s="386" t="s">
        <v>291</v>
      </c>
      <c r="C153" s="386" t="s">
        <v>576</v>
      </c>
      <c r="D153" s="386" t="s">
        <v>1256</v>
      </c>
      <c r="E153" s="387" t="s">
        <v>265</v>
      </c>
      <c r="F153" s="388" t="s">
        <v>1367</v>
      </c>
      <c r="G153" s="388" t="s">
        <v>2542</v>
      </c>
      <c r="H153" s="388" t="s">
        <v>2543</v>
      </c>
      <c r="I153" s="388" t="s">
        <v>1365</v>
      </c>
      <c r="J153" s="388" t="s">
        <v>3081</v>
      </c>
    </row>
    <row r="154" spans="1:10" s="183" customFormat="1" ht="25.5" x14ac:dyDescent="0.2">
      <c r="A154" s="388" t="s">
        <v>674</v>
      </c>
      <c r="B154" s="386" t="s">
        <v>291</v>
      </c>
      <c r="C154" s="386" t="s">
        <v>675</v>
      </c>
      <c r="D154" s="386" t="s">
        <v>1256</v>
      </c>
      <c r="E154" s="387" t="s">
        <v>265</v>
      </c>
      <c r="F154" s="388" t="s">
        <v>1368</v>
      </c>
      <c r="G154" s="388" t="s">
        <v>2544</v>
      </c>
      <c r="H154" s="388" t="s">
        <v>2545</v>
      </c>
      <c r="I154" s="388" t="s">
        <v>1365</v>
      </c>
      <c r="J154" s="388" t="s">
        <v>3082</v>
      </c>
    </row>
    <row r="155" spans="1:10" s="183" customFormat="1" ht="38.25" x14ac:dyDescent="0.2">
      <c r="A155" s="388" t="s">
        <v>1091</v>
      </c>
      <c r="B155" s="386" t="s">
        <v>291</v>
      </c>
      <c r="C155" s="386" t="s">
        <v>1092</v>
      </c>
      <c r="D155" s="386" t="s">
        <v>1256</v>
      </c>
      <c r="E155" s="387" t="s">
        <v>269</v>
      </c>
      <c r="F155" s="388" t="s">
        <v>1332</v>
      </c>
      <c r="G155" s="388" t="s">
        <v>2546</v>
      </c>
      <c r="H155" s="388" t="s">
        <v>2547</v>
      </c>
      <c r="I155" s="388" t="s">
        <v>1365</v>
      </c>
      <c r="J155" s="388" t="s">
        <v>3083</v>
      </c>
    </row>
    <row r="156" spans="1:10" s="183" customFormat="1" ht="63.75" x14ac:dyDescent="0.2">
      <c r="A156" s="388" t="s">
        <v>2026</v>
      </c>
      <c r="B156" s="386" t="s">
        <v>291</v>
      </c>
      <c r="C156" s="386" t="s">
        <v>2027</v>
      </c>
      <c r="D156" s="386" t="s">
        <v>1218</v>
      </c>
      <c r="E156" s="387" t="s">
        <v>265</v>
      </c>
      <c r="F156" s="388" t="s">
        <v>2090</v>
      </c>
      <c r="G156" s="388" t="s">
        <v>2548</v>
      </c>
      <c r="H156" s="388" t="s">
        <v>2549</v>
      </c>
      <c r="I156" s="388" t="s">
        <v>1365</v>
      </c>
      <c r="J156" s="388" t="s">
        <v>3084</v>
      </c>
    </row>
    <row r="157" spans="1:10" s="183" customFormat="1" ht="25.5" x14ac:dyDescent="0.2">
      <c r="A157" s="388" t="s">
        <v>2040</v>
      </c>
      <c r="B157" s="386" t="s">
        <v>255</v>
      </c>
      <c r="C157" s="386" t="s">
        <v>2041</v>
      </c>
      <c r="D157" s="386">
        <v>58</v>
      </c>
      <c r="E157" s="387" t="s">
        <v>269</v>
      </c>
      <c r="F157" s="388" t="s">
        <v>1216</v>
      </c>
      <c r="G157" s="388" t="s">
        <v>2550</v>
      </c>
      <c r="H157" s="388" t="s">
        <v>2550</v>
      </c>
      <c r="I157" s="388" t="s">
        <v>1372</v>
      </c>
      <c r="J157" s="388" t="s">
        <v>3085</v>
      </c>
    </row>
    <row r="158" spans="1:10" s="183" customFormat="1" ht="25.5" x14ac:dyDescent="0.2">
      <c r="A158" s="388" t="s">
        <v>816</v>
      </c>
      <c r="B158" s="386" t="s">
        <v>255</v>
      </c>
      <c r="C158" s="386" t="s">
        <v>817</v>
      </c>
      <c r="D158" s="386">
        <v>82</v>
      </c>
      <c r="E158" s="387" t="s">
        <v>429</v>
      </c>
      <c r="F158" s="388" t="s">
        <v>1369</v>
      </c>
      <c r="G158" s="388" t="s">
        <v>2551</v>
      </c>
      <c r="H158" s="388" t="s">
        <v>2552</v>
      </c>
      <c r="I158" s="388" t="s">
        <v>1372</v>
      </c>
      <c r="J158" s="388" t="s">
        <v>3086</v>
      </c>
    </row>
    <row r="159" spans="1:10" s="183" customFormat="1" ht="25.5" x14ac:dyDescent="0.2">
      <c r="A159" s="388" t="s">
        <v>267</v>
      </c>
      <c r="B159" s="386" t="s">
        <v>255</v>
      </c>
      <c r="C159" s="386" t="s">
        <v>268</v>
      </c>
      <c r="D159" s="386" t="s">
        <v>1370</v>
      </c>
      <c r="E159" s="387" t="s">
        <v>269</v>
      </c>
      <c r="F159" s="388" t="s">
        <v>1216</v>
      </c>
      <c r="G159" s="388" t="s">
        <v>2553</v>
      </c>
      <c r="H159" s="388" t="s">
        <v>2553</v>
      </c>
      <c r="I159" s="388" t="s">
        <v>1372</v>
      </c>
      <c r="J159" s="388" t="s">
        <v>3087</v>
      </c>
    </row>
    <row r="160" spans="1:10" s="183" customFormat="1" ht="38.25" x14ac:dyDescent="0.2">
      <c r="A160" s="388" t="s">
        <v>509</v>
      </c>
      <c r="B160" s="386" t="s">
        <v>291</v>
      </c>
      <c r="C160" s="386" t="s">
        <v>510</v>
      </c>
      <c r="D160" s="386" t="s">
        <v>1256</v>
      </c>
      <c r="E160" s="387" t="s">
        <v>269</v>
      </c>
      <c r="F160" s="388" t="s">
        <v>1371</v>
      </c>
      <c r="G160" s="388" t="s">
        <v>2554</v>
      </c>
      <c r="H160" s="388" t="s">
        <v>2555</v>
      </c>
      <c r="I160" s="388" t="s">
        <v>1372</v>
      </c>
      <c r="J160" s="388" t="s">
        <v>3088</v>
      </c>
    </row>
    <row r="161" spans="1:10" s="183" customFormat="1" ht="38.25" x14ac:dyDescent="0.2">
      <c r="A161" s="388" t="s">
        <v>2044</v>
      </c>
      <c r="B161" s="386" t="s">
        <v>255</v>
      </c>
      <c r="C161" s="386" t="s">
        <v>2045</v>
      </c>
      <c r="D161" s="386">
        <v>331</v>
      </c>
      <c r="E161" s="387" t="s">
        <v>429</v>
      </c>
      <c r="F161" s="388" t="s">
        <v>1216</v>
      </c>
      <c r="G161" s="388" t="s">
        <v>2556</v>
      </c>
      <c r="H161" s="388" t="s">
        <v>2556</v>
      </c>
      <c r="I161" s="388" t="s">
        <v>1372</v>
      </c>
      <c r="J161" s="388" t="s">
        <v>3089</v>
      </c>
    </row>
    <row r="162" spans="1:10" s="183" customFormat="1" ht="63.75" x14ac:dyDescent="0.2">
      <c r="A162" s="388" t="s">
        <v>744</v>
      </c>
      <c r="B162" s="386" t="s">
        <v>291</v>
      </c>
      <c r="C162" s="386" t="s">
        <v>745</v>
      </c>
      <c r="D162" s="386" t="s">
        <v>1218</v>
      </c>
      <c r="E162" s="387" t="s">
        <v>269</v>
      </c>
      <c r="F162" s="388" t="s">
        <v>1216</v>
      </c>
      <c r="G162" s="388" t="s">
        <v>2557</v>
      </c>
      <c r="H162" s="388" t="s">
        <v>2557</v>
      </c>
      <c r="I162" s="388" t="s">
        <v>1372</v>
      </c>
      <c r="J162" s="388" t="s">
        <v>3090</v>
      </c>
    </row>
    <row r="163" spans="1:10" s="183" customFormat="1" ht="63.75" x14ac:dyDescent="0.2">
      <c r="A163" s="388" t="s">
        <v>934</v>
      </c>
      <c r="B163" s="386" t="s">
        <v>291</v>
      </c>
      <c r="C163" s="386" t="s">
        <v>935</v>
      </c>
      <c r="D163" s="386" t="s">
        <v>1218</v>
      </c>
      <c r="E163" s="387" t="s">
        <v>269</v>
      </c>
      <c r="F163" s="388" t="s">
        <v>1317</v>
      </c>
      <c r="G163" s="388" t="s">
        <v>2558</v>
      </c>
      <c r="H163" s="388" t="s">
        <v>2559</v>
      </c>
      <c r="I163" s="388" t="s">
        <v>1372</v>
      </c>
      <c r="J163" s="388" t="s">
        <v>3091</v>
      </c>
    </row>
    <row r="164" spans="1:10" s="183" customFormat="1" ht="25.5" x14ac:dyDescent="0.2">
      <c r="A164" s="388" t="s">
        <v>274</v>
      </c>
      <c r="B164" s="386" t="s">
        <v>255</v>
      </c>
      <c r="C164" s="386" t="s">
        <v>275</v>
      </c>
      <c r="D164" s="386" t="s">
        <v>1228</v>
      </c>
      <c r="E164" s="387" t="s">
        <v>261</v>
      </c>
      <c r="F164" s="388" t="s">
        <v>1373</v>
      </c>
      <c r="G164" s="388" t="s">
        <v>2560</v>
      </c>
      <c r="H164" s="388" t="s">
        <v>2561</v>
      </c>
      <c r="I164" s="388" t="s">
        <v>1372</v>
      </c>
      <c r="J164" s="388" t="s">
        <v>3092</v>
      </c>
    </row>
    <row r="165" spans="1:10" s="183" customFormat="1" ht="25.5" x14ac:dyDescent="0.2">
      <c r="A165" s="388" t="s">
        <v>1101</v>
      </c>
      <c r="B165" s="386" t="s">
        <v>291</v>
      </c>
      <c r="C165" s="386" t="s">
        <v>1102</v>
      </c>
      <c r="D165" s="386" t="s">
        <v>1256</v>
      </c>
      <c r="E165" s="387" t="s">
        <v>269</v>
      </c>
      <c r="F165" s="388" t="s">
        <v>1242</v>
      </c>
      <c r="G165" s="388" t="s">
        <v>2562</v>
      </c>
      <c r="H165" s="388" t="s">
        <v>2563</v>
      </c>
      <c r="I165" s="388" t="s">
        <v>1372</v>
      </c>
      <c r="J165" s="388" t="s">
        <v>3093</v>
      </c>
    </row>
    <row r="166" spans="1:10" s="183" customFormat="1" ht="38.25" x14ac:dyDescent="0.2">
      <c r="A166" s="388" t="s">
        <v>1069</v>
      </c>
      <c r="B166" s="386" t="s">
        <v>291</v>
      </c>
      <c r="C166" s="386" t="s">
        <v>1070</v>
      </c>
      <c r="D166" s="386" t="s">
        <v>1256</v>
      </c>
      <c r="E166" s="387" t="s">
        <v>269</v>
      </c>
      <c r="F166" s="388" t="s">
        <v>1374</v>
      </c>
      <c r="G166" s="388" t="s">
        <v>2564</v>
      </c>
      <c r="H166" s="388" t="s">
        <v>2565</v>
      </c>
      <c r="I166" s="388" t="s">
        <v>1372</v>
      </c>
      <c r="J166" s="388" t="s">
        <v>3094</v>
      </c>
    </row>
    <row r="167" spans="1:10" s="183" customFormat="1" ht="25.5" x14ac:dyDescent="0.2">
      <c r="A167" s="388" t="s">
        <v>277</v>
      </c>
      <c r="B167" s="386" t="s">
        <v>255</v>
      </c>
      <c r="C167" s="386" t="s">
        <v>278</v>
      </c>
      <c r="D167" s="386" t="s">
        <v>1228</v>
      </c>
      <c r="E167" s="387" t="s">
        <v>261</v>
      </c>
      <c r="F167" s="388" t="s">
        <v>1373</v>
      </c>
      <c r="G167" s="388" t="s">
        <v>2566</v>
      </c>
      <c r="H167" s="388" t="s">
        <v>2567</v>
      </c>
      <c r="I167" s="388" t="s">
        <v>1372</v>
      </c>
      <c r="J167" s="388" t="s">
        <v>3095</v>
      </c>
    </row>
    <row r="168" spans="1:10" s="183" customFormat="1" ht="38.25" x14ac:dyDescent="0.2">
      <c r="A168" s="388" t="s">
        <v>877</v>
      </c>
      <c r="B168" s="386" t="s">
        <v>291</v>
      </c>
      <c r="C168" s="386" t="s">
        <v>878</v>
      </c>
      <c r="D168" s="386" t="s">
        <v>1256</v>
      </c>
      <c r="E168" s="387" t="s">
        <v>265</v>
      </c>
      <c r="F168" s="388" t="s">
        <v>1375</v>
      </c>
      <c r="G168" s="388" t="s">
        <v>2568</v>
      </c>
      <c r="H168" s="388" t="s">
        <v>2569</v>
      </c>
      <c r="I168" s="388" t="s">
        <v>1372</v>
      </c>
      <c r="J168" s="388" t="s">
        <v>3096</v>
      </c>
    </row>
    <row r="169" spans="1:10" s="183" customFormat="1" ht="25.5" x14ac:dyDescent="0.2">
      <c r="A169" s="388" t="s">
        <v>271</v>
      </c>
      <c r="B169" s="386" t="s">
        <v>255</v>
      </c>
      <c r="C169" s="386" t="s">
        <v>272</v>
      </c>
      <c r="D169" s="386" t="s">
        <v>1228</v>
      </c>
      <c r="E169" s="387" t="s">
        <v>261</v>
      </c>
      <c r="F169" s="388" t="s">
        <v>1373</v>
      </c>
      <c r="G169" s="388" t="s">
        <v>2570</v>
      </c>
      <c r="H169" s="388" t="s">
        <v>2571</v>
      </c>
      <c r="I169" s="388" t="s">
        <v>1376</v>
      </c>
      <c r="J169" s="388" t="s">
        <v>3097</v>
      </c>
    </row>
    <row r="170" spans="1:10" s="183" customFormat="1" ht="25.5" x14ac:dyDescent="0.2">
      <c r="A170" s="388" t="s">
        <v>801</v>
      </c>
      <c r="B170" s="386" t="s">
        <v>255</v>
      </c>
      <c r="C170" s="386" t="s">
        <v>802</v>
      </c>
      <c r="D170" s="386">
        <v>67</v>
      </c>
      <c r="E170" s="387" t="s">
        <v>269</v>
      </c>
      <c r="F170" s="388" t="s">
        <v>1242</v>
      </c>
      <c r="G170" s="388" t="s">
        <v>2572</v>
      </c>
      <c r="H170" s="388" t="s">
        <v>2573</v>
      </c>
      <c r="I170" s="388" t="s">
        <v>1376</v>
      </c>
      <c r="J170" s="388" t="s">
        <v>3098</v>
      </c>
    </row>
    <row r="171" spans="1:10" s="183" customFormat="1" ht="25.5" x14ac:dyDescent="0.2">
      <c r="A171" s="388" t="s">
        <v>949</v>
      </c>
      <c r="B171" s="386" t="s">
        <v>255</v>
      </c>
      <c r="C171" s="386" t="s">
        <v>950</v>
      </c>
      <c r="D171" s="386">
        <v>86</v>
      </c>
      <c r="E171" s="387" t="s">
        <v>429</v>
      </c>
      <c r="F171" s="388" t="s">
        <v>1377</v>
      </c>
      <c r="G171" s="388" t="s">
        <v>2574</v>
      </c>
      <c r="H171" s="388" t="s">
        <v>2575</v>
      </c>
      <c r="I171" s="388" t="s">
        <v>1376</v>
      </c>
      <c r="J171" s="388" t="s">
        <v>3099</v>
      </c>
    </row>
    <row r="172" spans="1:10" s="183" customFormat="1" ht="38.25" x14ac:dyDescent="0.2">
      <c r="A172" s="388" t="s">
        <v>1098</v>
      </c>
      <c r="B172" s="386" t="s">
        <v>291</v>
      </c>
      <c r="C172" s="386" t="s">
        <v>1099</v>
      </c>
      <c r="D172" s="386" t="s">
        <v>1223</v>
      </c>
      <c r="E172" s="387" t="s">
        <v>269</v>
      </c>
      <c r="F172" s="388" t="s">
        <v>1265</v>
      </c>
      <c r="G172" s="388" t="s">
        <v>2576</v>
      </c>
      <c r="H172" s="388" t="s">
        <v>1267</v>
      </c>
      <c r="I172" s="388" t="s">
        <v>1376</v>
      </c>
      <c r="J172" s="388" t="s">
        <v>3100</v>
      </c>
    </row>
    <row r="173" spans="1:10" s="183" customFormat="1" ht="25.5" x14ac:dyDescent="0.2">
      <c r="A173" s="388" t="s">
        <v>1053</v>
      </c>
      <c r="B173" s="386" t="s">
        <v>291</v>
      </c>
      <c r="C173" s="386" t="s">
        <v>1054</v>
      </c>
      <c r="D173" s="386" t="s">
        <v>1231</v>
      </c>
      <c r="E173" s="387" t="s">
        <v>288</v>
      </c>
      <c r="F173" s="388" t="s">
        <v>1378</v>
      </c>
      <c r="G173" s="388" t="s">
        <v>2577</v>
      </c>
      <c r="H173" s="388" t="s">
        <v>2578</v>
      </c>
      <c r="I173" s="388" t="s">
        <v>1376</v>
      </c>
      <c r="J173" s="388" t="s">
        <v>3101</v>
      </c>
    </row>
    <row r="174" spans="1:10" s="183" customFormat="1" ht="25.5" x14ac:dyDescent="0.2">
      <c r="A174" s="388" t="s">
        <v>350</v>
      </c>
      <c r="B174" s="386" t="s">
        <v>291</v>
      </c>
      <c r="C174" s="386" t="s">
        <v>351</v>
      </c>
      <c r="D174" s="386" t="s">
        <v>1207</v>
      </c>
      <c r="E174" s="387" t="s">
        <v>288</v>
      </c>
      <c r="F174" s="388" t="s">
        <v>1379</v>
      </c>
      <c r="G174" s="388" t="s">
        <v>2579</v>
      </c>
      <c r="H174" s="388" t="s">
        <v>2580</v>
      </c>
      <c r="I174" s="388" t="s">
        <v>1376</v>
      </c>
      <c r="J174" s="388" t="s">
        <v>3102</v>
      </c>
    </row>
    <row r="175" spans="1:10" s="183" customFormat="1" ht="38.25" x14ac:dyDescent="0.2">
      <c r="A175" s="388" t="s">
        <v>569</v>
      </c>
      <c r="B175" s="386" t="s">
        <v>291</v>
      </c>
      <c r="C175" s="386" t="s">
        <v>570</v>
      </c>
      <c r="D175" s="386" t="s">
        <v>1256</v>
      </c>
      <c r="E175" s="387" t="s">
        <v>265</v>
      </c>
      <c r="F175" s="388" t="s">
        <v>1380</v>
      </c>
      <c r="G175" s="388" t="s">
        <v>2581</v>
      </c>
      <c r="H175" s="388" t="s">
        <v>2582</v>
      </c>
      <c r="I175" s="388" t="s">
        <v>1376</v>
      </c>
      <c r="J175" s="388" t="s">
        <v>3103</v>
      </c>
    </row>
    <row r="176" spans="1:10" s="183" customFormat="1" ht="25.5" x14ac:dyDescent="0.2">
      <c r="A176" s="388" t="s">
        <v>834</v>
      </c>
      <c r="B176" s="386" t="s">
        <v>255</v>
      </c>
      <c r="C176" s="386" t="s">
        <v>835</v>
      </c>
      <c r="D176" s="386">
        <v>60</v>
      </c>
      <c r="E176" s="387" t="s">
        <v>269</v>
      </c>
      <c r="F176" s="388" t="s">
        <v>1374</v>
      </c>
      <c r="G176" s="388" t="s">
        <v>2583</v>
      </c>
      <c r="H176" s="388" t="s">
        <v>2584</v>
      </c>
      <c r="I176" s="388" t="s">
        <v>1376</v>
      </c>
      <c r="J176" s="388" t="s">
        <v>3104</v>
      </c>
    </row>
    <row r="177" spans="1:10" s="183" customFormat="1" ht="25.5" x14ac:dyDescent="0.2">
      <c r="A177" s="388" t="s">
        <v>1075</v>
      </c>
      <c r="B177" s="386" t="s">
        <v>291</v>
      </c>
      <c r="C177" s="386" t="s">
        <v>1076</v>
      </c>
      <c r="D177" s="386" t="s">
        <v>1256</v>
      </c>
      <c r="E177" s="387" t="s">
        <v>269</v>
      </c>
      <c r="F177" s="388" t="s">
        <v>1265</v>
      </c>
      <c r="G177" s="388" t="s">
        <v>2585</v>
      </c>
      <c r="H177" s="388" t="s">
        <v>2586</v>
      </c>
      <c r="I177" s="388" t="s">
        <v>1376</v>
      </c>
      <c r="J177" s="388" t="s">
        <v>3105</v>
      </c>
    </row>
    <row r="178" spans="1:10" s="183" customFormat="1" ht="25.5" x14ac:dyDescent="0.2">
      <c r="A178" s="388" t="s">
        <v>280</v>
      </c>
      <c r="B178" s="386" t="s">
        <v>255</v>
      </c>
      <c r="C178" s="386" t="s">
        <v>281</v>
      </c>
      <c r="D178" s="386" t="s">
        <v>1228</v>
      </c>
      <c r="E178" s="387" t="s">
        <v>261</v>
      </c>
      <c r="F178" s="388" t="s">
        <v>1373</v>
      </c>
      <c r="G178" s="388" t="s">
        <v>2587</v>
      </c>
      <c r="H178" s="388" t="s">
        <v>2588</v>
      </c>
      <c r="I178" s="388" t="s">
        <v>1376</v>
      </c>
      <c r="J178" s="388" t="s">
        <v>3106</v>
      </c>
    </row>
    <row r="179" spans="1:10" s="183" customFormat="1" ht="25.5" x14ac:dyDescent="0.2">
      <c r="A179" s="388" t="s">
        <v>1093</v>
      </c>
      <c r="B179" s="386" t="s">
        <v>255</v>
      </c>
      <c r="C179" s="386" t="s">
        <v>1094</v>
      </c>
      <c r="D179" s="386">
        <v>135</v>
      </c>
      <c r="E179" s="387" t="s">
        <v>429</v>
      </c>
      <c r="F179" s="388" t="s">
        <v>1216</v>
      </c>
      <c r="G179" s="388" t="s">
        <v>2589</v>
      </c>
      <c r="H179" s="388" t="s">
        <v>2589</v>
      </c>
      <c r="I179" s="388" t="s">
        <v>1376</v>
      </c>
      <c r="J179" s="388" t="s">
        <v>3107</v>
      </c>
    </row>
    <row r="180" spans="1:10" s="183" customFormat="1" ht="38.25" x14ac:dyDescent="0.2">
      <c r="A180" s="388" t="s">
        <v>506</v>
      </c>
      <c r="B180" s="386" t="s">
        <v>291</v>
      </c>
      <c r="C180" s="386" t="s">
        <v>507</v>
      </c>
      <c r="D180" s="386" t="s">
        <v>1256</v>
      </c>
      <c r="E180" s="387" t="s">
        <v>269</v>
      </c>
      <c r="F180" s="388" t="s">
        <v>1381</v>
      </c>
      <c r="G180" s="388" t="s">
        <v>2590</v>
      </c>
      <c r="H180" s="388" t="s">
        <v>2591</v>
      </c>
      <c r="I180" s="388" t="s">
        <v>1376</v>
      </c>
      <c r="J180" s="388" t="s">
        <v>3108</v>
      </c>
    </row>
    <row r="181" spans="1:10" s="183" customFormat="1" ht="38.25" x14ac:dyDescent="0.2">
      <c r="A181" s="388" t="s">
        <v>1031</v>
      </c>
      <c r="B181" s="386" t="s">
        <v>291</v>
      </c>
      <c r="C181" s="386" t="s">
        <v>1032</v>
      </c>
      <c r="D181" s="386" t="s">
        <v>1223</v>
      </c>
      <c r="E181" s="387" t="s">
        <v>269</v>
      </c>
      <c r="F181" s="388" t="s">
        <v>1216</v>
      </c>
      <c r="G181" s="388" t="s">
        <v>2592</v>
      </c>
      <c r="H181" s="388" t="s">
        <v>2592</v>
      </c>
      <c r="I181" s="388" t="s">
        <v>1376</v>
      </c>
      <c r="J181" s="388" t="s">
        <v>3109</v>
      </c>
    </row>
    <row r="182" spans="1:10" s="183" customFormat="1" ht="25.5" x14ac:dyDescent="0.2">
      <c r="A182" s="388" t="s">
        <v>397</v>
      </c>
      <c r="B182" s="386" t="s">
        <v>291</v>
      </c>
      <c r="C182" s="386" t="s">
        <v>398</v>
      </c>
      <c r="D182" s="386" t="s">
        <v>1208</v>
      </c>
      <c r="E182" s="387" t="s">
        <v>265</v>
      </c>
      <c r="F182" s="388" t="s">
        <v>1382</v>
      </c>
      <c r="G182" s="388" t="s">
        <v>2593</v>
      </c>
      <c r="H182" s="388" t="s">
        <v>2594</v>
      </c>
      <c r="I182" s="388" t="s">
        <v>1376</v>
      </c>
      <c r="J182" s="388" t="s">
        <v>3110</v>
      </c>
    </row>
    <row r="183" spans="1:10" s="183" customFormat="1" ht="25.5" x14ac:dyDescent="0.2">
      <c r="A183" s="388" t="s">
        <v>283</v>
      </c>
      <c r="B183" s="386" t="s">
        <v>255</v>
      </c>
      <c r="C183" s="386" t="s">
        <v>284</v>
      </c>
      <c r="D183" s="386" t="s">
        <v>1228</v>
      </c>
      <c r="E183" s="387" t="s">
        <v>261</v>
      </c>
      <c r="F183" s="388" t="s">
        <v>1383</v>
      </c>
      <c r="G183" s="388" t="s">
        <v>1465</v>
      </c>
      <c r="H183" s="388" t="s">
        <v>2595</v>
      </c>
      <c r="I183" s="388" t="s">
        <v>1376</v>
      </c>
      <c r="J183" s="388" t="s">
        <v>3111</v>
      </c>
    </row>
    <row r="184" spans="1:10" s="183" customFormat="1" ht="25.5" x14ac:dyDescent="0.2">
      <c r="A184" s="388" t="s">
        <v>978</v>
      </c>
      <c r="B184" s="386" t="s">
        <v>255</v>
      </c>
      <c r="C184" s="386" t="s">
        <v>979</v>
      </c>
      <c r="D184" s="386" t="s">
        <v>1230</v>
      </c>
      <c r="E184" s="387" t="s">
        <v>288</v>
      </c>
      <c r="F184" s="388" t="s">
        <v>1384</v>
      </c>
      <c r="G184" s="388" t="s">
        <v>2596</v>
      </c>
      <c r="H184" s="388" t="s">
        <v>2597</v>
      </c>
      <c r="I184" s="388" t="s">
        <v>1376</v>
      </c>
      <c r="J184" s="388" t="s">
        <v>3112</v>
      </c>
    </row>
    <row r="185" spans="1:10" s="183" customFormat="1" ht="38.25" x14ac:dyDescent="0.2">
      <c r="A185" s="388" t="s">
        <v>653</v>
      </c>
      <c r="B185" s="386" t="s">
        <v>255</v>
      </c>
      <c r="C185" s="386" t="s">
        <v>654</v>
      </c>
      <c r="D185" s="386" t="s">
        <v>1256</v>
      </c>
      <c r="E185" s="387" t="s">
        <v>269</v>
      </c>
      <c r="F185" s="388" t="s">
        <v>1311</v>
      </c>
      <c r="G185" s="388" t="s">
        <v>2598</v>
      </c>
      <c r="H185" s="388" t="s">
        <v>2599</v>
      </c>
      <c r="I185" s="388" t="s">
        <v>1376</v>
      </c>
      <c r="J185" s="388" t="s">
        <v>3113</v>
      </c>
    </row>
    <row r="186" spans="1:10" s="183" customFormat="1" ht="25.5" x14ac:dyDescent="0.2">
      <c r="A186" s="388" t="s">
        <v>458</v>
      </c>
      <c r="B186" s="386" t="s">
        <v>291</v>
      </c>
      <c r="C186" s="386" t="s">
        <v>459</v>
      </c>
      <c r="D186" s="386" t="s">
        <v>1256</v>
      </c>
      <c r="E186" s="387" t="s">
        <v>269</v>
      </c>
      <c r="F186" s="388" t="s">
        <v>1386</v>
      </c>
      <c r="G186" s="388" t="s">
        <v>2600</v>
      </c>
      <c r="H186" s="388" t="s">
        <v>2601</v>
      </c>
      <c r="I186" s="388" t="s">
        <v>1376</v>
      </c>
      <c r="J186" s="388" t="s">
        <v>3114</v>
      </c>
    </row>
    <row r="187" spans="1:10" s="183" customFormat="1" ht="63.75" x14ac:dyDescent="0.2">
      <c r="A187" s="388" t="s">
        <v>774</v>
      </c>
      <c r="B187" s="386" t="s">
        <v>291</v>
      </c>
      <c r="C187" s="386" t="s">
        <v>775</v>
      </c>
      <c r="D187" s="386" t="s">
        <v>1218</v>
      </c>
      <c r="E187" s="387" t="s">
        <v>269</v>
      </c>
      <c r="F187" s="388" t="s">
        <v>1311</v>
      </c>
      <c r="G187" s="388" t="s">
        <v>2602</v>
      </c>
      <c r="H187" s="388" t="s">
        <v>2603</v>
      </c>
      <c r="I187" s="388" t="s">
        <v>1387</v>
      </c>
      <c r="J187" s="388" t="s">
        <v>3115</v>
      </c>
    </row>
    <row r="188" spans="1:10" s="183" customFormat="1" ht="38.25" x14ac:dyDescent="0.2">
      <c r="A188" s="388" t="s">
        <v>786</v>
      </c>
      <c r="B188" s="386" t="s">
        <v>291</v>
      </c>
      <c r="C188" s="386" t="s">
        <v>787</v>
      </c>
      <c r="D188" s="386" t="s">
        <v>1294</v>
      </c>
      <c r="E188" s="387" t="s">
        <v>269</v>
      </c>
      <c r="F188" s="388" t="s">
        <v>1284</v>
      </c>
      <c r="G188" s="388" t="s">
        <v>2604</v>
      </c>
      <c r="H188" s="388" t="s">
        <v>2605</v>
      </c>
      <c r="I188" s="388" t="s">
        <v>1387</v>
      </c>
      <c r="J188" s="388" t="s">
        <v>2141</v>
      </c>
    </row>
    <row r="189" spans="1:10" s="183" customFormat="1" ht="25.5" x14ac:dyDescent="0.2">
      <c r="A189" s="388" t="s">
        <v>1113</v>
      </c>
      <c r="B189" s="386" t="s">
        <v>291</v>
      </c>
      <c r="C189" s="386" t="s">
        <v>1114</v>
      </c>
      <c r="D189" s="386" t="s">
        <v>1348</v>
      </c>
      <c r="E189" s="387" t="s">
        <v>269</v>
      </c>
      <c r="F189" s="388" t="s">
        <v>1332</v>
      </c>
      <c r="G189" s="388" t="s">
        <v>2606</v>
      </c>
      <c r="H189" s="388" t="s">
        <v>2607</v>
      </c>
      <c r="I189" s="388" t="s">
        <v>1387</v>
      </c>
      <c r="J189" s="388" t="s">
        <v>3116</v>
      </c>
    </row>
    <row r="190" spans="1:10" s="183" customFormat="1" ht="25.5" x14ac:dyDescent="0.2">
      <c r="A190" s="388" t="s">
        <v>1072</v>
      </c>
      <c r="B190" s="386" t="s">
        <v>291</v>
      </c>
      <c r="C190" s="386" t="s">
        <v>1073</v>
      </c>
      <c r="D190" s="386" t="s">
        <v>1256</v>
      </c>
      <c r="E190" s="387" t="s">
        <v>269</v>
      </c>
      <c r="F190" s="388" t="s">
        <v>1257</v>
      </c>
      <c r="G190" s="388" t="s">
        <v>2608</v>
      </c>
      <c r="H190" s="388" t="s">
        <v>2609</v>
      </c>
      <c r="I190" s="388" t="s">
        <v>1387</v>
      </c>
      <c r="J190" s="388" t="s">
        <v>3117</v>
      </c>
    </row>
    <row r="191" spans="1:10" s="183" customFormat="1" ht="63.75" x14ac:dyDescent="0.2">
      <c r="A191" s="388" t="s">
        <v>741</v>
      </c>
      <c r="B191" s="386" t="s">
        <v>291</v>
      </c>
      <c r="C191" s="386" t="s">
        <v>742</v>
      </c>
      <c r="D191" s="386" t="s">
        <v>1218</v>
      </c>
      <c r="E191" s="387" t="s">
        <v>269</v>
      </c>
      <c r="F191" s="388" t="s">
        <v>1216</v>
      </c>
      <c r="G191" s="388" t="s">
        <v>2610</v>
      </c>
      <c r="H191" s="388" t="s">
        <v>2610</v>
      </c>
      <c r="I191" s="388" t="s">
        <v>1387</v>
      </c>
      <c r="J191" s="388" t="s">
        <v>2142</v>
      </c>
    </row>
    <row r="192" spans="1:10" s="183" customFormat="1" ht="25.5" x14ac:dyDescent="0.2">
      <c r="A192" s="388" t="s">
        <v>895</v>
      </c>
      <c r="B192" s="386" t="s">
        <v>255</v>
      </c>
      <c r="C192" s="386" t="s">
        <v>896</v>
      </c>
      <c r="D192" s="386" t="s">
        <v>1212</v>
      </c>
      <c r="E192" s="387" t="s">
        <v>269</v>
      </c>
      <c r="F192" s="388" t="s">
        <v>1216</v>
      </c>
      <c r="G192" s="388" t="s">
        <v>2611</v>
      </c>
      <c r="H192" s="388" t="s">
        <v>2611</v>
      </c>
      <c r="I192" s="388" t="s">
        <v>1387</v>
      </c>
      <c r="J192" s="388" t="s">
        <v>3118</v>
      </c>
    </row>
    <row r="193" spans="1:10" s="183" customFormat="1" ht="63.75" x14ac:dyDescent="0.2">
      <c r="A193" s="388" t="s">
        <v>904</v>
      </c>
      <c r="B193" s="386" t="s">
        <v>291</v>
      </c>
      <c r="C193" s="386" t="s">
        <v>905</v>
      </c>
      <c r="D193" s="386" t="s">
        <v>1218</v>
      </c>
      <c r="E193" s="387" t="s">
        <v>269</v>
      </c>
      <c r="F193" s="388" t="s">
        <v>1371</v>
      </c>
      <c r="G193" s="388" t="s">
        <v>2612</v>
      </c>
      <c r="H193" s="388" t="s">
        <v>2613</v>
      </c>
      <c r="I193" s="388" t="s">
        <v>1387</v>
      </c>
      <c r="J193" s="388" t="s">
        <v>3119</v>
      </c>
    </row>
    <row r="194" spans="1:10" s="183" customFormat="1" ht="25.5" x14ac:dyDescent="0.2">
      <c r="A194" s="388" t="s">
        <v>886</v>
      </c>
      <c r="B194" s="386" t="s">
        <v>255</v>
      </c>
      <c r="C194" s="386" t="s">
        <v>887</v>
      </c>
      <c r="D194" s="386" t="s">
        <v>1212</v>
      </c>
      <c r="E194" s="387" t="s">
        <v>269</v>
      </c>
      <c r="F194" s="388" t="s">
        <v>1216</v>
      </c>
      <c r="G194" s="388" t="s">
        <v>2614</v>
      </c>
      <c r="H194" s="388" t="s">
        <v>2614</v>
      </c>
      <c r="I194" s="388" t="s">
        <v>1387</v>
      </c>
      <c r="J194" s="388" t="s">
        <v>3120</v>
      </c>
    </row>
    <row r="195" spans="1:10" s="183" customFormat="1" ht="25.5" x14ac:dyDescent="0.2">
      <c r="A195" s="388" t="s">
        <v>608</v>
      </c>
      <c r="B195" s="386" t="s">
        <v>291</v>
      </c>
      <c r="C195" s="386" t="s">
        <v>609</v>
      </c>
      <c r="D195" s="386" t="s">
        <v>1256</v>
      </c>
      <c r="E195" s="387" t="s">
        <v>269</v>
      </c>
      <c r="F195" s="388" t="s">
        <v>1389</v>
      </c>
      <c r="G195" s="388" t="s">
        <v>2615</v>
      </c>
      <c r="H195" s="388" t="s">
        <v>2616</v>
      </c>
      <c r="I195" s="388" t="s">
        <v>1387</v>
      </c>
      <c r="J195" s="388" t="s">
        <v>3121</v>
      </c>
    </row>
    <row r="196" spans="1:10" s="183" customFormat="1" ht="38.25" x14ac:dyDescent="0.2">
      <c r="A196" s="388" t="s">
        <v>512</v>
      </c>
      <c r="B196" s="386" t="s">
        <v>291</v>
      </c>
      <c r="C196" s="386" t="s">
        <v>513</v>
      </c>
      <c r="D196" s="386" t="s">
        <v>1256</v>
      </c>
      <c r="E196" s="387" t="s">
        <v>269</v>
      </c>
      <c r="F196" s="388" t="s">
        <v>1332</v>
      </c>
      <c r="G196" s="388" t="s">
        <v>2617</v>
      </c>
      <c r="H196" s="388" t="s">
        <v>2618</v>
      </c>
      <c r="I196" s="388" t="s">
        <v>1387</v>
      </c>
      <c r="J196" s="388" t="s">
        <v>3122</v>
      </c>
    </row>
    <row r="197" spans="1:10" s="183" customFormat="1" ht="25.5" x14ac:dyDescent="0.2">
      <c r="A197" s="388" t="s">
        <v>1077</v>
      </c>
      <c r="B197" s="386" t="s">
        <v>255</v>
      </c>
      <c r="C197" s="386" t="s">
        <v>1078</v>
      </c>
      <c r="D197" s="386" t="s">
        <v>1212</v>
      </c>
      <c r="E197" s="387" t="s">
        <v>269</v>
      </c>
      <c r="F197" s="388" t="s">
        <v>1317</v>
      </c>
      <c r="G197" s="388" t="s">
        <v>2619</v>
      </c>
      <c r="H197" s="388" t="s">
        <v>2620</v>
      </c>
      <c r="I197" s="388" t="s">
        <v>1387</v>
      </c>
      <c r="J197" s="388" t="s">
        <v>3123</v>
      </c>
    </row>
    <row r="198" spans="1:10" s="183" customFormat="1" ht="63.75" x14ac:dyDescent="0.2">
      <c r="A198" s="388" t="s">
        <v>2018</v>
      </c>
      <c r="B198" s="386" t="s">
        <v>291</v>
      </c>
      <c r="C198" s="386" t="s">
        <v>2019</v>
      </c>
      <c r="D198" s="386" t="s">
        <v>1218</v>
      </c>
      <c r="E198" s="387" t="s">
        <v>265</v>
      </c>
      <c r="F198" s="388" t="s">
        <v>2092</v>
      </c>
      <c r="G198" s="388" t="s">
        <v>2621</v>
      </c>
      <c r="H198" s="388" t="s">
        <v>2622</v>
      </c>
      <c r="I198" s="388" t="s">
        <v>1387</v>
      </c>
      <c r="J198" s="388" t="s">
        <v>3124</v>
      </c>
    </row>
    <row r="199" spans="1:10" s="183" customFormat="1" ht="25.5" x14ac:dyDescent="0.2">
      <c r="A199" s="388" t="s">
        <v>362</v>
      </c>
      <c r="B199" s="386" t="s">
        <v>255</v>
      </c>
      <c r="C199" s="386" t="s">
        <v>363</v>
      </c>
      <c r="D199" s="386" t="s">
        <v>1212</v>
      </c>
      <c r="E199" s="387" t="s">
        <v>364</v>
      </c>
      <c r="F199" s="388" t="s">
        <v>1390</v>
      </c>
      <c r="G199" s="388" t="s">
        <v>2623</v>
      </c>
      <c r="H199" s="388" t="s">
        <v>2624</v>
      </c>
      <c r="I199" s="388" t="s">
        <v>1387</v>
      </c>
      <c r="J199" s="388" t="s">
        <v>3125</v>
      </c>
    </row>
    <row r="200" spans="1:10" s="183" customFormat="1" ht="25.5" x14ac:dyDescent="0.2">
      <c r="A200" s="388" t="s">
        <v>539</v>
      </c>
      <c r="B200" s="386" t="s">
        <v>255</v>
      </c>
      <c r="C200" s="386" t="s">
        <v>540</v>
      </c>
      <c r="D200" s="386" t="s">
        <v>1212</v>
      </c>
      <c r="E200" s="387" t="s">
        <v>269</v>
      </c>
      <c r="F200" s="388" t="s">
        <v>1381</v>
      </c>
      <c r="G200" s="388" t="s">
        <v>2625</v>
      </c>
      <c r="H200" s="388" t="s">
        <v>2626</v>
      </c>
      <c r="I200" s="388" t="s">
        <v>1387</v>
      </c>
      <c r="J200" s="388" t="s">
        <v>3126</v>
      </c>
    </row>
    <row r="201" spans="1:10" s="183" customFormat="1" ht="25.5" x14ac:dyDescent="0.2">
      <c r="A201" s="388" t="s">
        <v>294</v>
      </c>
      <c r="B201" s="386" t="s">
        <v>291</v>
      </c>
      <c r="C201" s="386" t="s">
        <v>295</v>
      </c>
      <c r="D201" s="386" t="s">
        <v>1228</v>
      </c>
      <c r="E201" s="387" t="s">
        <v>288</v>
      </c>
      <c r="F201" s="388" t="s">
        <v>1391</v>
      </c>
      <c r="G201" s="388" t="s">
        <v>2627</v>
      </c>
      <c r="H201" s="388" t="s">
        <v>2628</v>
      </c>
      <c r="I201" s="388" t="s">
        <v>1387</v>
      </c>
      <c r="J201" s="388" t="s">
        <v>2093</v>
      </c>
    </row>
    <row r="202" spans="1:10" s="183" customFormat="1" ht="25.5" x14ac:dyDescent="0.2">
      <c r="A202" s="388" t="s">
        <v>1089</v>
      </c>
      <c r="B202" s="386" t="s">
        <v>291</v>
      </c>
      <c r="C202" s="386" t="s">
        <v>1090</v>
      </c>
      <c r="D202" s="386" t="s">
        <v>1256</v>
      </c>
      <c r="E202" s="387" t="s">
        <v>269</v>
      </c>
      <c r="F202" s="388" t="s">
        <v>1317</v>
      </c>
      <c r="G202" s="388" t="s">
        <v>2629</v>
      </c>
      <c r="H202" s="388" t="s">
        <v>2630</v>
      </c>
      <c r="I202" s="388" t="s">
        <v>1387</v>
      </c>
      <c r="J202" s="388" t="s">
        <v>1957</v>
      </c>
    </row>
    <row r="203" spans="1:10" s="183" customFormat="1" ht="25.5" x14ac:dyDescent="0.2">
      <c r="A203" s="388" t="s">
        <v>2047</v>
      </c>
      <c r="B203" s="386" t="s">
        <v>291</v>
      </c>
      <c r="C203" s="386" t="s">
        <v>2048</v>
      </c>
      <c r="D203" s="386" t="s">
        <v>1256</v>
      </c>
      <c r="E203" s="387" t="s">
        <v>269</v>
      </c>
      <c r="F203" s="388" t="s">
        <v>1216</v>
      </c>
      <c r="G203" s="388" t="s">
        <v>2631</v>
      </c>
      <c r="H203" s="388" t="s">
        <v>2631</v>
      </c>
      <c r="I203" s="388" t="s">
        <v>1387</v>
      </c>
      <c r="J203" s="388" t="s">
        <v>3127</v>
      </c>
    </row>
    <row r="204" spans="1:10" s="183" customFormat="1" ht="25.5" x14ac:dyDescent="0.2">
      <c r="A204" s="388" t="s">
        <v>263</v>
      </c>
      <c r="B204" s="386" t="s">
        <v>255</v>
      </c>
      <c r="C204" s="386" t="s">
        <v>264</v>
      </c>
      <c r="D204" s="386" t="s">
        <v>1370</v>
      </c>
      <c r="E204" s="387" t="s">
        <v>265</v>
      </c>
      <c r="F204" s="388" t="s">
        <v>1317</v>
      </c>
      <c r="G204" s="388" t="s">
        <v>2632</v>
      </c>
      <c r="H204" s="388" t="s">
        <v>2633</v>
      </c>
      <c r="I204" s="388" t="s">
        <v>1387</v>
      </c>
      <c r="J204" s="388" t="s">
        <v>3128</v>
      </c>
    </row>
    <row r="205" spans="1:10" s="183" customFormat="1" ht="63.75" x14ac:dyDescent="0.2">
      <c r="A205" s="388" t="s">
        <v>2028</v>
      </c>
      <c r="B205" s="386" t="s">
        <v>291</v>
      </c>
      <c r="C205" s="386" t="s">
        <v>2029</v>
      </c>
      <c r="D205" s="386" t="s">
        <v>1218</v>
      </c>
      <c r="E205" s="387" t="s">
        <v>265</v>
      </c>
      <c r="F205" s="388" t="s">
        <v>2094</v>
      </c>
      <c r="G205" s="388" t="s">
        <v>2634</v>
      </c>
      <c r="H205" s="388" t="s">
        <v>2635</v>
      </c>
      <c r="I205" s="388" t="s">
        <v>1387</v>
      </c>
      <c r="J205" s="388" t="s">
        <v>2095</v>
      </c>
    </row>
    <row r="206" spans="1:10" s="183" customFormat="1" ht="25.5" x14ac:dyDescent="0.2">
      <c r="A206" s="388" t="s">
        <v>927</v>
      </c>
      <c r="B206" s="386" t="s">
        <v>255</v>
      </c>
      <c r="C206" s="386" t="s">
        <v>928</v>
      </c>
      <c r="D206" s="386">
        <v>185</v>
      </c>
      <c r="E206" s="387" t="s">
        <v>429</v>
      </c>
      <c r="F206" s="388" t="s">
        <v>1371</v>
      </c>
      <c r="G206" s="388" t="s">
        <v>2636</v>
      </c>
      <c r="H206" s="388" t="s">
        <v>2637</v>
      </c>
      <c r="I206" s="388" t="s">
        <v>1387</v>
      </c>
      <c r="J206" s="388" t="s">
        <v>2143</v>
      </c>
    </row>
    <row r="207" spans="1:10" s="183" customFormat="1" ht="25.5" x14ac:dyDescent="0.2">
      <c r="A207" s="388" t="s">
        <v>297</v>
      </c>
      <c r="B207" s="386" t="s">
        <v>291</v>
      </c>
      <c r="C207" s="386" t="s">
        <v>298</v>
      </c>
      <c r="D207" s="386" t="s">
        <v>1228</v>
      </c>
      <c r="E207" s="387" t="s">
        <v>269</v>
      </c>
      <c r="F207" s="388" t="s">
        <v>1392</v>
      </c>
      <c r="G207" s="388" t="s">
        <v>2638</v>
      </c>
      <c r="H207" s="388" t="s">
        <v>2639</v>
      </c>
      <c r="I207" s="388" t="s">
        <v>1387</v>
      </c>
      <c r="J207" s="388" t="s">
        <v>3129</v>
      </c>
    </row>
    <row r="208" spans="1:10" s="183" customFormat="1" ht="25.5" x14ac:dyDescent="0.2">
      <c r="A208" s="388" t="s">
        <v>798</v>
      </c>
      <c r="B208" s="386" t="s">
        <v>255</v>
      </c>
      <c r="C208" s="386" t="s">
        <v>799</v>
      </c>
      <c r="D208" s="386">
        <v>61</v>
      </c>
      <c r="E208" s="387" t="s">
        <v>269</v>
      </c>
      <c r="F208" s="388" t="s">
        <v>1257</v>
      </c>
      <c r="G208" s="388" t="s">
        <v>2640</v>
      </c>
      <c r="H208" s="388" t="s">
        <v>2641</v>
      </c>
      <c r="I208" s="388" t="s">
        <v>1387</v>
      </c>
      <c r="J208" s="388" t="s">
        <v>2096</v>
      </c>
    </row>
    <row r="209" spans="1:10" s="183" customFormat="1" ht="63.75" x14ac:dyDescent="0.2">
      <c r="A209" s="388" t="s">
        <v>714</v>
      </c>
      <c r="B209" s="386" t="s">
        <v>291</v>
      </c>
      <c r="C209" s="386" t="s">
        <v>715</v>
      </c>
      <c r="D209" s="386" t="s">
        <v>1218</v>
      </c>
      <c r="E209" s="387" t="s">
        <v>269</v>
      </c>
      <c r="F209" s="388" t="s">
        <v>1216</v>
      </c>
      <c r="G209" s="388" t="s">
        <v>2642</v>
      </c>
      <c r="H209" s="388" t="s">
        <v>2642</v>
      </c>
      <c r="I209" s="388" t="s">
        <v>1387</v>
      </c>
      <c r="J209" s="388" t="s">
        <v>2144</v>
      </c>
    </row>
    <row r="210" spans="1:10" s="183" customFormat="1" ht="25.5" x14ac:dyDescent="0.2">
      <c r="A210" s="388" t="s">
        <v>340</v>
      </c>
      <c r="B210" s="386" t="s">
        <v>291</v>
      </c>
      <c r="C210" s="386" t="s">
        <v>341</v>
      </c>
      <c r="D210" s="386" t="s">
        <v>1353</v>
      </c>
      <c r="E210" s="387" t="s">
        <v>308</v>
      </c>
      <c r="F210" s="388" t="s">
        <v>1393</v>
      </c>
      <c r="G210" s="388" t="s">
        <v>2643</v>
      </c>
      <c r="H210" s="388" t="s">
        <v>2644</v>
      </c>
      <c r="I210" s="388" t="s">
        <v>1387</v>
      </c>
      <c r="J210" s="388" t="s">
        <v>3130</v>
      </c>
    </row>
    <row r="211" spans="1:10" s="183" customFormat="1" ht="63.75" x14ac:dyDescent="0.2">
      <c r="A211" s="388" t="s">
        <v>780</v>
      </c>
      <c r="B211" s="386" t="s">
        <v>291</v>
      </c>
      <c r="C211" s="386" t="s">
        <v>781</v>
      </c>
      <c r="D211" s="386" t="s">
        <v>1218</v>
      </c>
      <c r="E211" s="387" t="s">
        <v>269</v>
      </c>
      <c r="F211" s="388" t="s">
        <v>1311</v>
      </c>
      <c r="G211" s="388" t="s">
        <v>2645</v>
      </c>
      <c r="H211" s="388" t="s">
        <v>2646</v>
      </c>
      <c r="I211" s="388" t="s">
        <v>1387</v>
      </c>
      <c r="J211" s="388" t="s">
        <v>2097</v>
      </c>
    </row>
    <row r="212" spans="1:10" s="183" customFormat="1" ht="38.25" x14ac:dyDescent="0.2">
      <c r="A212" s="388" t="s">
        <v>1033</v>
      </c>
      <c r="B212" s="386" t="s">
        <v>291</v>
      </c>
      <c r="C212" s="386" t="s">
        <v>1034</v>
      </c>
      <c r="D212" s="386" t="s">
        <v>1223</v>
      </c>
      <c r="E212" s="387" t="s">
        <v>288</v>
      </c>
      <c r="F212" s="388" t="s">
        <v>1394</v>
      </c>
      <c r="G212" s="388" t="s">
        <v>2647</v>
      </c>
      <c r="H212" s="388" t="s">
        <v>2648</v>
      </c>
      <c r="I212" s="388" t="s">
        <v>1387</v>
      </c>
      <c r="J212" s="388" t="s">
        <v>3131</v>
      </c>
    </row>
    <row r="213" spans="1:10" s="183" customFormat="1" ht="25.5" x14ac:dyDescent="0.2">
      <c r="A213" s="388" t="s">
        <v>1095</v>
      </c>
      <c r="B213" s="386" t="s">
        <v>255</v>
      </c>
      <c r="C213" s="386" t="s">
        <v>1096</v>
      </c>
      <c r="D213" s="386" t="s">
        <v>1356</v>
      </c>
      <c r="E213" s="387" t="s">
        <v>269</v>
      </c>
      <c r="F213" s="388" t="s">
        <v>1242</v>
      </c>
      <c r="G213" s="388" t="s">
        <v>2649</v>
      </c>
      <c r="H213" s="388" t="s">
        <v>2650</v>
      </c>
      <c r="I213" s="388" t="s">
        <v>1387</v>
      </c>
      <c r="J213" s="388" t="s">
        <v>3132</v>
      </c>
    </row>
    <row r="214" spans="1:10" s="183" customFormat="1" ht="51" x14ac:dyDescent="0.2">
      <c r="A214" s="388" t="s">
        <v>500</v>
      </c>
      <c r="B214" s="386" t="s">
        <v>291</v>
      </c>
      <c r="C214" s="386" t="s">
        <v>501</v>
      </c>
      <c r="D214" s="386" t="s">
        <v>1256</v>
      </c>
      <c r="E214" s="387" t="s">
        <v>269</v>
      </c>
      <c r="F214" s="388" t="s">
        <v>1381</v>
      </c>
      <c r="G214" s="388" t="s">
        <v>2651</v>
      </c>
      <c r="H214" s="388" t="s">
        <v>2652</v>
      </c>
      <c r="I214" s="388" t="s">
        <v>1387</v>
      </c>
      <c r="J214" s="388" t="s">
        <v>2145</v>
      </c>
    </row>
    <row r="215" spans="1:10" s="183" customFormat="1" ht="63.75" x14ac:dyDescent="0.2">
      <c r="A215" s="388" t="s">
        <v>699</v>
      </c>
      <c r="B215" s="386" t="s">
        <v>291</v>
      </c>
      <c r="C215" s="386" t="s">
        <v>700</v>
      </c>
      <c r="D215" s="386" t="s">
        <v>1218</v>
      </c>
      <c r="E215" s="387" t="s">
        <v>269</v>
      </c>
      <c r="F215" s="388" t="s">
        <v>1369</v>
      </c>
      <c r="G215" s="388" t="s">
        <v>2653</v>
      </c>
      <c r="H215" s="388" t="s">
        <v>2654</v>
      </c>
      <c r="I215" s="388" t="s">
        <v>1387</v>
      </c>
      <c r="J215" s="388" t="s">
        <v>3133</v>
      </c>
    </row>
    <row r="216" spans="1:10" s="183" customFormat="1" ht="63.75" x14ac:dyDescent="0.2">
      <c r="A216" s="388" t="s">
        <v>866</v>
      </c>
      <c r="B216" s="386" t="s">
        <v>291</v>
      </c>
      <c r="C216" s="386" t="s">
        <v>867</v>
      </c>
      <c r="D216" s="386" t="s">
        <v>1218</v>
      </c>
      <c r="E216" s="387" t="s">
        <v>269</v>
      </c>
      <c r="F216" s="388" t="s">
        <v>1257</v>
      </c>
      <c r="G216" s="388" t="s">
        <v>2655</v>
      </c>
      <c r="H216" s="388" t="s">
        <v>2656</v>
      </c>
      <c r="I216" s="388" t="s">
        <v>1387</v>
      </c>
      <c r="J216" s="388" t="s">
        <v>2146</v>
      </c>
    </row>
    <row r="217" spans="1:10" s="183" customFormat="1" ht="63.75" x14ac:dyDescent="0.2">
      <c r="A217" s="388" t="s">
        <v>2022</v>
      </c>
      <c r="B217" s="386" t="s">
        <v>291</v>
      </c>
      <c r="C217" s="386" t="s">
        <v>2023</v>
      </c>
      <c r="D217" s="386" t="s">
        <v>1218</v>
      </c>
      <c r="E217" s="387" t="s">
        <v>265</v>
      </c>
      <c r="F217" s="388" t="s">
        <v>2098</v>
      </c>
      <c r="G217" s="388" t="s">
        <v>2657</v>
      </c>
      <c r="H217" s="388" t="s">
        <v>2658</v>
      </c>
      <c r="I217" s="388" t="s">
        <v>1395</v>
      </c>
      <c r="J217" s="388" t="s">
        <v>1396</v>
      </c>
    </row>
    <row r="218" spans="1:10" s="183" customFormat="1" ht="63.75" x14ac:dyDescent="0.2">
      <c r="A218" s="388" t="s">
        <v>696</v>
      </c>
      <c r="B218" s="386" t="s">
        <v>291</v>
      </c>
      <c r="C218" s="386" t="s">
        <v>697</v>
      </c>
      <c r="D218" s="386" t="s">
        <v>1218</v>
      </c>
      <c r="E218" s="387" t="s">
        <v>269</v>
      </c>
      <c r="F218" s="388" t="s">
        <v>1311</v>
      </c>
      <c r="G218" s="388" t="s">
        <v>2659</v>
      </c>
      <c r="H218" s="388" t="s">
        <v>2660</v>
      </c>
      <c r="I218" s="388" t="s">
        <v>1395</v>
      </c>
      <c r="J218" s="388" t="s">
        <v>3134</v>
      </c>
    </row>
    <row r="219" spans="1:10" s="183" customFormat="1" ht="25.5" x14ac:dyDescent="0.2">
      <c r="A219" s="388" t="s">
        <v>1062</v>
      </c>
      <c r="B219" s="386" t="s">
        <v>291</v>
      </c>
      <c r="C219" s="386" t="s">
        <v>1063</v>
      </c>
      <c r="D219" s="386" t="s">
        <v>1256</v>
      </c>
      <c r="E219" s="387" t="s">
        <v>269</v>
      </c>
      <c r="F219" s="388" t="s">
        <v>1213</v>
      </c>
      <c r="G219" s="388" t="s">
        <v>2661</v>
      </c>
      <c r="H219" s="388" t="s">
        <v>2662</v>
      </c>
      <c r="I219" s="388" t="s">
        <v>1395</v>
      </c>
      <c r="J219" s="388" t="s">
        <v>1958</v>
      </c>
    </row>
    <row r="220" spans="1:10" s="183" customFormat="1" ht="38.25" x14ac:dyDescent="0.2">
      <c r="A220" s="388" t="s">
        <v>590</v>
      </c>
      <c r="B220" s="386" t="s">
        <v>291</v>
      </c>
      <c r="C220" s="386" t="s">
        <v>591</v>
      </c>
      <c r="D220" s="386" t="s">
        <v>1256</v>
      </c>
      <c r="E220" s="387" t="s">
        <v>269</v>
      </c>
      <c r="F220" s="388" t="s">
        <v>1371</v>
      </c>
      <c r="G220" s="388" t="s">
        <v>2663</v>
      </c>
      <c r="H220" s="388" t="s">
        <v>2664</v>
      </c>
      <c r="I220" s="388" t="s">
        <v>1395</v>
      </c>
      <c r="J220" s="388" t="s">
        <v>1397</v>
      </c>
    </row>
    <row r="221" spans="1:10" s="183" customFormat="1" ht="25.5" x14ac:dyDescent="0.2">
      <c r="A221" s="388" t="s">
        <v>901</v>
      </c>
      <c r="B221" s="386" t="s">
        <v>255</v>
      </c>
      <c r="C221" s="386" t="s">
        <v>902</v>
      </c>
      <c r="D221" s="386">
        <v>56</v>
      </c>
      <c r="E221" s="387" t="s">
        <v>269</v>
      </c>
      <c r="F221" s="388" t="s">
        <v>1216</v>
      </c>
      <c r="G221" s="388" t="s">
        <v>2665</v>
      </c>
      <c r="H221" s="388" t="s">
        <v>2665</v>
      </c>
      <c r="I221" s="388" t="s">
        <v>1395</v>
      </c>
      <c r="J221" s="388" t="s">
        <v>3135</v>
      </c>
    </row>
    <row r="222" spans="1:10" s="183" customFormat="1" ht="51" x14ac:dyDescent="0.2">
      <c r="A222" s="388" t="s">
        <v>518</v>
      </c>
      <c r="B222" s="386" t="s">
        <v>291</v>
      </c>
      <c r="C222" s="386" t="s">
        <v>519</v>
      </c>
      <c r="D222" s="386" t="s">
        <v>1256</v>
      </c>
      <c r="E222" s="387" t="s">
        <v>269</v>
      </c>
      <c r="F222" s="388" t="s">
        <v>1377</v>
      </c>
      <c r="G222" s="388" t="s">
        <v>2666</v>
      </c>
      <c r="H222" s="388" t="s">
        <v>2667</v>
      </c>
      <c r="I222" s="388" t="s">
        <v>1395</v>
      </c>
      <c r="J222" s="388" t="s">
        <v>1398</v>
      </c>
    </row>
    <row r="223" spans="1:10" s="183" customFormat="1" ht="25.5" x14ac:dyDescent="0.2">
      <c r="A223" s="388" t="s">
        <v>929</v>
      </c>
      <c r="B223" s="386" t="s">
        <v>255</v>
      </c>
      <c r="C223" s="386" t="s">
        <v>930</v>
      </c>
      <c r="D223" s="386">
        <v>52</v>
      </c>
      <c r="E223" s="387" t="s">
        <v>269</v>
      </c>
      <c r="F223" s="388" t="s">
        <v>1216</v>
      </c>
      <c r="G223" s="388" t="s">
        <v>2668</v>
      </c>
      <c r="H223" s="388" t="s">
        <v>2668</v>
      </c>
      <c r="I223" s="388" t="s">
        <v>1395</v>
      </c>
      <c r="J223" s="388" t="s">
        <v>2099</v>
      </c>
    </row>
    <row r="224" spans="1:10" s="183" customFormat="1" ht="51" x14ac:dyDescent="0.2">
      <c r="A224" s="388" t="s">
        <v>987</v>
      </c>
      <c r="B224" s="386" t="s">
        <v>255</v>
      </c>
      <c r="C224" s="386" t="s">
        <v>988</v>
      </c>
      <c r="D224" s="386" t="s">
        <v>1214</v>
      </c>
      <c r="E224" s="387" t="s">
        <v>288</v>
      </c>
      <c r="F224" s="388" t="s">
        <v>1399</v>
      </c>
      <c r="G224" s="388" t="s">
        <v>2428</v>
      </c>
      <c r="H224" s="388" t="s">
        <v>1403</v>
      </c>
      <c r="I224" s="388" t="s">
        <v>1395</v>
      </c>
      <c r="J224" s="388" t="s">
        <v>1401</v>
      </c>
    </row>
    <row r="225" spans="1:10" s="183" customFormat="1" x14ac:dyDescent="0.2">
      <c r="A225" s="388" t="s">
        <v>999</v>
      </c>
      <c r="B225" s="386" t="s">
        <v>291</v>
      </c>
      <c r="C225" s="386" t="s">
        <v>1000</v>
      </c>
      <c r="D225" s="386" t="s">
        <v>1230</v>
      </c>
      <c r="E225" s="387" t="s">
        <v>265</v>
      </c>
      <c r="F225" s="388" t="s">
        <v>1400</v>
      </c>
      <c r="G225" s="388" t="s">
        <v>2669</v>
      </c>
      <c r="H225" s="388" t="s">
        <v>2670</v>
      </c>
      <c r="I225" s="388" t="s">
        <v>1395</v>
      </c>
      <c r="J225" s="388" t="s">
        <v>3136</v>
      </c>
    </row>
    <row r="226" spans="1:10" s="183" customFormat="1" ht="25.5" x14ac:dyDescent="0.2">
      <c r="A226" s="388" t="s">
        <v>1136</v>
      </c>
      <c r="B226" s="386" t="s">
        <v>255</v>
      </c>
      <c r="C226" s="386" t="s">
        <v>1137</v>
      </c>
      <c r="D226" s="386">
        <v>200</v>
      </c>
      <c r="E226" s="387" t="s">
        <v>288</v>
      </c>
      <c r="F226" s="388" t="s">
        <v>1402</v>
      </c>
      <c r="G226" s="388" t="s">
        <v>2671</v>
      </c>
      <c r="H226" s="388" t="s">
        <v>2672</v>
      </c>
      <c r="I226" s="388" t="s">
        <v>1395</v>
      </c>
      <c r="J226" s="388" t="s">
        <v>2147</v>
      </c>
    </row>
    <row r="227" spans="1:10" s="183" customFormat="1" ht="25.5" x14ac:dyDescent="0.2">
      <c r="A227" s="388" t="s">
        <v>599</v>
      </c>
      <c r="B227" s="386" t="s">
        <v>255</v>
      </c>
      <c r="C227" s="386" t="s">
        <v>600</v>
      </c>
      <c r="D227" s="386">
        <v>107</v>
      </c>
      <c r="E227" s="387" t="s">
        <v>429</v>
      </c>
      <c r="F227" s="388" t="s">
        <v>1404</v>
      </c>
      <c r="G227" s="388" t="s">
        <v>2673</v>
      </c>
      <c r="H227" s="388" t="s">
        <v>2674</v>
      </c>
      <c r="I227" s="388" t="s">
        <v>1395</v>
      </c>
      <c r="J227" s="388" t="s">
        <v>1405</v>
      </c>
    </row>
    <row r="228" spans="1:10" s="183" customFormat="1" ht="25.5" x14ac:dyDescent="0.2">
      <c r="A228" s="388" t="s">
        <v>446</v>
      </c>
      <c r="B228" s="386" t="s">
        <v>291</v>
      </c>
      <c r="C228" s="386" t="s">
        <v>447</v>
      </c>
      <c r="D228" s="386" t="s">
        <v>1256</v>
      </c>
      <c r="E228" s="387" t="s">
        <v>269</v>
      </c>
      <c r="F228" s="388" t="s">
        <v>1317</v>
      </c>
      <c r="G228" s="388" t="s">
        <v>2675</v>
      </c>
      <c r="H228" s="388" t="s">
        <v>2676</v>
      </c>
      <c r="I228" s="388" t="s">
        <v>1395</v>
      </c>
      <c r="J228" s="388" t="s">
        <v>1959</v>
      </c>
    </row>
    <row r="229" spans="1:10" s="183" customFormat="1" ht="38.25" x14ac:dyDescent="0.2">
      <c r="A229" s="388" t="s">
        <v>918</v>
      </c>
      <c r="B229" s="386" t="s">
        <v>291</v>
      </c>
      <c r="C229" s="386" t="s">
        <v>919</v>
      </c>
      <c r="D229" s="386" t="s">
        <v>1256</v>
      </c>
      <c r="E229" s="387" t="s">
        <v>269</v>
      </c>
      <c r="F229" s="388" t="s">
        <v>1242</v>
      </c>
      <c r="G229" s="388" t="s">
        <v>2677</v>
      </c>
      <c r="H229" s="388" t="s">
        <v>2678</v>
      </c>
      <c r="I229" s="388" t="s">
        <v>1395</v>
      </c>
      <c r="J229" s="388" t="s">
        <v>2100</v>
      </c>
    </row>
    <row r="230" spans="1:10" s="183" customFormat="1" ht="25.5" x14ac:dyDescent="0.2">
      <c r="A230" s="388" t="s">
        <v>2050</v>
      </c>
      <c r="B230" s="386" t="s">
        <v>291</v>
      </c>
      <c r="C230" s="386" t="s">
        <v>2051</v>
      </c>
      <c r="D230" s="386" t="s">
        <v>1256</v>
      </c>
      <c r="E230" s="387" t="s">
        <v>269</v>
      </c>
      <c r="F230" s="388" t="s">
        <v>1216</v>
      </c>
      <c r="G230" s="388" t="s">
        <v>2679</v>
      </c>
      <c r="H230" s="388" t="s">
        <v>2679</v>
      </c>
      <c r="I230" s="388" t="s">
        <v>1395</v>
      </c>
      <c r="J230" s="388" t="s">
        <v>1407</v>
      </c>
    </row>
    <row r="231" spans="1:10" s="183" customFormat="1" ht="25.5" x14ac:dyDescent="0.2">
      <c r="A231" s="388" t="s">
        <v>467</v>
      </c>
      <c r="B231" s="386" t="s">
        <v>291</v>
      </c>
      <c r="C231" s="386" t="s">
        <v>468</v>
      </c>
      <c r="D231" s="386" t="s">
        <v>1256</v>
      </c>
      <c r="E231" s="387" t="s">
        <v>269</v>
      </c>
      <c r="F231" s="388" t="s">
        <v>1406</v>
      </c>
      <c r="G231" s="388" t="s">
        <v>2680</v>
      </c>
      <c r="H231" s="388" t="s">
        <v>2681</v>
      </c>
      <c r="I231" s="388" t="s">
        <v>1395</v>
      </c>
      <c r="J231" s="388" t="s">
        <v>1408</v>
      </c>
    </row>
    <row r="232" spans="1:10" s="183" customFormat="1" ht="25.5" x14ac:dyDescent="0.2">
      <c r="A232" s="388" t="s">
        <v>476</v>
      </c>
      <c r="B232" s="386" t="s">
        <v>291</v>
      </c>
      <c r="C232" s="386" t="s">
        <v>477</v>
      </c>
      <c r="D232" s="386" t="s">
        <v>1256</v>
      </c>
      <c r="E232" s="387" t="s">
        <v>269</v>
      </c>
      <c r="F232" s="388" t="s">
        <v>1284</v>
      </c>
      <c r="G232" s="388" t="s">
        <v>2682</v>
      </c>
      <c r="H232" s="388" t="s">
        <v>2683</v>
      </c>
      <c r="I232" s="388" t="s">
        <v>1395</v>
      </c>
      <c r="J232" s="388" t="s">
        <v>1410</v>
      </c>
    </row>
    <row r="233" spans="1:10" s="183" customFormat="1" ht="38.25" x14ac:dyDescent="0.2">
      <c r="A233" s="388" t="s">
        <v>418</v>
      </c>
      <c r="B233" s="386" t="s">
        <v>291</v>
      </c>
      <c r="C233" s="386" t="s">
        <v>419</v>
      </c>
      <c r="D233" s="386" t="s">
        <v>1256</v>
      </c>
      <c r="E233" s="387" t="s">
        <v>269</v>
      </c>
      <c r="F233" s="388" t="s">
        <v>1409</v>
      </c>
      <c r="G233" s="388" t="s">
        <v>2684</v>
      </c>
      <c r="H233" s="388" t="s">
        <v>2685</v>
      </c>
      <c r="I233" s="388" t="s">
        <v>1395</v>
      </c>
      <c r="J233" s="388" t="s">
        <v>1411</v>
      </c>
    </row>
    <row r="234" spans="1:10" s="183" customFormat="1" ht="63.75" x14ac:dyDescent="0.2">
      <c r="A234" s="388" t="s">
        <v>771</v>
      </c>
      <c r="B234" s="386" t="s">
        <v>291</v>
      </c>
      <c r="C234" s="386" t="s">
        <v>772</v>
      </c>
      <c r="D234" s="386" t="s">
        <v>1218</v>
      </c>
      <c r="E234" s="387" t="s">
        <v>269</v>
      </c>
      <c r="F234" s="388" t="s">
        <v>1242</v>
      </c>
      <c r="G234" s="388" t="s">
        <v>2686</v>
      </c>
      <c r="H234" s="388" t="s">
        <v>2687</v>
      </c>
      <c r="I234" s="388" t="s">
        <v>1395</v>
      </c>
      <c r="J234" s="388" t="s">
        <v>1412</v>
      </c>
    </row>
    <row r="235" spans="1:10" s="183" customFormat="1" ht="25.5" x14ac:dyDescent="0.2">
      <c r="A235" s="388" t="s">
        <v>756</v>
      </c>
      <c r="B235" s="386" t="s">
        <v>255</v>
      </c>
      <c r="C235" s="386" t="s">
        <v>757</v>
      </c>
      <c r="D235" s="386">
        <v>79</v>
      </c>
      <c r="E235" s="387" t="s">
        <v>429</v>
      </c>
      <c r="F235" s="388" t="s">
        <v>1216</v>
      </c>
      <c r="G235" s="388" t="s">
        <v>2688</v>
      </c>
      <c r="H235" s="388" t="s">
        <v>2688</v>
      </c>
      <c r="I235" s="388" t="s">
        <v>1395</v>
      </c>
      <c r="J235" s="388" t="s">
        <v>1413</v>
      </c>
    </row>
    <row r="236" spans="1:10" s="183" customFormat="1" ht="51" x14ac:dyDescent="0.2">
      <c r="A236" s="388" t="s">
        <v>415</v>
      </c>
      <c r="B236" s="386" t="s">
        <v>291</v>
      </c>
      <c r="C236" s="386" t="s">
        <v>416</v>
      </c>
      <c r="D236" s="386" t="s">
        <v>1256</v>
      </c>
      <c r="E236" s="387" t="s">
        <v>269</v>
      </c>
      <c r="F236" s="388" t="s">
        <v>1282</v>
      </c>
      <c r="G236" s="388" t="s">
        <v>2516</v>
      </c>
      <c r="H236" s="388" t="s">
        <v>2689</v>
      </c>
      <c r="I236" s="388" t="s">
        <v>1395</v>
      </c>
      <c r="J236" s="388" t="s">
        <v>1414</v>
      </c>
    </row>
    <row r="237" spans="1:10" s="183" customFormat="1" ht="25.5" x14ac:dyDescent="0.2">
      <c r="A237" s="388" t="s">
        <v>473</v>
      </c>
      <c r="B237" s="386" t="s">
        <v>291</v>
      </c>
      <c r="C237" s="386" t="s">
        <v>474</v>
      </c>
      <c r="D237" s="386" t="s">
        <v>1256</v>
      </c>
      <c r="E237" s="387" t="s">
        <v>269</v>
      </c>
      <c r="F237" s="388" t="s">
        <v>1265</v>
      </c>
      <c r="G237" s="388" t="s">
        <v>2690</v>
      </c>
      <c r="H237" s="388" t="s">
        <v>2691</v>
      </c>
      <c r="I237" s="388" t="s">
        <v>1395</v>
      </c>
      <c r="J237" s="388" t="s">
        <v>1415</v>
      </c>
    </row>
    <row r="238" spans="1:10" s="183" customFormat="1" ht="38.25" x14ac:dyDescent="0.2">
      <c r="A238" s="388" t="s">
        <v>623</v>
      </c>
      <c r="B238" s="386" t="s">
        <v>291</v>
      </c>
      <c r="C238" s="386" t="s">
        <v>624</v>
      </c>
      <c r="D238" s="386" t="s">
        <v>1256</v>
      </c>
      <c r="E238" s="387" t="s">
        <v>269</v>
      </c>
      <c r="F238" s="388" t="s">
        <v>1310</v>
      </c>
      <c r="G238" s="388" t="s">
        <v>2692</v>
      </c>
      <c r="H238" s="388" t="s">
        <v>2693</v>
      </c>
      <c r="I238" s="388" t="s">
        <v>1395</v>
      </c>
      <c r="J238" s="388" t="s">
        <v>1416</v>
      </c>
    </row>
    <row r="239" spans="1:10" s="183" customFormat="1" ht="38.25" x14ac:dyDescent="0.2">
      <c r="A239" s="388" t="s">
        <v>533</v>
      </c>
      <c r="B239" s="386" t="s">
        <v>255</v>
      </c>
      <c r="C239" s="386" t="s">
        <v>534</v>
      </c>
      <c r="D239" s="386" t="s">
        <v>1212</v>
      </c>
      <c r="E239" s="387" t="s">
        <v>269</v>
      </c>
      <c r="F239" s="388" t="s">
        <v>1374</v>
      </c>
      <c r="G239" s="388" t="s">
        <v>2694</v>
      </c>
      <c r="H239" s="388" t="s">
        <v>2695</v>
      </c>
      <c r="I239" s="388" t="s">
        <v>1395</v>
      </c>
      <c r="J239" s="388" t="s">
        <v>1417</v>
      </c>
    </row>
    <row r="240" spans="1:10" s="183" customFormat="1" ht="38.25" x14ac:dyDescent="0.2">
      <c r="A240" s="388" t="s">
        <v>548</v>
      </c>
      <c r="B240" s="386" t="s">
        <v>291</v>
      </c>
      <c r="C240" s="386" t="s">
        <v>549</v>
      </c>
      <c r="D240" s="386" t="s">
        <v>1256</v>
      </c>
      <c r="E240" s="387" t="s">
        <v>269</v>
      </c>
      <c r="F240" s="388" t="s">
        <v>1334</v>
      </c>
      <c r="G240" s="388" t="s">
        <v>2696</v>
      </c>
      <c r="H240" s="388" t="s">
        <v>2697</v>
      </c>
      <c r="I240" s="388" t="s">
        <v>1395</v>
      </c>
      <c r="J240" s="388" t="s">
        <v>1418</v>
      </c>
    </row>
    <row r="241" spans="1:10" s="183" customFormat="1" ht="63.75" x14ac:dyDescent="0.2">
      <c r="A241" s="388" t="s">
        <v>723</v>
      </c>
      <c r="B241" s="386" t="s">
        <v>291</v>
      </c>
      <c r="C241" s="386" t="s">
        <v>724</v>
      </c>
      <c r="D241" s="386" t="s">
        <v>1218</v>
      </c>
      <c r="E241" s="387" t="s">
        <v>269</v>
      </c>
      <c r="F241" s="388" t="s">
        <v>1310</v>
      </c>
      <c r="G241" s="388" t="s">
        <v>2698</v>
      </c>
      <c r="H241" s="388" t="s">
        <v>2699</v>
      </c>
      <c r="I241" s="388" t="s">
        <v>1395</v>
      </c>
      <c r="J241" s="388" t="s">
        <v>1419</v>
      </c>
    </row>
    <row r="242" spans="1:10" s="183" customFormat="1" ht="38.25" x14ac:dyDescent="0.2">
      <c r="A242" s="388" t="s">
        <v>635</v>
      </c>
      <c r="B242" s="386" t="s">
        <v>291</v>
      </c>
      <c r="C242" s="386" t="s">
        <v>636</v>
      </c>
      <c r="D242" s="386" t="s">
        <v>1256</v>
      </c>
      <c r="E242" s="387" t="s">
        <v>269</v>
      </c>
      <c r="F242" s="388" t="s">
        <v>1219</v>
      </c>
      <c r="G242" s="388" t="s">
        <v>2700</v>
      </c>
      <c r="H242" s="388" t="s">
        <v>2701</v>
      </c>
      <c r="I242" s="388" t="s">
        <v>1395</v>
      </c>
      <c r="J242" s="388" t="s">
        <v>1419</v>
      </c>
    </row>
    <row r="243" spans="1:10" s="183" customFormat="1" ht="25.5" x14ac:dyDescent="0.2">
      <c r="A243" s="388" t="s">
        <v>403</v>
      </c>
      <c r="B243" s="386" t="s">
        <v>291</v>
      </c>
      <c r="C243" s="386" t="s">
        <v>404</v>
      </c>
      <c r="D243" s="386" t="s">
        <v>1256</v>
      </c>
      <c r="E243" s="387" t="s">
        <v>265</v>
      </c>
      <c r="F243" s="388" t="s">
        <v>1409</v>
      </c>
      <c r="G243" s="388" t="s">
        <v>2702</v>
      </c>
      <c r="H243" s="388" t="s">
        <v>2703</v>
      </c>
      <c r="I243" s="388" t="s">
        <v>1395</v>
      </c>
      <c r="J243" s="388" t="s">
        <v>1420</v>
      </c>
    </row>
    <row r="244" spans="1:10" s="183" customFormat="1" ht="38.25" x14ac:dyDescent="0.2">
      <c r="A244" s="388" t="s">
        <v>551</v>
      </c>
      <c r="B244" s="386" t="s">
        <v>291</v>
      </c>
      <c r="C244" s="386" t="s">
        <v>552</v>
      </c>
      <c r="D244" s="386" t="s">
        <v>1256</v>
      </c>
      <c r="E244" s="387" t="s">
        <v>269</v>
      </c>
      <c r="F244" s="388" t="s">
        <v>1286</v>
      </c>
      <c r="G244" s="388" t="s">
        <v>2704</v>
      </c>
      <c r="H244" s="388" t="s">
        <v>2705</v>
      </c>
      <c r="I244" s="388" t="s">
        <v>1395</v>
      </c>
      <c r="J244" s="388" t="s">
        <v>1421</v>
      </c>
    </row>
    <row r="245" spans="1:10" s="183" customFormat="1" ht="63.75" x14ac:dyDescent="0.2">
      <c r="A245" s="388" t="s">
        <v>768</v>
      </c>
      <c r="B245" s="386" t="s">
        <v>291</v>
      </c>
      <c r="C245" s="386" t="s">
        <v>769</v>
      </c>
      <c r="D245" s="386" t="s">
        <v>1218</v>
      </c>
      <c r="E245" s="387" t="s">
        <v>269</v>
      </c>
      <c r="F245" s="388" t="s">
        <v>1242</v>
      </c>
      <c r="G245" s="388" t="s">
        <v>2706</v>
      </c>
      <c r="H245" s="388" t="s">
        <v>2707</v>
      </c>
      <c r="I245" s="388" t="s">
        <v>1395</v>
      </c>
      <c r="J245" s="388" t="s">
        <v>1422</v>
      </c>
    </row>
    <row r="246" spans="1:10" s="183" customFormat="1" ht="25.5" x14ac:dyDescent="0.2">
      <c r="A246" s="388" t="s">
        <v>611</v>
      </c>
      <c r="B246" s="386" t="s">
        <v>291</v>
      </c>
      <c r="C246" s="386" t="s">
        <v>612</v>
      </c>
      <c r="D246" s="386" t="s">
        <v>1256</v>
      </c>
      <c r="E246" s="387" t="s">
        <v>269</v>
      </c>
      <c r="F246" s="388" t="s">
        <v>1389</v>
      </c>
      <c r="G246" s="388" t="s">
        <v>1463</v>
      </c>
      <c r="H246" s="388" t="s">
        <v>2708</v>
      </c>
      <c r="I246" s="388" t="s">
        <v>1395</v>
      </c>
      <c r="J246" s="388" t="s">
        <v>1422</v>
      </c>
    </row>
    <row r="247" spans="1:10" s="183" customFormat="1" ht="63.75" x14ac:dyDescent="0.2">
      <c r="A247" s="388" t="s">
        <v>874</v>
      </c>
      <c r="B247" s="386" t="s">
        <v>291</v>
      </c>
      <c r="C247" s="386" t="s">
        <v>875</v>
      </c>
      <c r="D247" s="386" t="s">
        <v>1218</v>
      </c>
      <c r="E247" s="387" t="s">
        <v>269</v>
      </c>
      <c r="F247" s="388" t="s">
        <v>1216</v>
      </c>
      <c r="G247" s="388" t="s">
        <v>2709</v>
      </c>
      <c r="H247" s="388" t="s">
        <v>2709</v>
      </c>
      <c r="I247" s="388" t="s">
        <v>1395</v>
      </c>
      <c r="J247" s="388" t="s">
        <v>1423</v>
      </c>
    </row>
    <row r="248" spans="1:10" s="183" customFormat="1" ht="38.25" x14ac:dyDescent="0.2">
      <c r="A248" s="388" t="s">
        <v>521</v>
      </c>
      <c r="B248" s="386" t="s">
        <v>291</v>
      </c>
      <c r="C248" s="386" t="s">
        <v>522</v>
      </c>
      <c r="D248" s="386" t="s">
        <v>1256</v>
      </c>
      <c r="E248" s="387" t="s">
        <v>269</v>
      </c>
      <c r="F248" s="388" t="s">
        <v>1374</v>
      </c>
      <c r="G248" s="388" t="s">
        <v>2710</v>
      </c>
      <c r="H248" s="388" t="s">
        <v>2711</v>
      </c>
      <c r="I248" s="388" t="s">
        <v>1395</v>
      </c>
      <c r="J248" s="388" t="s">
        <v>1424</v>
      </c>
    </row>
    <row r="249" spans="1:10" s="183" customFormat="1" ht="38.25" x14ac:dyDescent="0.2">
      <c r="A249" s="388" t="s">
        <v>789</v>
      </c>
      <c r="B249" s="386" t="s">
        <v>291</v>
      </c>
      <c r="C249" s="386" t="s">
        <v>790</v>
      </c>
      <c r="D249" s="386" t="s">
        <v>1294</v>
      </c>
      <c r="E249" s="387" t="s">
        <v>269</v>
      </c>
      <c r="F249" s="388" t="s">
        <v>1332</v>
      </c>
      <c r="G249" s="388" t="s">
        <v>2712</v>
      </c>
      <c r="H249" s="388" t="s">
        <v>2713</v>
      </c>
      <c r="I249" s="388" t="s">
        <v>1395</v>
      </c>
      <c r="J249" s="388" t="s">
        <v>1424</v>
      </c>
    </row>
    <row r="250" spans="1:10" s="183" customFormat="1" ht="38.25" x14ac:dyDescent="0.2">
      <c r="A250" s="388" t="s">
        <v>2037</v>
      </c>
      <c r="B250" s="386" t="s">
        <v>291</v>
      </c>
      <c r="C250" s="386" t="s">
        <v>2038</v>
      </c>
      <c r="D250" s="386" t="s">
        <v>1256</v>
      </c>
      <c r="E250" s="387" t="s">
        <v>269</v>
      </c>
      <c r="F250" s="388" t="s">
        <v>1216</v>
      </c>
      <c r="G250" s="388" t="s">
        <v>2714</v>
      </c>
      <c r="H250" s="388" t="s">
        <v>2714</v>
      </c>
      <c r="I250" s="388" t="s">
        <v>1395</v>
      </c>
      <c r="J250" s="388" t="s">
        <v>1425</v>
      </c>
    </row>
    <row r="251" spans="1:10" s="183" customFormat="1" ht="25.5" x14ac:dyDescent="0.2">
      <c r="A251" s="388" t="s">
        <v>593</v>
      </c>
      <c r="B251" s="386" t="s">
        <v>255</v>
      </c>
      <c r="C251" s="386" t="s">
        <v>594</v>
      </c>
      <c r="D251" s="386">
        <v>107</v>
      </c>
      <c r="E251" s="387" t="s">
        <v>429</v>
      </c>
      <c r="F251" s="388" t="s">
        <v>1242</v>
      </c>
      <c r="G251" s="388" t="s">
        <v>2715</v>
      </c>
      <c r="H251" s="388" t="s">
        <v>2716</v>
      </c>
      <c r="I251" s="388" t="s">
        <v>1395</v>
      </c>
      <c r="J251" s="388" t="s">
        <v>1426</v>
      </c>
    </row>
    <row r="252" spans="1:10" s="183" customFormat="1" ht="25.5" x14ac:dyDescent="0.2">
      <c r="A252" s="388" t="s">
        <v>804</v>
      </c>
      <c r="B252" s="386" t="s">
        <v>255</v>
      </c>
      <c r="C252" s="386" t="s">
        <v>805</v>
      </c>
      <c r="D252" s="386">
        <v>61</v>
      </c>
      <c r="E252" s="387" t="s">
        <v>269</v>
      </c>
      <c r="F252" s="388" t="s">
        <v>1216</v>
      </c>
      <c r="G252" s="388" t="s">
        <v>2717</v>
      </c>
      <c r="H252" s="388" t="s">
        <v>2717</v>
      </c>
      <c r="I252" s="388" t="s">
        <v>1395</v>
      </c>
      <c r="J252" s="388" t="s">
        <v>1426</v>
      </c>
    </row>
    <row r="253" spans="1:10" s="183" customFormat="1" ht="25.5" x14ac:dyDescent="0.2">
      <c r="A253" s="388" t="s">
        <v>632</v>
      </c>
      <c r="B253" s="386" t="s">
        <v>255</v>
      </c>
      <c r="C253" s="386" t="s">
        <v>633</v>
      </c>
      <c r="D253" s="386">
        <v>107</v>
      </c>
      <c r="E253" s="387" t="s">
        <v>429</v>
      </c>
      <c r="F253" s="388" t="s">
        <v>1265</v>
      </c>
      <c r="G253" s="388" t="s">
        <v>2718</v>
      </c>
      <c r="H253" s="388" t="s">
        <v>2719</v>
      </c>
      <c r="I253" s="388" t="s">
        <v>1395</v>
      </c>
      <c r="J253" s="388" t="s">
        <v>1428</v>
      </c>
    </row>
    <row r="254" spans="1:10" s="183" customFormat="1" ht="25.5" x14ac:dyDescent="0.2">
      <c r="A254" s="388" t="s">
        <v>443</v>
      </c>
      <c r="B254" s="386" t="s">
        <v>291</v>
      </c>
      <c r="C254" s="386" t="s">
        <v>444</v>
      </c>
      <c r="D254" s="386" t="s">
        <v>1256</v>
      </c>
      <c r="E254" s="387" t="s">
        <v>269</v>
      </c>
      <c r="F254" s="388" t="s">
        <v>1427</v>
      </c>
      <c r="G254" s="388" t="s">
        <v>2720</v>
      </c>
      <c r="H254" s="388" t="s">
        <v>2721</v>
      </c>
      <c r="I254" s="388" t="s">
        <v>1395</v>
      </c>
      <c r="J254" s="388" t="s">
        <v>1429</v>
      </c>
    </row>
    <row r="255" spans="1:10" s="183" customFormat="1" ht="25.5" x14ac:dyDescent="0.2">
      <c r="A255" s="388" t="s">
        <v>1142</v>
      </c>
      <c r="B255" s="386" t="s">
        <v>255</v>
      </c>
      <c r="C255" s="386" t="s">
        <v>1143</v>
      </c>
      <c r="D255" s="386">
        <v>185</v>
      </c>
      <c r="E255" s="387" t="s">
        <v>429</v>
      </c>
      <c r="F255" s="388" t="s">
        <v>1265</v>
      </c>
      <c r="G255" s="388" t="s">
        <v>2722</v>
      </c>
      <c r="H255" s="388" t="s">
        <v>2723</v>
      </c>
      <c r="I255" s="388" t="s">
        <v>1395</v>
      </c>
      <c r="J255" s="388" t="s">
        <v>1429</v>
      </c>
    </row>
    <row r="256" spans="1:10" s="183" customFormat="1" ht="25.5" x14ac:dyDescent="0.2">
      <c r="A256" s="388" t="s">
        <v>907</v>
      </c>
      <c r="B256" s="386" t="s">
        <v>255</v>
      </c>
      <c r="C256" s="386" t="s">
        <v>908</v>
      </c>
      <c r="D256" s="386">
        <v>185</v>
      </c>
      <c r="E256" s="387" t="s">
        <v>429</v>
      </c>
      <c r="F256" s="388" t="s">
        <v>1213</v>
      </c>
      <c r="G256" s="388" t="s">
        <v>2724</v>
      </c>
      <c r="H256" s="388" t="s">
        <v>2725</v>
      </c>
      <c r="I256" s="388" t="s">
        <v>1395</v>
      </c>
      <c r="J256" s="388" t="s">
        <v>1430</v>
      </c>
    </row>
    <row r="257" spans="1:10" s="183" customFormat="1" ht="25.5" x14ac:dyDescent="0.2">
      <c r="A257" s="388" t="s">
        <v>1085</v>
      </c>
      <c r="B257" s="386" t="s">
        <v>291</v>
      </c>
      <c r="C257" s="386" t="s">
        <v>1086</v>
      </c>
      <c r="D257" s="386" t="s">
        <v>1256</v>
      </c>
      <c r="E257" s="387" t="s">
        <v>269</v>
      </c>
      <c r="F257" s="388" t="s">
        <v>1242</v>
      </c>
      <c r="G257" s="388" t="s">
        <v>2726</v>
      </c>
      <c r="H257" s="388" t="s">
        <v>2727</v>
      </c>
      <c r="I257" s="388" t="s">
        <v>1395</v>
      </c>
      <c r="J257" s="388" t="s">
        <v>1430</v>
      </c>
    </row>
    <row r="258" spans="1:10" s="183" customFormat="1" ht="63.75" x14ac:dyDescent="0.2">
      <c r="A258" s="388" t="s">
        <v>684</v>
      </c>
      <c r="B258" s="386" t="s">
        <v>291</v>
      </c>
      <c r="C258" s="386" t="s">
        <v>685</v>
      </c>
      <c r="D258" s="386" t="s">
        <v>1218</v>
      </c>
      <c r="E258" s="387" t="s">
        <v>265</v>
      </c>
      <c r="F258" s="388" t="s">
        <v>1431</v>
      </c>
      <c r="G258" s="388" t="s">
        <v>2728</v>
      </c>
      <c r="H258" s="388" t="s">
        <v>2729</v>
      </c>
      <c r="I258" s="388" t="s">
        <v>1395</v>
      </c>
      <c r="J258" s="388" t="s">
        <v>1432</v>
      </c>
    </row>
    <row r="259" spans="1:10" s="183" customFormat="1" ht="38.25" x14ac:dyDescent="0.2">
      <c r="A259" s="388" t="s">
        <v>437</v>
      </c>
      <c r="B259" s="386" t="s">
        <v>291</v>
      </c>
      <c r="C259" s="386" t="s">
        <v>438</v>
      </c>
      <c r="D259" s="386" t="s">
        <v>1256</v>
      </c>
      <c r="E259" s="387" t="s">
        <v>269</v>
      </c>
      <c r="F259" s="388" t="s">
        <v>1216</v>
      </c>
      <c r="G259" s="388" t="s">
        <v>2730</v>
      </c>
      <c r="H259" s="388" t="s">
        <v>2730</v>
      </c>
      <c r="I259" s="388" t="s">
        <v>1395</v>
      </c>
      <c r="J259" s="388" t="s">
        <v>1433</v>
      </c>
    </row>
    <row r="260" spans="1:10" s="183" customFormat="1" ht="38.25" x14ac:dyDescent="0.2">
      <c r="A260" s="388" t="s">
        <v>563</v>
      </c>
      <c r="B260" s="386" t="s">
        <v>291</v>
      </c>
      <c r="C260" s="386" t="s">
        <v>564</v>
      </c>
      <c r="D260" s="386" t="s">
        <v>1256</v>
      </c>
      <c r="E260" s="387" t="s">
        <v>269</v>
      </c>
      <c r="F260" s="388" t="s">
        <v>1427</v>
      </c>
      <c r="G260" s="388" t="s">
        <v>2680</v>
      </c>
      <c r="H260" s="388" t="s">
        <v>2731</v>
      </c>
      <c r="I260" s="388" t="s">
        <v>1395</v>
      </c>
      <c r="J260" s="388" t="s">
        <v>1433</v>
      </c>
    </row>
    <row r="261" spans="1:10" s="183" customFormat="1" ht="25.5" x14ac:dyDescent="0.2">
      <c r="A261" s="388" t="s">
        <v>434</v>
      </c>
      <c r="B261" s="386" t="s">
        <v>291</v>
      </c>
      <c r="C261" s="386" t="s">
        <v>435</v>
      </c>
      <c r="D261" s="386" t="s">
        <v>1256</v>
      </c>
      <c r="E261" s="387" t="s">
        <v>269</v>
      </c>
      <c r="F261" s="388" t="s">
        <v>1216</v>
      </c>
      <c r="G261" s="388" t="s">
        <v>2732</v>
      </c>
      <c r="H261" s="388" t="s">
        <v>2732</v>
      </c>
      <c r="I261" s="388" t="s">
        <v>1395</v>
      </c>
      <c r="J261" s="388" t="s">
        <v>1434</v>
      </c>
    </row>
    <row r="262" spans="1:10" s="183" customFormat="1" ht="63.75" x14ac:dyDescent="0.2">
      <c r="A262" s="388" t="s">
        <v>702</v>
      </c>
      <c r="B262" s="386" t="s">
        <v>291</v>
      </c>
      <c r="C262" s="386" t="s">
        <v>703</v>
      </c>
      <c r="D262" s="386" t="s">
        <v>1218</v>
      </c>
      <c r="E262" s="387" t="s">
        <v>269</v>
      </c>
      <c r="F262" s="388" t="s">
        <v>1374</v>
      </c>
      <c r="G262" s="388" t="s">
        <v>2733</v>
      </c>
      <c r="H262" s="388" t="s">
        <v>2734</v>
      </c>
      <c r="I262" s="388" t="s">
        <v>1395</v>
      </c>
      <c r="J262" s="388" t="s">
        <v>1434</v>
      </c>
    </row>
    <row r="263" spans="1:10" s="183" customFormat="1" ht="25.5" x14ac:dyDescent="0.2">
      <c r="A263" s="388" t="s">
        <v>617</v>
      </c>
      <c r="B263" s="386" t="s">
        <v>255</v>
      </c>
      <c r="C263" s="386" t="s">
        <v>618</v>
      </c>
      <c r="D263" s="386">
        <v>107</v>
      </c>
      <c r="E263" s="387" t="s">
        <v>429</v>
      </c>
      <c r="F263" s="388" t="s">
        <v>1317</v>
      </c>
      <c r="G263" s="388" t="s">
        <v>2735</v>
      </c>
      <c r="H263" s="388" t="s">
        <v>2736</v>
      </c>
      <c r="I263" s="388" t="s">
        <v>1395</v>
      </c>
      <c r="J263" s="388" t="s">
        <v>1435</v>
      </c>
    </row>
    <row r="264" spans="1:10" s="183" customFormat="1" ht="25.5" x14ac:dyDescent="0.2">
      <c r="A264" s="388" t="s">
        <v>1148</v>
      </c>
      <c r="B264" s="386" t="s">
        <v>291</v>
      </c>
      <c r="C264" s="386" t="s">
        <v>1149</v>
      </c>
      <c r="D264" s="386" t="s">
        <v>1212</v>
      </c>
      <c r="E264" s="387" t="s">
        <v>288</v>
      </c>
      <c r="F264" s="388" t="s">
        <v>1297</v>
      </c>
      <c r="G264" s="388" t="s">
        <v>2737</v>
      </c>
      <c r="H264" s="388" t="s">
        <v>2738</v>
      </c>
      <c r="I264" s="388" t="s">
        <v>1395</v>
      </c>
      <c r="J264" s="388" t="s">
        <v>1435</v>
      </c>
    </row>
    <row r="265" spans="1:10" s="183" customFormat="1" ht="25.5" x14ac:dyDescent="0.2">
      <c r="A265" s="388" t="s">
        <v>644</v>
      </c>
      <c r="B265" s="386" t="s">
        <v>291</v>
      </c>
      <c r="C265" s="386" t="s">
        <v>645</v>
      </c>
      <c r="D265" s="386" t="s">
        <v>1256</v>
      </c>
      <c r="E265" s="387" t="s">
        <v>269</v>
      </c>
      <c r="F265" s="388" t="s">
        <v>1216</v>
      </c>
      <c r="G265" s="388" t="s">
        <v>2739</v>
      </c>
      <c r="H265" s="388" t="s">
        <v>2739</v>
      </c>
      <c r="I265" s="388" t="s">
        <v>1395</v>
      </c>
      <c r="J265" s="388" t="s">
        <v>1436</v>
      </c>
    </row>
    <row r="266" spans="1:10" s="183" customFormat="1" ht="25.5" x14ac:dyDescent="0.2">
      <c r="A266" s="388" t="s">
        <v>2034</v>
      </c>
      <c r="B266" s="386" t="s">
        <v>255</v>
      </c>
      <c r="C266" s="386" t="s">
        <v>2035</v>
      </c>
      <c r="D266" s="386">
        <v>55</v>
      </c>
      <c r="E266" s="387" t="s">
        <v>269</v>
      </c>
      <c r="F266" s="388" t="s">
        <v>1216</v>
      </c>
      <c r="G266" s="388" t="s">
        <v>2740</v>
      </c>
      <c r="H266" s="388" t="s">
        <v>2740</v>
      </c>
      <c r="I266" s="388" t="s">
        <v>1395</v>
      </c>
      <c r="J266" s="388" t="s">
        <v>1436</v>
      </c>
    </row>
    <row r="267" spans="1:10" s="183" customFormat="1" ht="63.75" x14ac:dyDescent="0.2">
      <c r="A267" s="388" t="s">
        <v>711</v>
      </c>
      <c r="B267" s="386" t="s">
        <v>291</v>
      </c>
      <c r="C267" s="386" t="s">
        <v>712</v>
      </c>
      <c r="D267" s="386" t="s">
        <v>1218</v>
      </c>
      <c r="E267" s="387" t="s">
        <v>269</v>
      </c>
      <c r="F267" s="388" t="s">
        <v>1216</v>
      </c>
      <c r="G267" s="388" t="s">
        <v>2741</v>
      </c>
      <c r="H267" s="388" t="s">
        <v>2741</v>
      </c>
      <c r="I267" s="388" t="s">
        <v>1395</v>
      </c>
      <c r="J267" s="388" t="s">
        <v>1437</v>
      </c>
    </row>
    <row r="268" spans="1:10" s="183" customFormat="1" ht="38.25" x14ac:dyDescent="0.2">
      <c r="A268" s="388" t="s">
        <v>557</v>
      </c>
      <c r="B268" s="386" t="s">
        <v>291</v>
      </c>
      <c r="C268" s="386" t="s">
        <v>558</v>
      </c>
      <c r="D268" s="386" t="s">
        <v>1256</v>
      </c>
      <c r="E268" s="387" t="s">
        <v>269</v>
      </c>
      <c r="F268" s="388" t="s">
        <v>1332</v>
      </c>
      <c r="G268" s="388" t="s">
        <v>2742</v>
      </c>
      <c r="H268" s="388" t="s">
        <v>2743</v>
      </c>
      <c r="I268" s="388" t="s">
        <v>1395</v>
      </c>
      <c r="J268" s="388" t="s">
        <v>1437</v>
      </c>
    </row>
    <row r="269" spans="1:10" s="183" customFormat="1" ht="38.25" x14ac:dyDescent="0.2">
      <c r="A269" s="388" t="s">
        <v>924</v>
      </c>
      <c r="B269" s="386" t="s">
        <v>255</v>
      </c>
      <c r="C269" s="386" t="s">
        <v>925</v>
      </c>
      <c r="D269" s="386">
        <v>185</v>
      </c>
      <c r="E269" s="387" t="s">
        <v>926</v>
      </c>
      <c r="F269" s="388" t="s">
        <v>1257</v>
      </c>
      <c r="G269" s="388" t="s">
        <v>2744</v>
      </c>
      <c r="H269" s="388" t="s">
        <v>2745</v>
      </c>
      <c r="I269" s="388" t="s">
        <v>1439</v>
      </c>
      <c r="J269" s="388" t="s">
        <v>1440</v>
      </c>
    </row>
    <row r="270" spans="1:10" s="183" customFormat="1" ht="25.5" x14ac:dyDescent="0.2">
      <c r="A270" s="388" t="s">
        <v>328</v>
      </c>
      <c r="B270" s="386" t="s">
        <v>255</v>
      </c>
      <c r="C270" s="386" t="s">
        <v>329</v>
      </c>
      <c r="D270" s="386">
        <v>45</v>
      </c>
      <c r="E270" s="387" t="s">
        <v>288</v>
      </c>
      <c r="F270" s="388" t="s">
        <v>1438</v>
      </c>
      <c r="G270" s="388" t="s">
        <v>2746</v>
      </c>
      <c r="H270" s="388" t="s">
        <v>2747</v>
      </c>
      <c r="I270" s="388" t="s">
        <v>1439</v>
      </c>
      <c r="J270" s="388" t="s">
        <v>1440</v>
      </c>
    </row>
    <row r="271" spans="1:10" s="183" customFormat="1" ht="25.5" x14ac:dyDescent="0.2">
      <c r="A271" s="388" t="s">
        <v>626</v>
      </c>
      <c r="B271" s="386" t="s">
        <v>255</v>
      </c>
      <c r="C271" s="386" t="s">
        <v>627</v>
      </c>
      <c r="D271" s="386">
        <v>107</v>
      </c>
      <c r="E271" s="387" t="s">
        <v>429</v>
      </c>
      <c r="F271" s="388" t="s">
        <v>1377</v>
      </c>
      <c r="G271" s="388" t="s">
        <v>2748</v>
      </c>
      <c r="H271" s="388" t="s">
        <v>2749</v>
      </c>
      <c r="I271" s="388" t="s">
        <v>1439</v>
      </c>
      <c r="J271" s="388" t="s">
        <v>1441</v>
      </c>
    </row>
    <row r="272" spans="1:10" s="183" customFormat="1" ht="25.5" x14ac:dyDescent="0.2">
      <c r="A272" s="388" t="s">
        <v>753</v>
      </c>
      <c r="B272" s="386" t="s">
        <v>255</v>
      </c>
      <c r="C272" s="386" t="s">
        <v>754</v>
      </c>
      <c r="D272" s="386">
        <v>79</v>
      </c>
      <c r="E272" s="387" t="s">
        <v>429</v>
      </c>
      <c r="F272" s="388" t="s">
        <v>1216</v>
      </c>
      <c r="G272" s="388" t="s">
        <v>2750</v>
      </c>
      <c r="H272" s="388" t="s">
        <v>2750</v>
      </c>
      <c r="I272" s="388" t="s">
        <v>1439</v>
      </c>
      <c r="J272" s="388" t="s">
        <v>1441</v>
      </c>
    </row>
    <row r="273" spans="1:10" s="183" customFormat="1" ht="63.75" x14ac:dyDescent="0.2">
      <c r="A273" s="388" t="s">
        <v>783</v>
      </c>
      <c r="B273" s="386" t="s">
        <v>291</v>
      </c>
      <c r="C273" s="386" t="s">
        <v>784</v>
      </c>
      <c r="D273" s="386" t="s">
        <v>1218</v>
      </c>
      <c r="E273" s="387" t="s">
        <v>269</v>
      </c>
      <c r="F273" s="388" t="s">
        <v>1242</v>
      </c>
      <c r="G273" s="388" t="s">
        <v>2751</v>
      </c>
      <c r="H273" s="388" t="s">
        <v>2752</v>
      </c>
      <c r="I273" s="388" t="s">
        <v>1439</v>
      </c>
      <c r="J273" s="388" t="s">
        <v>1442</v>
      </c>
    </row>
    <row r="274" spans="1:10" s="183" customFormat="1" ht="63.75" x14ac:dyDescent="0.2">
      <c r="A274" s="388" t="s">
        <v>765</v>
      </c>
      <c r="B274" s="386" t="s">
        <v>291</v>
      </c>
      <c r="C274" s="386" t="s">
        <v>766</v>
      </c>
      <c r="D274" s="386" t="s">
        <v>1218</v>
      </c>
      <c r="E274" s="387" t="s">
        <v>269</v>
      </c>
      <c r="F274" s="388" t="s">
        <v>1242</v>
      </c>
      <c r="G274" s="388" t="s">
        <v>2753</v>
      </c>
      <c r="H274" s="388" t="s">
        <v>2754</v>
      </c>
      <c r="I274" s="388" t="s">
        <v>1439</v>
      </c>
      <c r="J274" s="388" t="s">
        <v>1442</v>
      </c>
    </row>
    <row r="275" spans="1:10" s="183" customFormat="1" ht="25.5" x14ac:dyDescent="0.2">
      <c r="A275" s="388" t="s">
        <v>2024</v>
      </c>
      <c r="B275" s="386" t="s">
        <v>255</v>
      </c>
      <c r="C275" s="386" t="s">
        <v>2025</v>
      </c>
      <c r="D275" s="386">
        <v>90</v>
      </c>
      <c r="E275" s="387" t="s">
        <v>429</v>
      </c>
      <c r="F275" s="388" t="s">
        <v>1216</v>
      </c>
      <c r="G275" s="388" t="s">
        <v>2755</v>
      </c>
      <c r="H275" s="388" t="s">
        <v>2755</v>
      </c>
      <c r="I275" s="388" t="s">
        <v>1439</v>
      </c>
      <c r="J275" s="388" t="s">
        <v>1444</v>
      </c>
    </row>
    <row r="276" spans="1:10" s="183" customFormat="1" ht="25.5" x14ac:dyDescent="0.2">
      <c r="A276" s="388" t="s">
        <v>343</v>
      </c>
      <c r="B276" s="386" t="s">
        <v>291</v>
      </c>
      <c r="C276" s="386" t="s">
        <v>344</v>
      </c>
      <c r="D276" s="386" t="s">
        <v>1207</v>
      </c>
      <c r="E276" s="387" t="s">
        <v>288</v>
      </c>
      <c r="F276" s="388" t="s">
        <v>1443</v>
      </c>
      <c r="G276" s="388" t="s">
        <v>2756</v>
      </c>
      <c r="H276" s="388" t="s">
        <v>2757</v>
      </c>
      <c r="I276" s="388" t="s">
        <v>1439</v>
      </c>
      <c r="J276" s="388" t="s">
        <v>1444</v>
      </c>
    </row>
    <row r="277" spans="1:10" s="183" customFormat="1" ht="38.25" x14ac:dyDescent="0.2">
      <c r="A277" s="388" t="s">
        <v>620</v>
      </c>
      <c r="B277" s="386" t="s">
        <v>291</v>
      </c>
      <c r="C277" s="386" t="s">
        <v>621</v>
      </c>
      <c r="D277" s="386" t="s">
        <v>1256</v>
      </c>
      <c r="E277" s="387" t="s">
        <v>269</v>
      </c>
      <c r="F277" s="388" t="s">
        <v>1374</v>
      </c>
      <c r="G277" s="388" t="s">
        <v>2758</v>
      </c>
      <c r="H277" s="388" t="s">
        <v>2759</v>
      </c>
      <c r="I277" s="388" t="s">
        <v>1439</v>
      </c>
      <c r="J277" s="388" t="s">
        <v>1444</v>
      </c>
    </row>
    <row r="278" spans="1:10" s="183" customFormat="1" ht="38.25" x14ac:dyDescent="0.2">
      <c r="A278" s="388" t="s">
        <v>491</v>
      </c>
      <c r="B278" s="386" t="s">
        <v>291</v>
      </c>
      <c r="C278" s="386" t="s">
        <v>492</v>
      </c>
      <c r="D278" s="386" t="s">
        <v>1256</v>
      </c>
      <c r="E278" s="387" t="s">
        <v>269</v>
      </c>
      <c r="F278" s="388" t="s">
        <v>1371</v>
      </c>
      <c r="G278" s="388" t="s">
        <v>2760</v>
      </c>
      <c r="H278" s="388" t="s">
        <v>2761</v>
      </c>
      <c r="I278" s="388" t="s">
        <v>1439</v>
      </c>
      <c r="J278" s="388" t="s">
        <v>1445</v>
      </c>
    </row>
    <row r="279" spans="1:10" s="183" customFormat="1" ht="38.25" x14ac:dyDescent="0.2">
      <c r="A279" s="388" t="s">
        <v>554</v>
      </c>
      <c r="B279" s="386" t="s">
        <v>291</v>
      </c>
      <c r="C279" s="386" t="s">
        <v>555</v>
      </c>
      <c r="D279" s="386" t="s">
        <v>1256</v>
      </c>
      <c r="E279" s="387" t="s">
        <v>269</v>
      </c>
      <c r="F279" s="388" t="s">
        <v>1317</v>
      </c>
      <c r="G279" s="388" t="s">
        <v>2684</v>
      </c>
      <c r="H279" s="388" t="s">
        <v>2762</v>
      </c>
      <c r="I279" s="388" t="s">
        <v>1439</v>
      </c>
      <c r="J279" s="388" t="s">
        <v>1445</v>
      </c>
    </row>
    <row r="280" spans="1:10" s="183" customFormat="1" ht="25.5" x14ac:dyDescent="0.2">
      <c r="A280" s="388" t="s">
        <v>762</v>
      </c>
      <c r="B280" s="386" t="s">
        <v>255</v>
      </c>
      <c r="C280" s="386" t="s">
        <v>763</v>
      </c>
      <c r="D280" s="386">
        <v>79</v>
      </c>
      <c r="E280" s="387" t="s">
        <v>429</v>
      </c>
      <c r="F280" s="388" t="s">
        <v>1216</v>
      </c>
      <c r="G280" s="388" t="s">
        <v>2763</v>
      </c>
      <c r="H280" s="388" t="s">
        <v>2763</v>
      </c>
      <c r="I280" s="388" t="s">
        <v>1439</v>
      </c>
      <c r="J280" s="388" t="s">
        <v>1446</v>
      </c>
    </row>
    <row r="281" spans="1:10" s="183" customFormat="1" ht="63.75" x14ac:dyDescent="0.2">
      <c r="A281" s="388" t="s">
        <v>954</v>
      </c>
      <c r="B281" s="386" t="s">
        <v>291</v>
      </c>
      <c r="C281" s="386" t="s">
        <v>955</v>
      </c>
      <c r="D281" s="386" t="s">
        <v>1218</v>
      </c>
      <c r="E281" s="387" t="s">
        <v>265</v>
      </c>
      <c r="F281" s="388" t="s">
        <v>1374</v>
      </c>
      <c r="G281" s="388" t="s">
        <v>2764</v>
      </c>
      <c r="H281" s="388" t="s">
        <v>2765</v>
      </c>
      <c r="I281" s="388" t="s">
        <v>1439</v>
      </c>
      <c r="J281" s="388" t="s">
        <v>1446</v>
      </c>
    </row>
    <row r="282" spans="1:10" s="183" customFormat="1" ht="25.5" x14ac:dyDescent="0.2">
      <c r="A282" s="388" t="s">
        <v>581</v>
      </c>
      <c r="B282" s="386" t="s">
        <v>255</v>
      </c>
      <c r="C282" s="386" t="s">
        <v>582</v>
      </c>
      <c r="D282" s="386">
        <v>107</v>
      </c>
      <c r="E282" s="387" t="s">
        <v>429</v>
      </c>
      <c r="F282" s="388" t="s">
        <v>1332</v>
      </c>
      <c r="G282" s="388" t="s">
        <v>2766</v>
      </c>
      <c r="H282" s="388" t="s">
        <v>2767</v>
      </c>
      <c r="I282" s="388" t="s">
        <v>1439</v>
      </c>
      <c r="J282" s="388" t="s">
        <v>1446</v>
      </c>
    </row>
    <row r="283" spans="1:10" s="183" customFormat="1" ht="25.5" x14ac:dyDescent="0.2">
      <c r="A283" s="388" t="s">
        <v>421</v>
      </c>
      <c r="B283" s="386" t="s">
        <v>291</v>
      </c>
      <c r="C283" s="386" t="s">
        <v>422</v>
      </c>
      <c r="D283" s="386" t="s">
        <v>1256</v>
      </c>
      <c r="E283" s="387" t="s">
        <v>269</v>
      </c>
      <c r="F283" s="388" t="s">
        <v>1284</v>
      </c>
      <c r="G283" s="388" t="s">
        <v>2680</v>
      </c>
      <c r="H283" s="388" t="s">
        <v>2767</v>
      </c>
      <c r="I283" s="388" t="s">
        <v>1439</v>
      </c>
      <c r="J283" s="388" t="s">
        <v>1447</v>
      </c>
    </row>
    <row r="284" spans="1:10" s="183" customFormat="1" ht="25.5" x14ac:dyDescent="0.2">
      <c r="A284" s="388" t="s">
        <v>431</v>
      </c>
      <c r="B284" s="386" t="s">
        <v>291</v>
      </c>
      <c r="C284" s="386" t="s">
        <v>432</v>
      </c>
      <c r="D284" s="386" t="s">
        <v>1256</v>
      </c>
      <c r="E284" s="387" t="s">
        <v>269</v>
      </c>
      <c r="F284" s="388" t="s">
        <v>1216</v>
      </c>
      <c r="G284" s="388" t="s">
        <v>2768</v>
      </c>
      <c r="H284" s="388" t="s">
        <v>2768</v>
      </c>
      <c r="I284" s="388" t="s">
        <v>1439</v>
      </c>
      <c r="J284" s="388" t="s">
        <v>1447</v>
      </c>
    </row>
    <row r="285" spans="1:10" s="183" customFormat="1" ht="25.5" x14ac:dyDescent="0.2">
      <c r="A285" s="388" t="s">
        <v>536</v>
      </c>
      <c r="B285" s="386" t="s">
        <v>255</v>
      </c>
      <c r="C285" s="386" t="s">
        <v>537</v>
      </c>
      <c r="D285" s="386">
        <v>107</v>
      </c>
      <c r="E285" s="387" t="s">
        <v>429</v>
      </c>
      <c r="F285" s="388" t="s">
        <v>1377</v>
      </c>
      <c r="G285" s="388" t="s">
        <v>2769</v>
      </c>
      <c r="H285" s="388" t="s">
        <v>2770</v>
      </c>
      <c r="I285" s="388" t="s">
        <v>1439</v>
      </c>
      <c r="J285" s="388" t="s">
        <v>1448</v>
      </c>
    </row>
    <row r="286" spans="1:10" s="183" customFormat="1" ht="25.5" x14ac:dyDescent="0.2">
      <c r="A286" s="388" t="s">
        <v>545</v>
      </c>
      <c r="B286" s="386" t="s">
        <v>255</v>
      </c>
      <c r="C286" s="386" t="s">
        <v>546</v>
      </c>
      <c r="D286" s="386">
        <v>107</v>
      </c>
      <c r="E286" s="387" t="s">
        <v>429</v>
      </c>
      <c r="F286" s="388" t="s">
        <v>1374</v>
      </c>
      <c r="G286" s="388" t="s">
        <v>2771</v>
      </c>
      <c r="H286" s="388" t="s">
        <v>2772</v>
      </c>
      <c r="I286" s="388" t="s">
        <v>1439</v>
      </c>
      <c r="J286" s="388" t="s">
        <v>1448</v>
      </c>
    </row>
    <row r="287" spans="1:10" s="183" customFormat="1" ht="63.75" x14ac:dyDescent="0.2">
      <c r="A287" s="388" t="s">
        <v>759</v>
      </c>
      <c r="B287" s="386" t="s">
        <v>291</v>
      </c>
      <c r="C287" s="386" t="s">
        <v>760</v>
      </c>
      <c r="D287" s="386" t="s">
        <v>1218</v>
      </c>
      <c r="E287" s="387" t="s">
        <v>269</v>
      </c>
      <c r="F287" s="388" t="s">
        <v>1216</v>
      </c>
      <c r="G287" s="388" t="s">
        <v>2773</v>
      </c>
      <c r="H287" s="388" t="s">
        <v>2773</v>
      </c>
      <c r="I287" s="388" t="s">
        <v>1439</v>
      </c>
      <c r="J287" s="388" t="s">
        <v>1448</v>
      </c>
    </row>
    <row r="288" spans="1:10" s="183" customFormat="1" ht="51" x14ac:dyDescent="0.2">
      <c r="A288" s="388" t="s">
        <v>440</v>
      </c>
      <c r="B288" s="386" t="s">
        <v>255</v>
      </c>
      <c r="C288" s="386" t="s">
        <v>441</v>
      </c>
      <c r="D288" s="386" t="s">
        <v>1449</v>
      </c>
      <c r="E288" s="387" t="s">
        <v>265</v>
      </c>
      <c r="F288" s="388" t="s">
        <v>1409</v>
      </c>
      <c r="G288" s="388" t="s">
        <v>2774</v>
      </c>
      <c r="H288" s="388" t="s">
        <v>2775</v>
      </c>
      <c r="I288" s="388" t="s">
        <v>1439</v>
      </c>
      <c r="J288" s="388" t="s">
        <v>1450</v>
      </c>
    </row>
    <row r="289" spans="1:10" s="183" customFormat="1" ht="25.5" x14ac:dyDescent="0.2">
      <c r="A289" s="388" t="s">
        <v>464</v>
      </c>
      <c r="B289" s="386" t="s">
        <v>291</v>
      </c>
      <c r="C289" s="386" t="s">
        <v>465</v>
      </c>
      <c r="D289" s="386" t="s">
        <v>1256</v>
      </c>
      <c r="E289" s="387" t="s">
        <v>269</v>
      </c>
      <c r="F289" s="388" t="s">
        <v>1242</v>
      </c>
      <c r="G289" s="388" t="s">
        <v>2776</v>
      </c>
      <c r="H289" s="388" t="s">
        <v>2777</v>
      </c>
      <c r="I289" s="388" t="s">
        <v>1439</v>
      </c>
      <c r="J289" s="388" t="s">
        <v>1450</v>
      </c>
    </row>
    <row r="290" spans="1:10" s="183" customFormat="1" ht="38.25" x14ac:dyDescent="0.2">
      <c r="A290" s="388" t="s">
        <v>482</v>
      </c>
      <c r="B290" s="386" t="s">
        <v>291</v>
      </c>
      <c r="C290" s="386" t="s">
        <v>483</v>
      </c>
      <c r="D290" s="386" t="s">
        <v>1256</v>
      </c>
      <c r="E290" s="387" t="s">
        <v>269</v>
      </c>
      <c r="F290" s="388" t="s">
        <v>1257</v>
      </c>
      <c r="G290" s="388" t="s">
        <v>2663</v>
      </c>
      <c r="H290" s="388" t="s">
        <v>2778</v>
      </c>
      <c r="I290" s="388" t="s">
        <v>1439</v>
      </c>
      <c r="J290" s="388" t="s">
        <v>1450</v>
      </c>
    </row>
    <row r="291" spans="1:10" s="183" customFormat="1" ht="25.5" x14ac:dyDescent="0.2">
      <c r="A291" s="388" t="s">
        <v>515</v>
      </c>
      <c r="B291" s="386" t="s">
        <v>291</v>
      </c>
      <c r="C291" s="386" t="s">
        <v>516</v>
      </c>
      <c r="D291" s="386" t="s">
        <v>1256</v>
      </c>
      <c r="E291" s="387" t="s">
        <v>269</v>
      </c>
      <c r="F291" s="388" t="s">
        <v>1242</v>
      </c>
      <c r="G291" s="388" t="s">
        <v>2779</v>
      </c>
      <c r="H291" s="388" t="s">
        <v>2780</v>
      </c>
      <c r="I291" s="388" t="s">
        <v>1439</v>
      </c>
      <c r="J291" s="388" t="s">
        <v>1451</v>
      </c>
    </row>
    <row r="292" spans="1:10" s="183" customFormat="1" ht="38.25" x14ac:dyDescent="0.2">
      <c r="A292" s="388" t="s">
        <v>542</v>
      </c>
      <c r="B292" s="386" t="s">
        <v>291</v>
      </c>
      <c r="C292" s="386" t="s">
        <v>543</v>
      </c>
      <c r="D292" s="386" t="s">
        <v>1256</v>
      </c>
      <c r="E292" s="387" t="s">
        <v>269</v>
      </c>
      <c r="F292" s="388" t="s">
        <v>1374</v>
      </c>
      <c r="G292" s="388" t="s">
        <v>2781</v>
      </c>
      <c r="H292" s="388" t="s">
        <v>2091</v>
      </c>
      <c r="I292" s="388" t="s">
        <v>1439</v>
      </c>
      <c r="J292" s="388" t="s">
        <v>1451</v>
      </c>
    </row>
    <row r="293" spans="1:10" s="183" customFormat="1" ht="25.5" x14ac:dyDescent="0.2">
      <c r="A293" s="388" t="s">
        <v>503</v>
      </c>
      <c r="B293" s="386" t="s">
        <v>255</v>
      </c>
      <c r="C293" s="386" t="s">
        <v>504</v>
      </c>
      <c r="D293" s="386" t="s">
        <v>1256</v>
      </c>
      <c r="E293" s="387" t="s">
        <v>269</v>
      </c>
      <c r="F293" s="388" t="s">
        <v>1317</v>
      </c>
      <c r="G293" s="388" t="s">
        <v>2782</v>
      </c>
      <c r="H293" s="388" t="s">
        <v>2783</v>
      </c>
      <c r="I293" s="388" t="s">
        <v>1439</v>
      </c>
      <c r="J293" s="388" t="s">
        <v>1451</v>
      </c>
    </row>
    <row r="294" spans="1:10" s="183" customFormat="1" ht="25.5" x14ac:dyDescent="0.2">
      <c r="A294" s="388" t="s">
        <v>427</v>
      </c>
      <c r="B294" s="386" t="s">
        <v>255</v>
      </c>
      <c r="C294" s="386" t="s">
        <v>428</v>
      </c>
      <c r="D294" s="386">
        <v>100</v>
      </c>
      <c r="E294" s="387" t="s">
        <v>429</v>
      </c>
      <c r="F294" s="388" t="s">
        <v>1317</v>
      </c>
      <c r="G294" s="388" t="s">
        <v>2784</v>
      </c>
      <c r="H294" s="388" t="s">
        <v>2785</v>
      </c>
      <c r="I294" s="388" t="s">
        <v>1439</v>
      </c>
      <c r="J294" s="388" t="s">
        <v>1452</v>
      </c>
    </row>
    <row r="295" spans="1:10" s="183" customFormat="1" ht="38.25" x14ac:dyDescent="0.2">
      <c r="A295" s="388" t="s">
        <v>587</v>
      </c>
      <c r="B295" s="386" t="s">
        <v>291</v>
      </c>
      <c r="C295" s="386" t="s">
        <v>588</v>
      </c>
      <c r="D295" s="386" t="s">
        <v>1256</v>
      </c>
      <c r="E295" s="387" t="s">
        <v>269</v>
      </c>
      <c r="F295" s="388" t="s">
        <v>1377</v>
      </c>
      <c r="G295" s="388" t="s">
        <v>2786</v>
      </c>
      <c r="H295" s="388" t="s">
        <v>2787</v>
      </c>
      <c r="I295" s="388" t="s">
        <v>1439</v>
      </c>
      <c r="J295" s="388" t="s">
        <v>1452</v>
      </c>
    </row>
    <row r="296" spans="1:10" s="183" customFormat="1" ht="38.25" x14ac:dyDescent="0.2">
      <c r="A296" s="388" t="s">
        <v>566</v>
      </c>
      <c r="B296" s="386" t="s">
        <v>291</v>
      </c>
      <c r="C296" s="386" t="s">
        <v>567</v>
      </c>
      <c r="D296" s="386" t="s">
        <v>1256</v>
      </c>
      <c r="E296" s="387" t="s">
        <v>269</v>
      </c>
      <c r="F296" s="388" t="s">
        <v>1242</v>
      </c>
      <c r="G296" s="388" t="s">
        <v>2788</v>
      </c>
      <c r="H296" s="388" t="s">
        <v>2138</v>
      </c>
      <c r="I296" s="388" t="s">
        <v>1439</v>
      </c>
      <c r="J296" s="388" t="s">
        <v>1452</v>
      </c>
    </row>
    <row r="297" spans="1:10" s="183" customFormat="1" ht="51" x14ac:dyDescent="0.2">
      <c r="A297" s="388" t="s">
        <v>488</v>
      </c>
      <c r="B297" s="386" t="s">
        <v>291</v>
      </c>
      <c r="C297" s="386" t="s">
        <v>489</v>
      </c>
      <c r="D297" s="386" t="s">
        <v>1256</v>
      </c>
      <c r="E297" s="387" t="s">
        <v>269</v>
      </c>
      <c r="F297" s="388" t="s">
        <v>1374</v>
      </c>
      <c r="G297" s="388" t="s">
        <v>2789</v>
      </c>
      <c r="H297" s="388" t="s">
        <v>2790</v>
      </c>
      <c r="I297" s="388" t="s">
        <v>1439</v>
      </c>
      <c r="J297" s="388" t="s">
        <v>1452</v>
      </c>
    </row>
    <row r="298" spans="1:10" s="183" customFormat="1" ht="38.25" x14ac:dyDescent="0.2">
      <c r="A298" s="388" t="s">
        <v>560</v>
      </c>
      <c r="B298" s="386" t="s">
        <v>291</v>
      </c>
      <c r="C298" s="386" t="s">
        <v>561</v>
      </c>
      <c r="D298" s="386" t="s">
        <v>1256</v>
      </c>
      <c r="E298" s="387" t="s">
        <v>269</v>
      </c>
      <c r="F298" s="388" t="s">
        <v>1369</v>
      </c>
      <c r="G298" s="388" t="s">
        <v>2791</v>
      </c>
      <c r="H298" s="388" t="s">
        <v>2792</v>
      </c>
      <c r="I298" s="388" t="s">
        <v>1439</v>
      </c>
      <c r="J298" s="388" t="s">
        <v>1453</v>
      </c>
    </row>
    <row r="299" spans="1:10" s="183" customFormat="1" ht="38.25" x14ac:dyDescent="0.2">
      <c r="A299" s="388" t="s">
        <v>883</v>
      </c>
      <c r="B299" s="386" t="s">
        <v>291</v>
      </c>
      <c r="C299" s="386" t="s">
        <v>884</v>
      </c>
      <c r="D299" s="386" t="s">
        <v>1256</v>
      </c>
      <c r="E299" s="387" t="s">
        <v>269</v>
      </c>
      <c r="F299" s="388" t="s">
        <v>1374</v>
      </c>
      <c r="G299" s="388" t="s">
        <v>2793</v>
      </c>
      <c r="H299" s="388" t="s">
        <v>2794</v>
      </c>
      <c r="I299" s="388" t="s">
        <v>1439</v>
      </c>
      <c r="J299" s="388" t="s">
        <v>1453</v>
      </c>
    </row>
    <row r="300" spans="1:10" s="183" customFormat="1" ht="25.5" x14ac:dyDescent="0.2">
      <c r="A300" s="388" t="s">
        <v>470</v>
      </c>
      <c r="B300" s="386" t="s">
        <v>291</v>
      </c>
      <c r="C300" s="386" t="s">
        <v>471</v>
      </c>
      <c r="D300" s="386" t="s">
        <v>1256</v>
      </c>
      <c r="E300" s="387" t="s">
        <v>269</v>
      </c>
      <c r="F300" s="388" t="s">
        <v>1257</v>
      </c>
      <c r="G300" s="388" t="s">
        <v>2795</v>
      </c>
      <c r="H300" s="388" t="s">
        <v>2796</v>
      </c>
      <c r="I300" s="388" t="s">
        <v>1439</v>
      </c>
      <c r="J300" s="388" t="s">
        <v>1453</v>
      </c>
    </row>
    <row r="301" spans="1:10" s="183" customFormat="1" ht="38.25" x14ac:dyDescent="0.2">
      <c r="A301" s="388" t="s">
        <v>452</v>
      </c>
      <c r="B301" s="386" t="s">
        <v>291</v>
      </c>
      <c r="C301" s="386" t="s">
        <v>453</v>
      </c>
      <c r="D301" s="386" t="s">
        <v>1256</v>
      </c>
      <c r="E301" s="387" t="s">
        <v>269</v>
      </c>
      <c r="F301" s="388" t="s">
        <v>1332</v>
      </c>
      <c r="G301" s="388" t="s">
        <v>2797</v>
      </c>
      <c r="H301" s="388" t="s">
        <v>2798</v>
      </c>
      <c r="I301" s="388" t="s">
        <v>1439</v>
      </c>
      <c r="J301" s="388" t="s">
        <v>1453</v>
      </c>
    </row>
    <row r="302" spans="1:10" s="183" customFormat="1" ht="25.5" x14ac:dyDescent="0.2">
      <c r="A302" s="388" t="s">
        <v>319</v>
      </c>
      <c r="B302" s="386" t="s">
        <v>291</v>
      </c>
      <c r="C302" s="386" t="s">
        <v>320</v>
      </c>
      <c r="D302" s="386" t="s">
        <v>1228</v>
      </c>
      <c r="E302" s="387" t="s">
        <v>265</v>
      </c>
      <c r="F302" s="388" t="s">
        <v>1454</v>
      </c>
      <c r="G302" s="388" t="s">
        <v>2136</v>
      </c>
      <c r="H302" s="388" t="s">
        <v>2799</v>
      </c>
      <c r="I302" s="388" t="s">
        <v>1439</v>
      </c>
      <c r="J302" s="388" t="s">
        <v>1455</v>
      </c>
    </row>
    <row r="303" spans="1:10" s="183" customFormat="1" ht="38.25" x14ac:dyDescent="0.2">
      <c r="A303" s="388" t="s">
        <v>656</v>
      </c>
      <c r="B303" s="386" t="s">
        <v>291</v>
      </c>
      <c r="C303" s="386" t="s">
        <v>657</v>
      </c>
      <c r="D303" s="386" t="s">
        <v>1256</v>
      </c>
      <c r="E303" s="387" t="s">
        <v>269</v>
      </c>
      <c r="F303" s="388" t="s">
        <v>1216</v>
      </c>
      <c r="G303" s="388" t="s">
        <v>2800</v>
      </c>
      <c r="H303" s="388" t="s">
        <v>2800</v>
      </c>
      <c r="I303" s="388" t="s">
        <v>1439</v>
      </c>
      <c r="J303" s="388" t="s">
        <v>1455</v>
      </c>
    </row>
    <row r="304" spans="1:10" s="183" customFormat="1" ht="38.25" x14ac:dyDescent="0.2">
      <c r="A304" s="388" t="s">
        <v>650</v>
      </c>
      <c r="B304" s="386" t="s">
        <v>255</v>
      </c>
      <c r="C304" s="386" t="s">
        <v>651</v>
      </c>
      <c r="D304" s="386" t="s">
        <v>1256</v>
      </c>
      <c r="E304" s="387" t="s">
        <v>269</v>
      </c>
      <c r="F304" s="388" t="s">
        <v>1216</v>
      </c>
      <c r="G304" s="388" t="s">
        <v>2800</v>
      </c>
      <c r="H304" s="388" t="s">
        <v>2800</v>
      </c>
      <c r="I304" s="388" t="s">
        <v>1439</v>
      </c>
      <c r="J304" s="388" t="s">
        <v>1455</v>
      </c>
    </row>
    <row r="305" spans="1:10" s="183" customFormat="1" ht="25.5" x14ac:dyDescent="0.2">
      <c r="A305" s="388" t="s">
        <v>898</v>
      </c>
      <c r="B305" s="386" t="s">
        <v>255</v>
      </c>
      <c r="C305" s="386" t="s">
        <v>899</v>
      </c>
      <c r="D305" s="386">
        <v>153</v>
      </c>
      <c r="E305" s="387" t="s">
        <v>429</v>
      </c>
      <c r="F305" s="388" t="s">
        <v>1216</v>
      </c>
      <c r="G305" s="388" t="s">
        <v>2801</v>
      </c>
      <c r="H305" s="388" t="s">
        <v>2801</v>
      </c>
      <c r="I305" s="388" t="s">
        <v>1439</v>
      </c>
      <c r="J305" s="388" t="s">
        <v>1455</v>
      </c>
    </row>
    <row r="306" spans="1:10" s="183" customFormat="1" ht="25.5" x14ac:dyDescent="0.2">
      <c r="A306" s="388" t="s">
        <v>313</v>
      </c>
      <c r="B306" s="386" t="s">
        <v>291</v>
      </c>
      <c r="C306" s="386" t="s">
        <v>314</v>
      </c>
      <c r="D306" s="386" t="s">
        <v>1228</v>
      </c>
      <c r="E306" s="387" t="s">
        <v>269</v>
      </c>
      <c r="F306" s="388" t="s">
        <v>1456</v>
      </c>
      <c r="G306" s="388" t="s">
        <v>2802</v>
      </c>
      <c r="H306" s="388" t="s">
        <v>2803</v>
      </c>
      <c r="I306" s="388" t="s">
        <v>1439</v>
      </c>
      <c r="J306" s="388" t="s">
        <v>1455</v>
      </c>
    </row>
    <row r="307" spans="1:10" s="183" customFormat="1" ht="25.5" x14ac:dyDescent="0.2">
      <c r="A307" s="388" t="s">
        <v>455</v>
      </c>
      <c r="B307" s="386" t="s">
        <v>291</v>
      </c>
      <c r="C307" s="386" t="s">
        <v>456</v>
      </c>
      <c r="D307" s="386" t="s">
        <v>1256</v>
      </c>
      <c r="E307" s="387" t="s">
        <v>269</v>
      </c>
      <c r="F307" s="388" t="s">
        <v>1257</v>
      </c>
      <c r="G307" s="388" t="s">
        <v>2804</v>
      </c>
      <c r="H307" s="388" t="s">
        <v>2805</v>
      </c>
      <c r="I307" s="388" t="s">
        <v>1439</v>
      </c>
      <c r="J307" s="388" t="s">
        <v>1457</v>
      </c>
    </row>
    <row r="308" spans="1:10" s="183" customFormat="1" ht="25.5" x14ac:dyDescent="0.2">
      <c r="A308" s="388" t="s">
        <v>424</v>
      </c>
      <c r="B308" s="386" t="s">
        <v>291</v>
      </c>
      <c r="C308" s="386" t="s">
        <v>425</v>
      </c>
      <c r="D308" s="386" t="s">
        <v>1256</v>
      </c>
      <c r="E308" s="387" t="s">
        <v>269</v>
      </c>
      <c r="F308" s="388" t="s">
        <v>1242</v>
      </c>
      <c r="G308" s="388" t="s">
        <v>2806</v>
      </c>
      <c r="H308" s="388" t="s">
        <v>2807</v>
      </c>
      <c r="I308" s="388" t="s">
        <v>1439</v>
      </c>
      <c r="J308" s="388" t="s">
        <v>1457</v>
      </c>
    </row>
    <row r="309" spans="1:10" s="183" customFormat="1" ht="63.75" x14ac:dyDescent="0.2">
      <c r="A309" s="388" t="s">
        <v>868</v>
      </c>
      <c r="B309" s="386" t="s">
        <v>255</v>
      </c>
      <c r="C309" s="386" t="s">
        <v>869</v>
      </c>
      <c r="D309" s="386" t="s">
        <v>1218</v>
      </c>
      <c r="E309" s="387" t="s">
        <v>269</v>
      </c>
      <c r="F309" s="388" t="s">
        <v>1216</v>
      </c>
      <c r="G309" s="388" t="s">
        <v>2808</v>
      </c>
      <c r="H309" s="388" t="s">
        <v>2808</v>
      </c>
      <c r="I309" s="388" t="s">
        <v>1439</v>
      </c>
      <c r="J309" s="388" t="s">
        <v>1457</v>
      </c>
    </row>
    <row r="310" spans="1:10" s="183" customFormat="1" ht="63.75" x14ac:dyDescent="0.2">
      <c r="A310" s="388" t="s">
        <v>708</v>
      </c>
      <c r="B310" s="386" t="s">
        <v>291</v>
      </c>
      <c r="C310" s="386" t="s">
        <v>709</v>
      </c>
      <c r="D310" s="386" t="s">
        <v>1218</v>
      </c>
      <c r="E310" s="387" t="s">
        <v>269</v>
      </c>
      <c r="F310" s="388" t="s">
        <v>1242</v>
      </c>
      <c r="G310" s="388" t="s">
        <v>2809</v>
      </c>
      <c r="H310" s="388" t="s">
        <v>2810</v>
      </c>
      <c r="I310" s="388" t="s">
        <v>1439</v>
      </c>
      <c r="J310" s="388" t="s">
        <v>1457</v>
      </c>
    </row>
    <row r="311" spans="1:10" s="183" customFormat="1" ht="38.25" x14ac:dyDescent="0.2">
      <c r="A311" s="388" t="s">
        <v>880</v>
      </c>
      <c r="B311" s="386" t="s">
        <v>291</v>
      </c>
      <c r="C311" s="386" t="s">
        <v>881</v>
      </c>
      <c r="D311" s="386" t="s">
        <v>1256</v>
      </c>
      <c r="E311" s="387" t="s">
        <v>269</v>
      </c>
      <c r="F311" s="388" t="s">
        <v>1242</v>
      </c>
      <c r="G311" s="388" t="s">
        <v>2811</v>
      </c>
      <c r="H311" s="388" t="s">
        <v>2812</v>
      </c>
      <c r="I311" s="388" t="s">
        <v>1439</v>
      </c>
      <c r="J311" s="388" t="s">
        <v>1457</v>
      </c>
    </row>
    <row r="312" spans="1:10" s="183" customFormat="1" ht="25.5" x14ac:dyDescent="0.2">
      <c r="A312" s="388" t="s">
        <v>629</v>
      </c>
      <c r="B312" s="386" t="s">
        <v>255</v>
      </c>
      <c r="C312" s="386" t="s">
        <v>630</v>
      </c>
      <c r="D312" s="386">
        <v>107</v>
      </c>
      <c r="E312" s="387" t="s">
        <v>429</v>
      </c>
      <c r="F312" s="388" t="s">
        <v>1216</v>
      </c>
      <c r="G312" s="388" t="s">
        <v>2813</v>
      </c>
      <c r="H312" s="388" t="s">
        <v>2813</v>
      </c>
      <c r="I312" s="388" t="s">
        <v>1439</v>
      </c>
      <c r="J312" s="388" t="s">
        <v>1458</v>
      </c>
    </row>
    <row r="313" spans="1:10" s="183" customFormat="1" ht="25.5" x14ac:dyDescent="0.2">
      <c r="A313" s="388" t="s">
        <v>605</v>
      </c>
      <c r="B313" s="386" t="s">
        <v>291</v>
      </c>
      <c r="C313" s="386" t="s">
        <v>606</v>
      </c>
      <c r="D313" s="386" t="s">
        <v>1256</v>
      </c>
      <c r="E313" s="387" t="s">
        <v>269</v>
      </c>
      <c r="F313" s="388" t="s">
        <v>1242</v>
      </c>
      <c r="G313" s="388" t="s">
        <v>2814</v>
      </c>
      <c r="H313" s="388" t="s">
        <v>1385</v>
      </c>
      <c r="I313" s="388" t="s">
        <v>1439</v>
      </c>
      <c r="J313" s="388" t="s">
        <v>1458</v>
      </c>
    </row>
    <row r="314" spans="1:10" s="183" customFormat="1" ht="51" x14ac:dyDescent="0.2">
      <c r="A314" s="388" t="s">
        <v>485</v>
      </c>
      <c r="B314" s="386" t="s">
        <v>291</v>
      </c>
      <c r="C314" s="386" t="s">
        <v>486</v>
      </c>
      <c r="D314" s="386" t="s">
        <v>1256</v>
      </c>
      <c r="E314" s="387" t="s">
        <v>269</v>
      </c>
      <c r="F314" s="388" t="s">
        <v>1374</v>
      </c>
      <c r="G314" s="388" t="s">
        <v>2815</v>
      </c>
      <c r="H314" s="388" t="s">
        <v>2816</v>
      </c>
      <c r="I314" s="388" t="s">
        <v>1439</v>
      </c>
      <c r="J314" s="388" t="s">
        <v>1458</v>
      </c>
    </row>
    <row r="315" spans="1:10" s="183" customFormat="1" ht="25.5" x14ac:dyDescent="0.2">
      <c r="A315" s="388" t="s">
        <v>1145</v>
      </c>
      <c r="B315" s="386" t="s">
        <v>291</v>
      </c>
      <c r="C315" s="386" t="s">
        <v>1146</v>
      </c>
      <c r="D315" s="386" t="s">
        <v>1212</v>
      </c>
      <c r="E315" s="387" t="s">
        <v>288</v>
      </c>
      <c r="F315" s="388" t="s">
        <v>1459</v>
      </c>
      <c r="G315" s="388" t="s">
        <v>2325</v>
      </c>
      <c r="H315" s="388" t="s">
        <v>2726</v>
      </c>
      <c r="I315" s="388" t="s">
        <v>1439</v>
      </c>
      <c r="J315" s="388" t="s">
        <v>1458</v>
      </c>
    </row>
    <row r="316" spans="1:10" s="183" customFormat="1" ht="63.75" x14ac:dyDescent="0.2">
      <c r="A316" s="388" t="s">
        <v>705</v>
      </c>
      <c r="B316" s="386" t="s">
        <v>291</v>
      </c>
      <c r="C316" s="386" t="s">
        <v>706</v>
      </c>
      <c r="D316" s="386" t="s">
        <v>1218</v>
      </c>
      <c r="E316" s="387" t="s">
        <v>269</v>
      </c>
      <c r="F316" s="388" t="s">
        <v>1374</v>
      </c>
      <c r="G316" s="388" t="s">
        <v>2817</v>
      </c>
      <c r="H316" s="388" t="s">
        <v>2818</v>
      </c>
      <c r="I316" s="388" t="s">
        <v>1439</v>
      </c>
      <c r="J316" s="388" t="s">
        <v>1458</v>
      </c>
    </row>
    <row r="317" spans="1:10" s="183" customFormat="1" ht="25.5" x14ac:dyDescent="0.2">
      <c r="A317" s="388" t="s">
        <v>596</v>
      </c>
      <c r="B317" s="386" t="s">
        <v>255</v>
      </c>
      <c r="C317" s="386" t="s">
        <v>597</v>
      </c>
      <c r="D317" s="386">
        <v>107</v>
      </c>
      <c r="E317" s="387" t="s">
        <v>429</v>
      </c>
      <c r="F317" s="388" t="s">
        <v>1216</v>
      </c>
      <c r="G317" s="388" t="s">
        <v>2673</v>
      </c>
      <c r="H317" s="388" t="s">
        <v>2673</v>
      </c>
      <c r="I317" s="388" t="s">
        <v>1439</v>
      </c>
      <c r="J317" s="388" t="s">
        <v>1458</v>
      </c>
    </row>
    <row r="318" spans="1:10" s="183" customFormat="1" ht="25.5" x14ac:dyDescent="0.2">
      <c r="A318" s="388" t="s">
        <v>870</v>
      </c>
      <c r="B318" s="386" t="s">
        <v>291</v>
      </c>
      <c r="C318" s="386" t="s">
        <v>871</v>
      </c>
      <c r="D318" s="386" t="s">
        <v>1256</v>
      </c>
      <c r="E318" s="387" t="s">
        <v>269</v>
      </c>
      <c r="F318" s="388" t="s">
        <v>1216</v>
      </c>
      <c r="G318" s="388" t="s">
        <v>2819</v>
      </c>
      <c r="H318" s="388" t="s">
        <v>2819</v>
      </c>
      <c r="I318" s="388" t="s">
        <v>1439</v>
      </c>
      <c r="J318" s="388" t="s">
        <v>1458</v>
      </c>
    </row>
    <row r="319" spans="1:10" s="183" customFormat="1" ht="25.5" x14ac:dyDescent="0.2">
      <c r="A319" s="388" t="s">
        <v>316</v>
      </c>
      <c r="B319" s="386" t="s">
        <v>291</v>
      </c>
      <c r="C319" s="386" t="s">
        <v>317</v>
      </c>
      <c r="D319" s="386" t="s">
        <v>1228</v>
      </c>
      <c r="E319" s="387" t="s">
        <v>269</v>
      </c>
      <c r="F319" s="388" t="s">
        <v>1461</v>
      </c>
      <c r="G319" s="388" t="s">
        <v>2136</v>
      </c>
      <c r="H319" s="388" t="s">
        <v>2820</v>
      </c>
      <c r="I319" s="388" t="s">
        <v>1439</v>
      </c>
      <c r="J319" s="388" t="s">
        <v>1462</v>
      </c>
    </row>
    <row r="320" spans="1:10" s="183" customFormat="1" ht="38.25" x14ac:dyDescent="0.2">
      <c r="A320" s="388" t="s">
        <v>494</v>
      </c>
      <c r="B320" s="386" t="s">
        <v>291</v>
      </c>
      <c r="C320" s="386" t="s">
        <v>495</v>
      </c>
      <c r="D320" s="386" t="s">
        <v>1256</v>
      </c>
      <c r="E320" s="387" t="s">
        <v>269</v>
      </c>
      <c r="F320" s="388" t="s">
        <v>1257</v>
      </c>
      <c r="G320" s="388" t="s">
        <v>2821</v>
      </c>
      <c r="H320" s="388" t="s">
        <v>2822</v>
      </c>
      <c r="I320" s="388" t="s">
        <v>1439</v>
      </c>
      <c r="J320" s="388" t="s">
        <v>1462</v>
      </c>
    </row>
    <row r="321" spans="1:10" s="183" customFormat="1" ht="51" x14ac:dyDescent="0.2">
      <c r="A321" s="388" t="s">
        <v>497</v>
      </c>
      <c r="B321" s="386" t="s">
        <v>291</v>
      </c>
      <c r="C321" s="386" t="s">
        <v>498</v>
      </c>
      <c r="D321" s="386" t="s">
        <v>1256</v>
      </c>
      <c r="E321" s="387" t="s">
        <v>269</v>
      </c>
      <c r="F321" s="388" t="s">
        <v>1216</v>
      </c>
      <c r="G321" s="388" t="s">
        <v>2823</v>
      </c>
      <c r="H321" s="388" t="s">
        <v>2823</v>
      </c>
      <c r="I321" s="388" t="s">
        <v>1439</v>
      </c>
      <c r="J321" s="388" t="s">
        <v>1462</v>
      </c>
    </row>
    <row r="322" spans="1:10" s="183" customFormat="1" ht="25.5" x14ac:dyDescent="0.2">
      <c r="A322" s="388" t="s">
        <v>412</v>
      </c>
      <c r="B322" s="386" t="s">
        <v>291</v>
      </c>
      <c r="C322" s="386" t="s">
        <v>413</v>
      </c>
      <c r="D322" s="386" t="s">
        <v>1256</v>
      </c>
      <c r="E322" s="387" t="s">
        <v>265</v>
      </c>
      <c r="F322" s="388" t="s">
        <v>1464</v>
      </c>
      <c r="G322" s="388" t="s">
        <v>2824</v>
      </c>
      <c r="H322" s="388" t="s">
        <v>2825</v>
      </c>
      <c r="I322" s="388" t="s">
        <v>1439</v>
      </c>
      <c r="J322" s="388" t="s">
        <v>1462</v>
      </c>
    </row>
    <row r="323" spans="1:10" s="183" customFormat="1" ht="25.5" x14ac:dyDescent="0.2">
      <c r="A323" s="388" t="s">
        <v>479</v>
      </c>
      <c r="B323" s="386" t="s">
        <v>255</v>
      </c>
      <c r="C323" s="386" t="s">
        <v>480</v>
      </c>
      <c r="D323" s="386">
        <v>100</v>
      </c>
      <c r="E323" s="387" t="s">
        <v>429</v>
      </c>
      <c r="F323" s="388" t="s">
        <v>1216</v>
      </c>
      <c r="G323" s="388" t="s">
        <v>2826</v>
      </c>
      <c r="H323" s="388" t="s">
        <v>2826</v>
      </c>
      <c r="I323" s="388" t="s">
        <v>1439</v>
      </c>
      <c r="J323" s="388" t="s">
        <v>1462</v>
      </c>
    </row>
    <row r="324" spans="1:10" s="183" customFormat="1" ht="25.5" x14ac:dyDescent="0.2">
      <c r="A324" s="388" t="s">
        <v>524</v>
      </c>
      <c r="B324" s="386" t="s">
        <v>291</v>
      </c>
      <c r="C324" s="386" t="s">
        <v>525</v>
      </c>
      <c r="D324" s="386" t="s">
        <v>1256</v>
      </c>
      <c r="E324" s="387" t="s">
        <v>269</v>
      </c>
      <c r="F324" s="388" t="s">
        <v>1216</v>
      </c>
      <c r="G324" s="388" t="s">
        <v>2827</v>
      </c>
      <c r="H324" s="388" t="s">
        <v>2827</v>
      </c>
      <c r="I324" s="388" t="s">
        <v>1439</v>
      </c>
      <c r="J324" s="388" t="s">
        <v>1462</v>
      </c>
    </row>
    <row r="325" spans="1:10" s="183" customFormat="1" ht="25.5" x14ac:dyDescent="0.2">
      <c r="A325" s="388" t="s">
        <v>889</v>
      </c>
      <c r="B325" s="386" t="s">
        <v>255</v>
      </c>
      <c r="C325" s="386" t="s">
        <v>890</v>
      </c>
      <c r="D325" s="386" t="s">
        <v>1212</v>
      </c>
      <c r="E325" s="387" t="s">
        <v>269</v>
      </c>
      <c r="F325" s="388" t="s">
        <v>1216</v>
      </c>
      <c r="G325" s="388" t="s">
        <v>2828</v>
      </c>
      <c r="H325" s="388" t="s">
        <v>2828</v>
      </c>
      <c r="I325" s="388" t="s">
        <v>1439</v>
      </c>
      <c r="J325" s="388" t="s">
        <v>1462</v>
      </c>
    </row>
    <row r="326" spans="1:10" s="183" customFormat="1" ht="25.5" x14ac:dyDescent="0.2">
      <c r="A326" s="388" t="s">
        <v>449</v>
      </c>
      <c r="B326" s="386" t="s">
        <v>291</v>
      </c>
      <c r="C326" s="386" t="s">
        <v>450</v>
      </c>
      <c r="D326" s="386" t="s">
        <v>1256</v>
      </c>
      <c r="E326" s="387" t="s">
        <v>269</v>
      </c>
      <c r="F326" s="388" t="s">
        <v>1332</v>
      </c>
      <c r="G326" s="388" t="s">
        <v>2829</v>
      </c>
      <c r="H326" s="388" t="s">
        <v>2830</v>
      </c>
      <c r="I326" s="388" t="s">
        <v>1439</v>
      </c>
      <c r="J326" s="388" t="s">
        <v>1462</v>
      </c>
    </row>
    <row r="327" spans="1:10" s="183" customFormat="1" ht="63.75" x14ac:dyDescent="0.2">
      <c r="A327" s="388" t="s">
        <v>747</v>
      </c>
      <c r="B327" s="386" t="s">
        <v>291</v>
      </c>
      <c r="C327" s="386" t="s">
        <v>748</v>
      </c>
      <c r="D327" s="386" t="s">
        <v>1218</v>
      </c>
      <c r="E327" s="387" t="s">
        <v>269</v>
      </c>
      <c r="F327" s="388" t="s">
        <v>1216</v>
      </c>
      <c r="G327" s="388" t="s">
        <v>2831</v>
      </c>
      <c r="H327" s="388" t="s">
        <v>2831</v>
      </c>
      <c r="I327" s="388" t="s">
        <v>1439</v>
      </c>
      <c r="J327" s="388" t="s">
        <v>1462</v>
      </c>
    </row>
    <row r="328" spans="1:10" s="183" customFormat="1" ht="25.5" x14ac:dyDescent="0.2">
      <c r="A328" s="388" t="s">
        <v>584</v>
      </c>
      <c r="B328" s="386" t="s">
        <v>255</v>
      </c>
      <c r="C328" s="386" t="s">
        <v>585</v>
      </c>
      <c r="D328" s="386">
        <v>107</v>
      </c>
      <c r="E328" s="387" t="s">
        <v>429</v>
      </c>
      <c r="F328" s="388" t="s">
        <v>1216</v>
      </c>
      <c r="G328" s="388" t="s">
        <v>2848</v>
      </c>
      <c r="H328" s="388" t="s">
        <v>2848</v>
      </c>
      <c r="I328" s="388" t="s">
        <v>1439</v>
      </c>
      <c r="J328" s="388" t="s">
        <v>1462</v>
      </c>
    </row>
    <row r="329" spans="1:10" s="183" customFormat="1" ht="38.25" x14ac:dyDescent="0.2">
      <c r="A329" s="388" t="s">
        <v>602</v>
      </c>
      <c r="B329" s="386" t="s">
        <v>291</v>
      </c>
      <c r="C329" s="386" t="s">
        <v>603</v>
      </c>
      <c r="D329" s="386" t="s">
        <v>1256</v>
      </c>
      <c r="E329" s="387" t="s">
        <v>269</v>
      </c>
      <c r="F329" s="388" t="s">
        <v>1377</v>
      </c>
      <c r="G329" s="388" t="s">
        <v>2832</v>
      </c>
      <c r="H329" s="388" t="s">
        <v>2833</v>
      </c>
      <c r="I329" s="388" t="s">
        <v>1439</v>
      </c>
      <c r="J329" s="388" t="s">
        <v>1466</v>
      </c>
    </row>
    <row r="330" spans="1:10" s="183" customFormat="1" ht="25.5" x14ac:dyDescent="0.2">
      <c r="A330" s="388" t="s">
        <v>310</v>
      </c>
      <c r="B330" s="386" t="s">
        <v>291</v>
      </c>
      <c r="C330" s="386" t="s">
        <v>311</v>
      </c>
      <c r="D330" s="386" t="s">
        <v>1228</v>
      </c>
      <c r="E330" s="387" t="s">
        <v>265</v>
      </c>
      <c r="F330" s="388" t="s">
        <v>1467</v>
      </c>
      <c r="G330" s="388" t="s">
        <v>1266</v>
      </c>
      <c r="H330" s="388" t="s">
        <v>2834</v>
      </c>
      <c r="I330" s="388" t="s">
        <v>1439</v>
      </c>
      <c r="J330" s="388" t="s">
        <v>1466</v>
      </c>
    </row>
    <row r="331" spans="1:10" s="183" customFormat="1" ht="25.5" x14ac:dyDescent="0.2">
      <c r="A331" s="388" t="s">
        <v>892</v>
      </c>
      <c r="B331" s="386" t="s">
        <v>255</v>
      </c>
      <c r="C331" s="386" t="s">
        <v>893</v>
      </c>
      <c r="D331" s="386" t="s">
        <v>1212</v>
      </c>
      <c r="E331" s="387" t="s">
        <v>269</v>
      </c>
      <c r="F331" s="388" t="s">
        <v>1216</v>
      </c>
      <c r="G331" s="388" t="s">
        <v>2835</v>
      </c>
      <c r="H331" s="388" t="s">
        <v>2835</v>
      </c>
      <c r="I331" s="388" t="s">
        <v>1439</v>
      </c>
      <c r="J331" s="388" t="s">
        <v>1466</v>
      </c>
    </row>
    <row r="332" spans="1:10" s="183" customFormat="1" ht="38.25" x14ac:dyDescent="0.2">
      <c r="A332" s="388" t="s">
        <v>614</v>
      </c>
      <c r="B332" s="386" t="s">
        <v>291</v>
      </c>
      <c r="C332" s="386" t="s">
        <v>615</v>
      </c>
      <c r="D332" s="386" t="s">
        <v>1256</v>
      </c>
      <c r="E332" s="387" t="s">
        <v>269</v>
      </c>
      <c r="F332" s="388" t="s">
        <v>1216</v>
      </c>
      <c r="G332" s="388" t="s">
        <v>2836</v>
      </c>
      <c r="H332" s="388" t="s">
        <v>2836</v>
      </c>
      <c r="I332" s="388" t="s">
        <v>1439</v>
      </c>
      <c r="J332" s="388" t="s">
        <v>1466</v>
      </c>
    </row>
    <row r="333" spans="1:10" s="183" customFormat="1" ht="38.25" x14ac:dyDescent="0.2">
      <c r="A333" s="388" t="s">
        <v>659</v>
      </c>
      <c r="B333" s="386" t="s">
        <v>291</v>
      </c>
      <c r="C333" s="386" t="s">
        <v>660</v>
      </c>
      <c r="D333" s="386" t="s">
        <v>1256</v>
      </c>
      <c r="E333" s="387" t="s">
        <v>269</v>
      </c>
      <c r="F333" s="388" t="s">
        <v>1216</v>
      </c>
      <c r="G333" s="388" t="s">
        <v>2837</v>
      </c>
      <c r="H333" s="388" t="s">
        <v>2837</v>
      </c>
      <c r="I333" s="388" t="s">
        <v>1439</v>
      </c>
      <c r="J333" s="388" t="s">
        <v>1466</v>
      </c>
    </row>
    <row r="334" spans="1:10" s="183" customFormat="1" ht="25.5" x14ac:dyDescent="0.2">
      <c r="A334" s="388" t="s">
        <v>461</v>
      </c>
      <c r="B334" s="386" t="s">
        <v>291</v>
      </c>
      <c r="C334" s="386" t="s">
        <v>462</v>
      </c>
      <c r="D334" s="386" t="s">
        <v>1256</v>
      </c>
      <c r="E334" s="387" t="s">
        <v>269</v>
      </c>
      <c r="F334" s="388" t="s">
        <v>1216</v>
      </c>
      <c r="G334" s="388" t="s">
        <v>2838</v>
      </c>
      <c r="H334" s="388" t="s">
        <v>2838</v>
      </c>
      <c r="I334" s="388" t="s">
        <v>1439</v>
      </c>
      <c r="J334" s="388" t="s">
        <v>1466</v>
      </c>
    </row>
    <row r="335" spans="1:10" s="183" customFormat="1" ht="63.75" x14ac:dyDescent="0.2">
      <c r="A335" s="388" t="s">
        <v>750</v>
      </c>
      <c r="B335" s="386" t="s">
        <v>291</v>
      </c>
      <c r="C335" s="386" t="s">
        <v>751</v>
      </c>
      <c r="D335" s="386" t="s">
        <v>1218</v>
      </c>
      <c r="E335" s="387" t="s">
        <v>269</v>
      </c>
      <c r="F335" s="388" t="s">
        <v>1216</v>
      </c>
      <c r="G335" s="388" t="s">
        <v>2839</v>
      </c>
      <c r="H335" s="388" t="s">
        <v>2839</v>
      </c>
      <c r="I335" s="388" t="s">
        <v>1439</v>
      </c>
      <c r="J335" s="388" t="s">
        <v>1466</v>
      </c>
    </row>
    <row r="336" spans="1:10" s="183" customFormat="1" ht="63.75" x14ac:dyDescent="0.2">
      <c r="A336" s="388" t="s">
        <v>795</v>
      </c>
      <c r="B336" s="386" t="s">
        <v>255</v>
      </c>
      <c r="C336" s="386" t="s">
        <v>796</v>
      </c>
      <c r="D336" s="386" t="s">
        <v>1218</v>
      </c>
      <c r="E336" s="387" t="s">
        <v>265</v>
      </c>
      <c r="F336" s="388" t="s">
        <v>1468</v>
      </c>
      <c r="G336" s="388" t="s">
        <v>2840</v>
      </c>
      <c r="H336" s="388" t="s">
        <v>2841</v>
      </c>
      <c r="I336" s="388" t="s">
        <v>1439</v>
      </c>
      <c r="J336" s="388" t="s">
        <v>1466</v>
      </c>
    </row>
    <row r="337" spans="1:10" s="183" customFormat="1" ht="63.75" x14ac:dyDescent="0.2">
      <c r="A337" s="388" t="s">
        <v>681</v>
      </c>
      <c r="B337" s="386" t="s">
        <v>291</v>
      </c>
      <c r="C337" s="386" t="s">
        <v>682</v>
      </c>
      <c r="D337" s="386" t="s">
        <v>1218</v>
      </c>
      <c r="E337" s="387" t="s">
        <v>265</v>
      </c>
      <c r="F337" s="388" t="s">
        <v>1469</v>
      </c>
      <c r="G337" s="388" t="s">
        <v>2842</v>
      </c>
      <c r="H337" s="388" t="s">
        <v>2843</v>
      </c>
      <c r="I337" s="388" t="s">
        <v>1439</v>
      </c>
      <c r="J337" s="388" t="s">
        <v>1466</v>
      </c>
    </row>
    <row r="338" spans="1:10" x14ac:dyDescent="0.2">
      <c r="A338" s="132"/>
      <c r="B338" s="132"/>
      <c r="C338" s="132"/>
      <c r="D338" s="132"/>
      <c r="E338" s="132"/>
      <c r="F338" s="132"/>
      <c r="G338" s="132"/>
      <c r="H338" s="132"/>
      <c r="I338" s="132"/>
      <c r="J338" s="132"/>
    </row>
    <row r="339" spans="1:10" x14ac:dyDescent="0.2">
      <c r="A339" s="224"/>
      <c r="B339" s="225"/>
      <c r="C339" s="225"/>
      <c r="D339" s="225"/>
      <c r="E339" s="225"/>
      <c r="F339" s="225"/>
      <c r="G339" s="225"/>
      <c r="H339" s="225"/>
      <c r="I339" s="225"/>
      <c r="J339" s="225"/>
    </row>
  </sheetData>
  <mergeCells count="11">
    <mergeCell ref="A339:J339"/>
    <mergeCell ref="J6:J8"/>
    <mergeCell ref="A6:I6"/>
    <mergeCell ref="A7:I7"/>
    <mergeCell ref="H8:I8"/>
    <mergeCell ref="A8:D8"/>
    <mergeCell ref="A1:I1"/>
    <mergeCell ref="A2:I2"/>
    <mergeCell ref="A3:I3"/>
    <mergeCell ref="A4:I4"/>
    <mergeCell ref="A5:I5"/>
  </mergeCells>
  <pageMargins left="0.51181102362204722" right="0.51181102362204722" top="0.78740157480314965" bottom="0.78740157480314965" header="0.31496062992125984" footer="0.31496062992125984"/>
  <pageSetup paperSize="9" scale="47" fitToHeight="0" orientation="portrait" r:id="rId1"/>
  <headerFooter>
    <oddFooter>&amp;R&amp;G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20"/>
  <sheetViews>
    <sheetView view="pageBreakPreview" zoomScaleNormal="100" zoomScaleSheetLayoutView="100" workbookViewId="0">
      <selection activeCell="F17" sqref="F17"/>
    </sheetView>
  </sheetViews>
  <sheetFormatPr defaultRowHeight="14.25" x14ac:dyDescent="0.2"/>
  <cols>
    <col min="1" max="1" width="11.25" style="32" customWidth="1"/>
    <col min="2" max="2" width="11.875" style="32" customWidth="1"/>
    <col min="3" max="3" width="56.25" style="32" customWidth="1"/>
    <col min="4" max="4" width="13.125" style="32" customWidth="1"/>
    <col min="5" max="5" width="14" style="32" customWidth="1"/>
    <col min="6" max="6" width="15.625" style="32" customWidth="1"/>
    <col min="7" max="7" width="16.25" style="32" customWidth="1"/>
    <col min="8" max="18" width="15.625" style="32" customWidth="1"/>
    <col min="19" max="16384" width="9" style="32"/>
  </cols>
  <sheetData>
    <row r="1" spans="1:8" ht="15" x14ac:dyDescent="0.2">
      <c r="A1" s="345"/>
      <c r="B1" s="345"/>
      <c r="C1" s="345"/>
      <c r="D1" s="345"/>
      <c r="E1" s="345"/>
      <c r="F1" s="345"/>
      <c r="G1" s="345"/>
    </row>
    <row r="2" spans="1:8" ht="15" x14ac:dyDescent="0.2">
      <c r="A2" s="345" t="s">
        <v>9</v>
      </c>
      <c r="B2" s="345"/>
      <c r="C2" s="345"/>
      <c r="D2" s="345"/>
      <c r="E2" s="345"/>
      <c r="F2" s="345"/>
      <c r="G2" s="27"/>
    </row>
    <row r="3" spans="1:8" ht="15" x14ac:dyDescent="0.2">
      <c r="A3" s="345" t="s">
        <v>10</v>
      </c>
      <c r="B3" s="345"/>
      <c r="C3" s="345"/>
      <c r="D3" s="345"/>
      <c r="E3" s="345"/>
      <c r="F3" s="345"/>
      <c r="G3" s="27"/>
    </row>
    <row r="4" spans="1:8" ht="15" x14ac:dyDescent="0.2">
      <c r="A4" s="345" t="s">
        <v>11</v>
      </c>
      <c r="B4" s="345"/>
      <c r="C4" s="345"/>
      <c r="D4" s="345"/>
      <c r="E4" s="345"/>
      <c r="F4" s="345"/>
      <c r="G4" s="27"/>
    </row>
    <row r="5" spans="1:8" ht="15" x14ac:dyDescent="0.2">
      <c r="A5" s="34"/>
      <c r="B5" s="34"/>
      <c r="C5" s="34"/>
      <c r="D5" s="34"/>
      <c r="E5" s="34"/>
      <c r="F5" s="34"/>
      <c r="G5" s="27"/>
    </row>
    <row r="6" spans="1:8" ht="19.5" customHeight="1" x14ac:dyDescent="0.2">
      <c r="A6" s="344" t="str">
        <f>CAPA!P4</f>
        <v>TERESINA /PI</v>
      </c>
      <c r="B6" s="344"/>
      <c r="C6" s="344"/>
      <c r="D6" s="344"/>
      <c r="E6" s="344"/>
      <c r="F6" s="344"/>
      <c r="G6" s="347" t="s">
        <v>0</v>
      </c>
    </row>
    <row r="7" spans="1:8" ht="15" x14ac:dyDescent="0.2">
      <c r="A7" s="344" t="str">
        <f>CAPA!P1</f>
        <v>OBRA: REFORMA DA UNIDADE ESCOLAR ENGENHEIRO SAMPAIO</v>
      </c>
      <c r="B7" s="344"/>
      <c r="C7" s="344"/>
      <c r="D7" s="344"/>
      <c r="E7" s="344"/>
      <c r="F7" s="344"/>
      <c r="G7" s="347"/>
    </row>
    <row r="8" spans="1:8" ht="15" customHeight="1" x14ac:dyDescent="0.2">
      <c r="A8" s="344" t="str">
        <f>CAPA!P2</f>
        <v>30 de Dezembro de 2021</v>
      </c>
      <c r="B8" s="344"/>
      <c r="C8" s="344"/>
      <c r="D8" s="344"/>
      <c r="E8" s="344"/>
      <c r="F8" s="344"/>
      <c r="G8" s="343" t="s">
        <v>48</v>
      </c>
    </row>
    <row r="9" spans="1:8" ht="15" x14ac:dyDescent="0.2">
      <c r="A9" s="34"/>
      <c r="B9" s="34"/>
      <c r="C9" s="34"/>
      <c r="D9" s="34"/>
      <c r="E9" s="34"/>
      <c r="F9" s="34"/>
      <c r="G9" s="343"/>
    </row>
    <row r="10" spans="1:8" ht="15" x14ac:dyDescent="0.2">
      <c r="A10" s="345" t="s">
        <v>49</v>
      </c>
      <c r="B10" s="345"/>
      <c r="C10" s="345"/>
      <c r="D10" s="345"/>
      <c r="E10" s="345"/>
      <c r="F10" s="345"/>
      <c r="G10" s="343"/>
    </row>
    <row r="11" spans="1:8" ht="30.75" customHeight="1" x14ac:dyDescent="0.2">
      <c r="A11" s="241" t="s">
        <v>2132</v>
      </c>
      <c r="B11" s="241"/>
      <c r="C11" s="241"/>
      <c r="D11" s="241"/>
      <c r="E11" s="27"/>
      <c r="F11" s="125" t="str">
        <f>CAPA!P3</f>
        <v>BDI = 20,34%</v>
      </c>
      <c r="G11" s="343"/>
    </row>
    <row r="12" spans="1:8" ht="18" customHeight="1" x14ac:dyDescent="0.2">
      <c r="A12" s="26" t="s">
        <v>50</v>
      </c>
      <c r="B12" s="26" t="s">
        <v>2</v>
      </c>
      <c r="C12" s="26" t="s">
        <v>4</v>
      </c>
      <c r="D12" s="26" t="s">
        <v>51</v>
      </c>
      <c r="E12" s="26" t="s">
        <v>6</v>
      </c>
      <c r="F12" s="26" t="s">
        <v>52</v>
      </c>
      <c r="G12" s="26" t="s">
        <v>53</v>
      </c>
    </row>
    <row r="13" spans="1:8" s="50" customFormat="1" x14ac:dyDescent="0.2">
      <c r="A13" s="51" t="s">
        <v>58</v>
      </c>
      <c r="B13" s="52" t="s">
        <v>59</v>
      </c>
      <c r="C13" s="51" t="s">
        <v>2849</v>
      </c>
      <c r="D13" s="53"/>
      <c r="E13" s="54"/>
      <c r="F13" s="54"/>
      <c r="G13" s="54"/>
      <c r="H13" s="133"/>
    </row>
    <row r="14" spans="1:8" x14ac:dyDescent="0.2">
      <c r="A14" s="35" t="s">
        <v>54</v>
      </c>
      <c r="B14" s="35" t="s">
        <v>35</v>
      </c>
      <c r="C14" s="36" t="s">
        <v>36</v>
      </c>
      <c r="D14" s="37" t="s">
        <v>34</v>
      </c>
      <c r="E14" s="38">
        <v>60</v>
      </c>
      <c r="F14" s="45">
        <v>92.27</v>
      </c>
      <c r="G14" s="38">
        <f>F14*E14</f>
        <v>5536.2</v>
      </c>
    </row>
    <row r="15" spans="1:8" x14ac:dyDescent="0.2">
      <c r="A15" s="35" t="s">
        <v>54</v>
      </c>
      <c r="B15" s="35" t="s">
        <v>37</v>
      </c>
      <c r="C15" s="36" t="s">
        <v>38</v>
      </c>
      <c r="D15" s="37" t="s">
        <v>34</v>
      </c>
      <c r="E15" s="38">
        <v>76.599999999999994</v>
      </c>
      <c r="F15" s="45">
        <v>37.630000000000003</v>
      </c>
      <c r="G15" s="38">
        <f>F15*E15</f>
        <v>2882.4580000000001</v>
      </c>
    </row>
    <row r="16" spans="1:8" s="78" customFormat="1" x14ac:dyDescent="0.2">
      <c r="A16" s="35" t="s">
        <v>54</v>
      </c>
      <c r="B16" s="35">
        <v>90766</v>
      </c>
      <c r="C16" s="36" t="s">
        <v>76</v>
      </c>
      <c r="D16" s="37" t="s">
        <v>34</v>
      </c>
      <c r="E16" s="38">
        <v>96</v>
      </c>
      <c r="F16" s="45">
        <v>16.21</v>
      </c>
      <c r="G16" s="38">
        <f>F16*E16</f>
        <v>1556.16</v>
      </c>
    </row>
    <row r="17" spans="1:8" x14ac:dyDescent="0.2">
      <c r="A17" s="39"/>
      <c r="B17" s="27"/>
      <c r="C17" s="27"/>
      <c r="D17" s="40"/>
      <c r="E17" s="40"/>
      <c r="F17" s="41" t="s">
        <v>32</v>
      </c>
      <c r="G17" s="42">
        <f>SUM(G14:G16)</f>
        <v>9974.8179999999993</v>
      </c>
    </row>
    <row r="18" spans="1:8" x14ac:dyDescent="0.2">
      <c r="A18" s="39"/>
      <c r="B18" s="27"/>
      <c r="C18" s="27"/>
      <c r="D18" s="41"/>
      <c r="E18" s="346" t="s">
        <v>77</v>
      </c>
      <c r="F18" s="346"/>
      <c r="G18" s="42">
        <v>120036.8</v>
      </c>
      <c r="H18" s="71"/>
    </row>
    <row r="19" spans="1:8" x14ac:dyDescent="0.2">
      <c r="A19" s="27"/>
      <c r="B19" s="27"/>
      <c r="C19" s="27"/>
      <c r="D19" s="41"/>
      <c r="E19" s="346" t="s">
        <v>55</v>
      </c>
      <c r="F19" s="346"/>
      <c r="G19" s="134">
        <v>3059391.94</v>
      </c>
      <c r="H19" s="71"/>
    </row>
    <row r="20" spans="1:8" x14ac:dyDescent="0.2">
      <c r="A20" s="27"/>
      <c r="B20" s="27"/>
      <c r="C20" s="43"/>
      <c r="D20" s="342" t="s">
        <v>56</v>
      </c>
      <c r="E20" s="342"/>
      <c r="F20" s="342"/>
      <c r="G20" s="44">
        <f>G18/G19</f>
        <v>3.9235509001177539E-2</v>
      </c>
    </row>
  </sheetData>
  <mergeCells count="14">
    <mergeCell ref="A1:G1"/>
    <mergeCell ref="A2:F2"/>
    <mergeCell ref="A3:F3"/>
    <mergeCell ref="A4:F4"/>
    <mergeCell ref="A6:F6"/>
    <mergeCell ref="G6:G7"/>
    <mergeCell ref="A7:F7"/>
    <mergeCell ref="D20:F20"/>
    <mergeCell ref="G8:G11"/>
    <mergeCell ref="A8:F8"/>
    <mergeCell ref="A10:F10"/>
    <mergeCell ref="E18:F18"/>
    <mergeCell ref="E19:F19"/>
    <mergeCell ref="A11:D11"/>
  </mergeCells>
  <pageMargins left="0.51181102362204722" right="0.51181102362204722" top="0.78740157480314965" bottom="0.78740157480314965" header="0.31496062992125984" footer="0.31496062992125984"/>
  <pageSetup paperSize="9" scale="61" fitToHeight="0" orientation="portrait" r:id="rId1"/>
  <headerFooter>
    <oddFooter>&amp;R&amp;G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10</vt:i4>
      </vt:variant>
    </vt:vector>
  </HeadingPairs>
  <TitlesOfParts>
    <vt:vector size="21" baseType="lpstr">
      <vt:lpstr>CAPA</vt:lpstr>
      <vt:lpstr>RESUMO</vt:lpstr>
      <vt:lpstr>ORÇAMENTO SINTÉTICO</vt:lpstr>
      <vt:lpstr>CRONOGRAMA</vt:lpstr>
      <vt:lpstr>ENCARGOS SOCIAIS DESONERADO</vt:lpstr>
      <vt:lpstr>BDI NÃO DESONERADO</vt:lpstr>
      <vt:lpstr>MEMORIAL DESCRITIVO</vt:lpstr>
      <vt:lpstr>CURVA ABC SERVIÇO</vt:lpstr>
      <vt:lpstr>ADM. OBRA</vt:lpstr>
      <vt:lpstr>COMPOSIÇÕES ANALÍTICAS</vt:lpstr>
      <vt:lpstr>PARC. MAIOR RELEVÂNCIA</vt:lpstr>
      <vt:lpstr>'ADM. OBRA'!Area_de_impressao</vt:lpstr>
      <vt:lpstr>'BDI NÃO DESONERADO'!Area_de_impressao</vt:lpstr>
      <vt:lpstr>CAPA!Area_de_impressao</vt:lpstr>
      <vt:lpstr>'COMPOSIÇÕES ANALÍTICAS'!Area_de_impressao</vt:lpstr>
      <vt:lpstr>CRONOGRAMA!Area_de_impressao</vt:lpstr>
      <vt:lpstr>'CURVA ABC SERVIÇO'!Area_de_impressao</vt:lpstr>
      <vt:lpstr>'MEMORIAL DESCRITIVO'!Area_de_impressao</vt:lpstr>
      <vt:lpstr>'ORÇAMENTO SINTÉTICO'!Area_de_impressao</vt:lpstr>
      <vt:lpstr>'PARC. MAIOR RELEVÂNCIA'!Area_de_impressao</vt:lpstr>
      <vt:lpstr>RESUMO!Area_de_impressao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GC CARVALHO</cp:lastModifiedBy>
  <cp:revision>0</cp:revision>
  <cp:lastPrinted>2022-01-14T20:34:10Z</cp:lastPrinted>
  <dcterms:created xsi:type="dcterms:W3CDTF">2021-03-20T14:28:25Z</dcterms:created>
  <dcterms:modified xsi:type="dcterms:W3CDTF">2022-01-14T20:34:42Z</dcterms:modified>
</cp:coreProperties>
</file>