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Lauro Ricardo\Google Drive\ESCOLAS PARA LICITAR\CHAPADA DAS MANGABEIRAS\14 GRE-BOM JESUS\PARA LICITAR\"/>
    </mc:Choice>
  </mc:AlternateContent>
  <bookViews>
    <workbookView xWindow="0" yWindow="0" windowWidth="19815" windowHeight="7830"/>
  </bookViews>
  <sheets>
    <sheet name="BDI" sheetId="1" r:id="rId1"/>
  </sheets>
  <definedNames>
    <definedName name="_xlnm.Print_Area" localSheetId="0">BDI!$A$1:$E$45</definedName>
  </definedNames>
  <calcPr calcId="152511"/>
</workbook>
</file>

<file path=xl/calcChain.xml><?xml version="1.0" encoding="utf-8"?>
<calcChain xmlns="http://schemas.openxmlformats.org/spreadsheetml/2006/main">
  <c r="A3" i="1" l="1"/>
  <c r="E16" i="1" l="1"/>
  <c r="E21" i="1"/>
  <c r="B45" i="1" s="1"/>
  <c r="E19" i="1"/>
  <c r="E9" i="1"/>
  <c r="E25" i="1" l="1"/>
  <c r="E43" i="1" s="1"/>
  <c r="E5" i="1" s="1"/>
</calcChain>
</file>

<file path=xl/sharedStrings.xml><?xml version="1.0" encoding="utf-8"?>
<sst xmlns="http://schemas.openxmlformats.org/spreadsheetml/2006/main" count="39" uniqueCount="36">
  <si>
    <t>COMPOSIÇÃO DE B.D.I</t>
  </si>
  <si>
    <t>COMPOSIÇÃO:</t>
  </si>
  <si>
    <t>BENEFÍCIOS:</t>
  </si>
  <si>
    <t>LUCRO</t>
  </si>
  <si>
    <t>B</t>
  </si>
  <si>
    <t>SUB-TOTAL</t>
  </si>
  <si>
    <t>DESPESAS INDIRETAS:</t>
  </si>
  <si>
    <t>CUSTOS ADMINISTRATIVOS:</t>
  </si>
  <si>
    <t>CA</t>
  </si>
  <si>
    <t>DESPESAS COM A ADMINISTRAÇAO CENTRAL</t>
  </si>
  <si>
    <t xml:space="preserve">GARANTIAS E SEGUROS </t>
  </si>
  <si>
    <t>RISCOS</t>
  </si>
  <si>
    <t>CUSTOS FINANCEIROS:</t>
  </si>
  <si>
    <t>CF</t>
  </si>
  <si>
    <t>DESPESAS FINANCEIRAS</t>
  </si>
  <si>
    <t>IMPOSTOS:</t>
  </si>
  <si>
    <t>IT</t>
  </si>
  <si>
    <r>
      <rPr>
        <sz val="12"/>
        <rFont val="Arial"/>
        <charset val="134"/>
      </rPr>
      <t xml:space="preserve">ISS </t>
    </r>
    <r>
      <rPr>
        <b/>
        <sz val="12"/>
        <rFont val="Arial"/>
        <charset val="134"/>
      </rPr>
      <t>*</t>
    </r>
  </si>
  <si>
    <t>PIS</t>
  </si>
  <si>
    <t>COFINS</t>
  </si>
  <si>
    <t>CONTRIBUIÇÃO PREVIDENCIÁRIA PARA RECEITA BRUTA</t>
  </si>
  <si>
    <t>CÁLCULO</t>
  </si>
  <si>
    <t>onde:</t>
  </si>
  <si>
    <t>B =</t>
  </si>
  <si>
    <t>Lucro ou remuneração sobre os serviços</t>
  </si>
  <si>
    <t>CA =</t>
  </si>
  <si>
    <t>Custos administrativos e despesas eventuais impossíveis de serem consideradas quando da elaboração dos orçamentos (licenças, alvarás, registros, cauções,seguros, etc.)</t>
  </si>
  <si>
    <t>CF =</t>
  </si>
  <si>
    <t>Custos financeiros do capital utilizado pela empresa para realização dos serviços</t>
  </si>
  <si>
    <t>IT =</t>
  </si>
  <si>
    <t>Despesas com impostos e taxas sobre os serviços contratados</t>
  </si>
  <si>
    <t>BDI =</t>
  </si>
  <si>
    <t xml:space="preserve">* </t>
  </si>
  <si>
    <t>Alíquota do município sobre 60% da obra, relativo a materiais.</t>
  </si>
  <si>
    <t>REDENÇÃO DO GURGUÉIA, CRISTINO CASTRO E SANTA LUZ, RESPECTIVAMENTE</t>
  </si>
  <si>
    <t>REDENÇÃO DO GURGUÉIA, CRISTINO CASTRO E SANTA LUZ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</si>
</sst>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6">
    <font>
      <sz val="11"/>
      <color theme="1"/>
      <name val="Calibri"/>
      <charset val="134"/>
      <scheme val="minor"/>
    </font>
    <font>
      <b/>
      <sz val="18"/>
      <name val="Arial"/>
      <charset val="134"/>
    </font>
    <font>
      <sz val="16"/>
      <color theme="1"/>
      <name val="Calibri"/>
      <charset val="134"/>
      <scheme val="minor"/>
    </font>
    <font>
      <b/>
      <sz val="12"/>
      <name val="Arial"/>
      <charset val="134"/>
    </font>
    <font>
      <sz val="12"/>
      <name val="Arial"/>
      <charset val="134"/>
    </font>
    <font>
      <sz val="11"/>
      <color theme="1"/>
      <name val="Calibri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/>
      <right style="medium">
        <color auto="1"/>
      </right>
      <top/>
      <bottom style="hair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59">
    <xf numFmtId="0" fontId="0" fillId="0" borderId="0" xfId="0"/>
    <xf numFmtId="49" fontId="0" fillId="0" borderId="4" xfId="0" applyNumberFormat="1" applyBorder="1" applyAlignment="1">
      <alignment horizontal="centerContinuous" vertical="center"/>
    </xf>
    <xf numFmtId="49" fontId="0" fillId="0" borderId="5" xfId="0" applyNumberFormat="1" applyBorder="1" applyAlignment="1">
      <alignment horizontal="centerContinuous" vertical="center"/>
    </xf>
    <xf numFmtId="49" fontId="0" fillId="0" borderId="6" xfId="0" applyNumberFormat="1" applyBorder="1" applyAlignment="1">
      <alignment horizontal="centerContinuous" vertical="center"/>
    </xf>
    <xf numFmtId="0" fontId="3" fillId="0" borderId="4" xfId="0" applyFont="1" applyBorder="1"/>
    <xf numFmtId="0" fontId="3" fillId="0" borderId="5" xfId="0" applyFont="1" applyBorder="1"/>
    <xf numFmtId="0" fontId="4" fillId="0" borderId="13" xfId="0" applyFont="1" applyBorder="1" applyAlignment="1">
      <alignment horizontal="centerContinuous"/>
    </xf>
    <xf numFmtId="10" fontId="4" fillId="0" borderId="6" xfId="0" applyNumberFormat="1" applyFont="1" applyBorder="1" applyAlignment="1">
      <alignment horizontal="centerContinuous"/>
    </xf>
    <xf numFmtId="0" fontId="4" fillId="2" borderId="14" xfId="0" applyFont="1" applyFill="1" applyBorder="1"/>
    <xf numFmtId="0" fontId="4" fillId="2" borderId="0" xfId="0" applyFont="1" applyFill="1" applyBorder="1"/>
    <xf numFmtId="0" fontId="4" fillId="2" borderId="15" xfId="0" applyFont="1" applyFill="1" applyBorder="1"/>
    <xf numFmtId="0" fontId="3" fillId="2" borderId="4" xfId="0" applyFont="1" applyFill="1" applyBorder="1"/>
    <xf numFmtId="0" fontId="3" fillId="2" borderId="5" xfId="0" applyFont="1" applyFill="1" applyBorder="1"/>
    <xf numFmtId="0" fontId="4" fillId="2" borderId="6" xfId="0" applyFont="1" applyFill="1" applyBorder="1"/>
    <xf numFmtId="0" fontId="4" fillId="0" borderId="16" xfId="0" applyFont="1" applyBorder="1"/>
    <xf numFmtId="0" fontId="4" fillId="0" borderId="17" xfId="0" applyFont="1" applyBorder="1"/>
    <xf numFmtId="0" fontId="4" fillId="0" borderId="18" xfId="0" applyFont="1" applyBorder="1"/>
    <xf numFmtId="0" fontId="4" fillId="0" borderId="18" xfId="0" applyFont="1" applyBorder="1" applyAlignment="1">
      <alignment horizontal="center" vertical="center"/>
    </xf>
    <xf numFmtId="43" fontId="4" fillId="0" borderId="19" xfId="1" applyFont="1" applyBorder="1"/>
    <xf numFmtId="0" fontId="4" fillId="0" borderId="10" xfId="0" applyFont="1" applyBorder="1"/>
    <xf numFmtId="0" fontId="4" fillId="0" borderId="11" xfId="0" applyFont="1" applyBorder="1"/>
    <xf numFmtId="0" fontId="4" fillId="0" borderId="20" xfId="0" applyFont="1" applyBorder="1"/>
    <xf numFmtId="0" fontId="4" fillId="0" borderId="20" xfId="0" applyFont="1" applyBorder="1" applyAlignment="1">
      <alignment vertical="center"/>
    </xf>
    <xf numFmtId="43" fontId="3" fillId="0" borderId="12" xfId="1" applyFont="1" applyBorder="1"/>
    <xf numFmtId="0" fontId="4" fillId="0" borderId="21" xfId="0" applyFont="1" applyBorder="1"/>
    <xf numFmtId="0" fontId="4" fillId="2" borderId="22" xfId="0" applyFont="1" applyFill="1" applyBorder="1" applyAlignment="1">
      <alignment horizontal="center"/>
    </xf>
    <xf numFmtId="0" fontId="4" fillId="0" borderId="23" xfId="0" applyFont="1" applyBorder="1"/>
    <xf numFmtId="0" fontId="4" fillId="0" borderId="24" xfId="0" applyFont="1" applyBorder="1"/>
    <xf numFmtId="0" fontId="4" fillId="0" borderId="14" xfId="0" applyFont="1" applyBorder="1"/>
    <xf numFmtId="0" fontId="4" fillId="0" borderId="0" xfId="0" applyFont="1" applyBorder="1"/>
    <xf numFmtId="43" fontId="4" fillId="0" borderId="15" xfId="1" applyFont="1" applyBorder="1"/>
    <xf numFmtId="0" fontId="4" fillId="2" borderId="20" xfId="0" applyFont="1" applyFill="1" applyBorder="1"/>
    <xf numFmtId="0" fontId="4" fillId="2" borderId="22" xfId="0" applyFont="1" applyFill="1" applyBorder="1"/>
    <xf numFmtId="0" fontId="4" fillId="0" borderId="25" xfId="0" applyFont="1" applyBorder="1"/>
    <xf numFmtId="0" fontId="4" fillId="0" borderId="22" xfId="0" applyFont="1" applyBorder="1" applyAlignment="1">
      <alignment horizontal="center"/>
    </xf>
    <xf numFmtId="0" fontId="4" fillId="0" borderId="22" xfId="0" applyFont="1" applyBorder="1"/>
    <xf numFmtId="0" fontId="0" fillId="0" borderId="0" xfId="0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15" xfId="0" applyFont="1" applyBorder="1"/>
    <xf numFmtId="0" fontId="4" fillId="0" borderId="14" xfId="0" applyFont="1" applyBorder="1" applyAlignment="1">
      <alignment horizontal="right"/>
    </xf>
    <xf numFmtId="0" fontId="4" fillId="0" borderId="14" xfId="0" applyFont="1" applyBorder="1" applyAlignment="1">
      <alignment horizontal="right" vertical="center"/>
    </xf>
    <xf numFmtId="0" fontId="4" fillId="0" borderId="0" xfId="0" applyFont="1" applyBorder="1" applyAlignment="1">
      <alignment wrapText="1"/>
    </xf>
    <xf numFmtId="0" fontId="4" fillId="0" borderId="26" xfId="0" applyFont="1" applyBorder="1"/>
    <xf numFmtId="0" fontId="4" fillId="0" borderId="27" xfId="0" applyFont="1" applyBorder="1"/>
    <xf numFmtId="0" fontId="3" fillId="0" borderId="28" xfId="1" applyNumberFormat="1" applyFont="1" applyBorder="1"/>
    <xf numFmtId="0" fontId="3" fillId="0" borderId="0" xfId="0" applyFont="1" applyBorder="1" applyAlignment="1">
      <alignment horizontal="center" vertical="center"/>
    </xf>
    <xf numFmtId="10" fontId="3" fillId="0" borderId="0" xfId="1" applyNumberFormat="1" applyFont="1" applyBorder="1"/>
    <xf numFmtId="0" fontId="3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applyFont="1"/>
    <xf numFmtId="49" fontId="1" fillId="0" borderId="1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2" fillId="0" borderId="7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2" fillId="0" borderId="9" xfId="0" applyNumberFormat="1" applyFont="1" applyBorder="1" applyAlignment="1">
      <alignment horizontal="left" vertical="center" wrapText="1"/>
    </xf>
    <xf numFmtId="0" fontId="2" fillId="0" borderId="10" xfId="0" applyNumberFormat="1" applyFont="1" applyBorder="1" applyAlignment="1">
      <alignment horizontal="left" vertical="center" wrapText="1"/>
    </xf>
    <xf numFmtId="0" fontId="2" fillId="0" borderId="11" xfId="0" applyNumberFormat="1" applyFont="1" applyBorder="1" applyAlignment="1">
      <alignment horizontal="left" vertical="center" wrapText="1"/>
    </xf>
    <xf numFmtId="0" fontId="2" fillId="0" borderId="12" xfId="0" applyNumberFormat="1" applyFont="1" applyBorder="1" applyAlignment="1">
      <alignment horizontal="left" vertical="center" wrapText="1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1200150</xdr:colOff>
          <xdr:row>27</xdr:row>
          <xdr:rowOff>57150</xdr:rowOff>
        </xdr:from>
        <xdr:to>
          <xdr:col>2</xdr:col>
          <xdr:colOff>314325</xdr:colOff>
          <xdr:row>34</xdr:row>
          <xdr:rowOff>57150</xdr:rowOff>
        </xdr:to>
        <xdr:sp macro="" textlink="">
          <xdr:nvSpPr>
            <xdr:cNvPr id="1025" name="Figura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F47"/>
  <sheetViews>
    <sheetView tabSelected="1" view="pageBreakPreview" zoomScaleNormal="70" zoomScaleSheetLayoutView="100" workbookViewId="0">
      <selection activeCell="E25" sqref="E25"/>
    </sheetView>
  </sheetViews>
  <sheetFormatPr defaultColWidth="9" defaultRowHeight="15"/>
  <cols>
    <col min="1" max="1" width="6.85546875" customWidth="1"/>
    <col min="2" max="2" width="84.85546875" customWidth="1"/>
    <col min="3" max="4" width="17.140625" customWidth="1"/>
    <col min="5" max="5" width="11.42578125" customWidth="1"/>
    <col min="6" max="6" width="36.42578125" customWidth="1"/>
    <col min="7" max="7" width="11.7109375" customWidth="1"/>
    <col min="8" max="8" width="15.85546875" customWidth="1"/>
  </cols>
  <sheetData>
    <row r="1" spans="1:6" ht="30.75" customHeight="1">
      <c r="A1" s="50" t="s">
        <v>0</v>
      </c>
      <c r="B1" s="51"/>
      <c r="C1" s="51"/>
      <c r="D1" s="51"/>
      <c r="E1" s="52"/>
    </row>
    <row r="2" spans="1:6">
      <c r="A2" s="1"/>
      <c r="B2" s="2"/>
      <c r="C2" s="2"/>
      <c r="D2" s="2"/>
      <c r="E2" s="3"/>
      <c r="F2" t="s">
        <v>34</v>
      </c>
    </row>
    <row r="3" spans="1:6" ht="21.75" customHeight="1">
      <c r="A3" s="53" t="str">
        <f>"OBRA: INSTALAÇÃO DE SUBSTAÇÃO AÉREA NAS ESCOLA MARCOS PARENTE, ADENAUER E IRACI BARROS EM  "&amp;F2</f>
        <v>OBRA: INSTALAÇÃO DE SUBSTAÇÃO AÉREA NAS ESCOLA MARCOS PARENTE, ADENAUER E IRACI BARROS EM  REDENÇÃO DO GURGUÉIA, CRISTINO CASTRO E SANTA LUZ, RESPECTIVAMENTE</v>
      </c>
      <c r="B3" s="54"/>
      <c r="C3" s="54"/>
      <c r="D3" s="54"/>
      <c r="E3" s="55"/>
    </row>
    <row r="4" spans="1:6" ht="25.5" customHeight="1">
      <c r="A4" s="56"/>
      <c r="B4" s="57"/>
      <c r="C4" s="57"/>
      <c r="D4" s="57"/>
      <c r="E4" s="58"/>
    </row>
    <row r="5" spans="1:6" ht="15.75">
      <c r="A5" s="4" t="s">
        <v>1</v>
      </c>
      <c r="B5" s="5"/>
      <c r="C5" s="5"/>
      <c r="D5" s="6"/>
      <c r="E5" s="7" t="str">
        <f>E43</f>
        <v>21,11%</v>
      </c>
    </row>
    <row r="6" spans="1:6" ht="15.75">
      <c r="A6" s="8"/>
      <c r="B6" s="9"/>
      <c r="C6" s="9"/>
      <c r="D6" s="9"/>
      <c r="E6" s="10"/>
    </row>
    <row r="7" spans="1:6" ht="15.75">
      <c r="A7" s="11" t="s">
        <v>2</v>
      </c>
      <c r="B7" s="12"/>
      <c r="C7" s="12"/>
      <c r="D7" s="12"/>
      <c r="E7" s="13"/>
    </row>
    <row r="8" spans="1:6" ht="15.75">
      <c r="A8" s="14" t="s">
        <v>3</v>
      </c>
      <c r="B8" s="15"/>
      <c r="C8" s="16"/>
      <c r="D8" s="17" t="s">
        <v>4</v>
      </c>
      <c r="E8" s="18">
        <v>7.4</v>
      </c>
    </row>
    <row r="9" spans="1:6" ht="15.75">
      <c r="A9" s="19" t="s">
        <v>5</v>
      </c>
      <c r="B9" s="20"/>
      <c r="C9" s="21"/>
      <c r="D9" s="22"/>
      <c r="E9" s="23">
        <f>SUM(E8:E8)</f>
        <v>7.4</v>
      </c>
    </row>
    <row r="10" spans="1:6" ht="15.75">
      <c r="A10" s="8"/>
      <c r="B10" s="9"/>
      <c r="C10" s="9"/>
      <c r="D10" s="9"/>
      <c r="E10" s="10"/>
    </row>
    <row r="11" spans="1:6" ht="15.75">
      <c r="A11" s="11" t="s">
        <v>6</v>
      </c>
      <c r="B11" s="12"/>
      <c r="C11" s="12"/>
      <c r="D11" s="12"/>
      <c r="E11" s="13"/>
    </row>
    <row r="12" spans="1:6" ht="15.75">
      <c r="A12" s="14" t="s">
        <v>7</v>
      </c>
      <c r="B12" s="15"/>
      <c r="C12" s="24"/>
      <c r="D12" s="25" t="s">
        <v>8</v>
      </c>
      <c r="E12" s="18"/>
    </row>
    <row r="13" spans="1:6" ht="15.75">
      <c r="A13" s="14" t="s">
        <v>9</v>
      </c>
      <c r="B13" s="15"/>
      <c r="C13" s="26"/>
      <c r="D13" s="25"/>
      <c r="E13" s="18">
        <v>3.25</v>
      </c>
    </row>
    <row r="14" spans="1:6" ht="15.75">
      <c r="A14" s="14" t="s">
        <v>10</v>
      </c>
      <c r="B14" s="15"/>
      <c r="C14" s="27"/>
      <c r="D14" s="25"/>
      <c r="E14" s="18">
        <v>0.8</v>
      </c>
    </row>
    <row r="15" spans="1:6" ht="15.75">
      <c r="A15" s="28" t="s">
        <v>11</v>
      </c>
      <c r="B15" s="29"/>
      <c r="C15" s="27"/>
      <c r="D15" s="25"/>
      <c r="E15" s="30">
        <v>1.27</v>
      </c>
    </row>
    <row r="16" spans="1:6" ht="15.75">
      <c r="A16" s="19" t="s">
        <v>5</v>
      </c>
      <c r="B16" s="20"/>
      <c r="C16" s="21"/>
      <c r="D16" s="31"/>
      <c r="E16" s="23">
        <f>SUM(E12:E15)</f>
        <v>5.32</v>
      </c>
    </row>
    <row r="17" spans="1:6" ht="15.75">
      <c r="A17" s="14" t="s">
        <v>12</v>
      </c>
      <c r="B17" s="15"/>
      <c r="C17" s="24"/>
      <c r="D17" s="25" t="s">
        <v>13</v>
      </c>
      <c r="E17" s="18"/>
    </row>
    <row r="18" spans="1:6" ht="15.75">
      <c r="A18" s="14" t="s">
        <v>14</v>
      </c>
      <c r="B18" s="15"/>
      <c r="C18" s="26"/>
      <c r="D18" s="32"/>
      <c r="E18" s="18">
        <v>0.59</v>
      </c>
    </row>
    <row r="19" spans="1:6" ht="15.75">
      <c r="A19" s="19" t="s">
        <v>5</v>
      </c>
      <c r="B19" s="20"/>
      <c r="C19" s="33"/>
      <c r="D19" s="31"/>
      <c r="E19" s="23">
        <f>SUM(E18:E18)</f>
        <v>0.59</v>
      </c>
    </row>
    <row r="20" spans="1:6" ht="15.75">
      <c r="A20" s="14" t="s">
        <v>15</v>
      </c>
      <c r="B20" s="15"/>
      <c r="C20" s="24"/>
      <c r="D20" s="34" t="s">
        <v>16</v>
      </c>
      <c r="E20" s="18"/>
    </row>
    <row r="21" spans="1:6" ht="15.75">
      <c r="A21" s="14" t="s">
        <v>17</v>
      </c>
      <c r="B21" s="15"/>
      <c r="C21" s="26"/>
      <c r="D21" s="35"/>
      <c r="E21" s="18">
        <f>0.6*F21</f>
        <v>2.4</v>
      </c>
      <c r="F21" s="36">
        <v>4</v>
      </c>
    </row>
    <row r="22" spans="1:6" ht="15.75">
      <c r="A22" s="14" t="s">
        <v>18</v>
      </c>
      <c r="B22" s="15"/>
      <c r="C22" s="26"/>
      <c r="D22" s="35"/>
      <c r="E22" s="18">
        <v>0.65</v>
      </c>
    </row>
    <row r="23" spans="1:6" ht="15.75">
      <c r="A23" s="14" t="s">
        <v>19</v>
      </c>
      <c r="B23" s="15"/>
      <c r="C23" s="26"/>
      <c r="D23" s="35"/>
      <c r="E23" s="18">
        <v>3</v>
      </c>
    </row>
    <row r="24" spans="1:6" ht="15.75">
      <c r="A24" s="28" t="s">
        <v>20</v>
      </c>
      <c r="B24" s="29"/>
      <c r="C24" s="27"/>
      <c r="D24" s="35"/>
      <c r="E24" s="30"/>
    </row>
    <row r="25" spans="1:6" ht="15.75">
      <c r="A25" s="19" t="s">
        <v>5</v>
      </c>
      <c r="B25" s="20"/>
      <c r="C25" s="21"/>
      <c r="D25" s="21"/>
      <c r="E25" s="23">
        <f>SUM(E21:E24)</f>
        <v>6.05</v>
      </c>
    </row>
    <row r="26" spans="1:6" ht="15.75">
      <c r="A26" s="8"/>
      <c r="B26" s="9"/>
      <c r="C26" s="9"/>
      <c r="D26" s="9"/>
      <c r="E26" s="10"/>
    </row>
    <row r="27" spans="1:6" ht="15.75">
      <c r="A27" s="4" t="s">
        <v>21</v>
      </c>
      <c r="B27" s="5"/>
      <c r="C27" s="5"/>
      <c r="D27" s="5"/>
      <c r="E27" s="37"/>
    </row>
    <row r="28" spans="1:6" ht="15.75">
      <c r="A28" s="28"/>
      <c r="B28" s="29"/>
      <c r="C28" s="29"/>
      <c r="D28" s="29"/>
      <c r="E28" s="38"/>
    </row>
    <row r="29" spans="1:6" ht="15.75">
      <c r="A29" s="28"/>
      <c r="B29" s="29"/>
      <c r="C29" s="29"/>
      <c r="D29" s="29"/>
      <c r="E29" s="38"/>
    </row>
    <row r="30" spans="1:6" ht="15.75">
      <c r="A30" s="28"/>
      <c r="B30" s="29"/>
      <c r="C30" s="29"/>
      <c r="D30" s="29"/>
      <c r="E30" s="38"/>
    </row>
    <row r="31" spans="1:6" ht="15.75">
      <c r="A31" s="28"/>
      <c r="B31" s="29"/>
      <c r="C31" s="29"/>
      <c r="D31" s="29"/>
      <c r="E31" s="38"/>
    </row>
    <row r="32" spans="1:6" ht="15.75">
      <c r="A32" s="28"/>
      <c r="B32" s="29"/>
      <c r="C32" s="29"/>
      <c r="D32" s="29"/>
      <c r="E32" s="38"/>
    </row>
    <row r="33" spans="1:6" ht="15.75">
      <c r="A33" s="28"/>
      <c r="B33" s="29"/>
      <c r="C33" s="29"/>
      <c r="D33" s="29"/>
      <c r="E33" s="38"/>
    </row>
    <row r="34" spans="1:6" ht="15.75">
      <c r="A34" s="28"/>
      <c r="B34" s="29"/>
      <c r="C34" s="29"/>
      <c r="D34" s="29"/>
      <c r="E34" s="38"/>
    </row>
    <row r="35" spans="1:6" ht="15.75">
      <c r="A35" s="28"/>
      <c r="B35" s="29"/>
      <c r="C35" s="29"/>
      <c r="D35" s="29"/>
      <c r="E35" s="38"/>
    </row>
    <row r="36" spans="1:6" ht="15.75">
      <c r="A36" s="28" t="s">
        <v>22</v>
      </c>
      <c r="B36" s="29"/>
      <c r="C36" s="29"/>
      <c r="D36" s="29"/>
      <c r="E36" s="38"/>
    </row>
    <row r="37" spans="1:6" ht="15.75">
      <c r="A37" s="28"/>
      <c r="B37" s="29"/>
      <c r="C37" s="29"/>
      <c r="D37" s="29"/>
      <c r="E37" s="38"/>
    </row>
    <row r="38" spans="1:6" ht="15.75">
      <c r="A38" s="39" t="s">
        <v>23</v>
      </c>
      <c r="B38" s="29" t="s">
        <v>24</v>
      </c>
      <c r="C38" s="29"/>
      <c r="D38" s="29"/>
      <c r="E38" s="38"/>
    </row>
    <row r="39" spans="1:6" ht="45.75">
      <c r="A39" s="40" t="s">
        <v>25</v>
      </c>
      <c r="B39" s="41" t="s">
        <v>26</v>
      </c>
      <c r="C39" s="29"/>
      <c r="D39" s="29"/>
      <c r="E39" s="38"/>
    </row>
    <row r="40" spans="1:6" ht="15.75">
      <c r="A40" s="39" t="s">
        <v>27</v>
      </c>
      <c r="B40" s="29" t="s">
        <v>28</v>
      </c>
      <c r="C40" s="29"/>
      <c r="D40" s="29"/>
      <c r="E40" s="38"/>
    </row>
    <row r="41" spans="1:6" ht="15.75">
      <c r="A41" s="39" t="s">
        <v>29</v>
      </c>
      <c r="B41" s="29" t="s">
        <v>30</v>
      </c>
      <c r="C41" s="29"/>
      <c r="D41" s="29"/>
      <c r="E41" s="38"/>
    </row>
    <row r="42" spans="1:6" ht="15.75">
      <c r="A42" s="28"/>
      <c r="B42" s="29"/>
      <c r="C42" s="29"/>
      <c r="D42" s="29"/>
      <c r="E42" s="38"/>
    </row>
    <row r="43" spans="1:6" ht="15.75">
      <c r="A43" s="42" t="s">
        <v>31</v>
      </c>
      <c r="B43" s="43"/>
      <c r="C43" s="43"/>
      <c r="D43" s="43"/>
      <c r="E43" s="44" t="str">
        <f>ROUND((((1+E9/100)*(1+E16/100)*(1+E19/100))*100/(1-(E25/100)))-100,2)&amp;"%"</f>
        <v>21,11%</v>
      </c>
    </row>
    <row r="44" spans="1:6" ht="15.75">
      <c r="A44" s="45" t="s">
        <v>32</v>
      </c>
      <c r="B44" s="29" t="s">
        <v>33</v>
      </c>
      <c r="C44" s="29"/>
      <c r="D44" s="29"/>
      <c r="E44" s="46"/>
    </row>
    <row r="45" spans="1:6" ht="15.75">
      <c r="A45" s="47"/>
      <c r="B45" s="29" t="str">
        <f>"Município: "&amp;F45&amp;" (ISS = "&amp;E21/0.6&amp;"%)"</f>
        <v>Município: REDENÇÃO DO GURGUÉIA, CRISTINO CASTRO E SANTA LUZ (ISS = 4%)</v>
      </c>
      <c r="C45" s="48"/>
      <c r="D45" s="29"/>
      <c r="E45" s="29"/>
      <c r="F45" t="s">
        <v>35</v>
      </c>
    </row>
    <row r="46" spans="1:6" ht="15.75">
      <c r="A46" s="49"/>
      <c r="B46" s="49"/>
      <c r="C46" s="49"/>
      <c r="D46" s="49"/>
      <c r="E46" s="49"/>
    </row>
    <row r="47" spans="1:6" ht="15.75">
      <c r="A47" s="49"/>
      <c r="B47" s="49"/>
      <c r="C47" s="49"/>
      <c r="D47" s="49"/>
      <c r="E47" s="49"/>
    </row>
  </sheetData>
  <mergeCells count="2">
    <mergeCell ref="A1:E1"/>
    <mergeCell ref="A3:E4"/>
  </mergeCells>
  <pageMargins left="0.511811024" right="0.511811024" top="0.78740157499999996" bottom="0.78740157499999996" header="0.31496062000000002" footer="0.31496062000000002"/>
  <pageSetup paperSize="9" scale="67" fitToHeight="0" orientation="portrait" r:id="rId1"/>
  <drawing r:id="rId2"/>
  <legacyDrawing r:id="rId3"/>
  <oleObjects>
    <mc:AlternateContent xmlns:mc="http://schemas.openxmlformats.org/markup-compatibility/2006">
      <mc:Choice Requires="x14">
        <oleObject progId="Paint.Picture" shapeId="1025" r:id="rId4">
          <objectPr defaultSize="0" altText="" r:id="rId5">
            <anchor moveWithCells="1">
              <from>
                <xdr:col>1</xdr:col>
                <xdr:colOff>1200150</xdr:colOff>
                <xdr:row>27</xdr:row>
                <xdr:rowOff>57150</xdr:rowOff>
              </from>
              <to>
                <xdr:col>2</xdr:col>
                <xdr:colOff>314325</xdr:colOff>
                <xdr:row>34</xdr:row>
                <xdr:rowOff>57150</xdr:rowOff>
              </to>
            </anchor>
          </objectPr>
        </oleObject>
      </mc:Choice>
      <mc:Fallback>
        <oleObject progId="Paint.Picture"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BDI</vt:lpstr>
      <vt:lpstr>BDI!Area_de_impressao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LindokenyMoura</dc:creator>
  <cp:lastModifiedBy>Lauro Ricardo</cp:lastModifiedBy>
  <cp:lastPrinted>2021-08-27T13:19:33Z</cp:lastPrinted>
  <dcterms:created xsi:type="dcterms:W3CDTF">2017-01-20T10:44:00Z</dcterms:created>
  <dcterms:modified xsi:type="dcterms:W3CDTF">2021-09-02T14:19:24Z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1046-11.2.0.9747</vt:lpwstr>
  </property>
</Properties>
</file>